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EBBA7432-293D-4AE2-BA43-1949D19D2783}" xr6:coauthVersionLast="47" xr6:coauthVersionMax="47" xr10:uidLastSave="{00000000-0000-0000-0000-000000000000}"/>
  <bookViews>
    <workbookView xWindow="19200" yWindow="0" windowWidth="19200" windowHeight="15600" tabRatio="611" activeTab="12" xr2:uid="{00000000-000D-0000-FFFF-FFFF00000000}"/>
  </bookViews>
  <sheets>
    <sheet name="Demand" sheetId="53" r:id="rId1"/>
    <sheet name="Supply" sheetId="54" r:id="rId2"/>
    <sheet name="Scenario" sheetId="55" r:id="rId3"/>
    <sheet name="Rules" sheetId="56" r:id="rId4"/>
    <sheet name="유형화" sheetId="28" r:id="rId5"/>
    <sheet name="Inputdata" sheetId="60" r:id="rId6"/>
    <sheet name="ES" sheetId="64" r:id="rId7"/>
    <sheet name="control" sheetId="1" state="hidden" r:id="rId8"/>
    <sheet name="TechDB" sheetId="61" state="hidden" r:id="rId9"/>
    <sheet name="Hourly" sheetId="4" state="hidden" r:id="rId10"/>
    <sheet name="Potential" sheetId="48" state="hidden" r:id="rId11"/>
    <sheet name="hourly1" sheetId="29" state="hidden" r:id="rId12"/>
    <sheet name="1.수요도시형" sheetId="63" r:id="rId13"/>
    <sheet name="유형화_수요형" sheetId="30" state="hidden" r:id="rId14"/>
    <sheet name="주거중심형" sheetId="31" state="hidden" r:id="rId15"/>
    <sheet name="상업중심형" sheetId="32" state="hidden" r:id="rId16"/>
    <sheet name="교통연계형" sheetId="33" state="hidden" r:id="rId17"/>
    <sheet name="2.산업중심형" sheetId="66" r:id="rId18"/>
    <sheet name="산업중심형" sheetId="38" state="hidden" r:id="rId19"/>
    <sheet name="3.항만연계형" sheetId="65" r:id="rId20"/>
    <sheet name="항만인프라형" sheetId="43" state="hidden" r:id="rId21"/>
    <sheet name="해상풍력연계형" sheetId="45" state="hidden" r:id="rId22"/>
    <sheet name="4.농어촌연계형" sheetId="67" r:id="rId23"/>
    <sheet name="농어촌지역형(농촌)" sheetId="40" state="hidden" r:id="rId24"/>
    <sheet name="농어촌지역형(어촌)" sheetId="41" state="hidden" r:id="rId25"/>
    <sheet name="참고_농어촌연계형 자료" sheetId="59" state="hidden" r:id="rId26"/>
    <sheet name="환경연계형" sheetId="34" state="hidden" r:id="rId27"/>
    <sheet name="발전연계형" sheetId="37" state="hidden" r:id="rId28"/>
    <sheet name="농어촌지역형_자료" sheetId="42" state="hidden" r:id="rId29"/>
    <sheet name="환경연계형(물재생센터)" sheetId="35" state="hidden" r:id="rId30"/>
    <sheet name="환경연계형(자원회수)" sheetId="36" state="hidden" r:id="rId31"/>
    <sheet name="참고_산업단지연계형" sheetId="58" state="hidden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6" i="53" l="1"/>
  <c r="E11" i="53"/>
  <c r="E58" i="53"/>
  <c r="E55" i="53"/>
  <c r="E52" i="53"/>
  <c r="E28" i="53" l="1"/>
  <c r="E27" i="53"/>
  <c r="E45" i="53"/>
  <c r="E44" i="53"/>
  <c r="E43" i="53"/>
  <c r="I7" i="67"/>
  <c r="G7" i="67"/>
  <c r="E41" i="53"/>
  <c r="E40" i="53"/>
  <c r="E39" i="53"/>
  <c r="G18" i="67"/>
  <c r="D20" i="67"/>
  <c r="D19" i="67"/>
  <c r="D18" i="67"/>
  <c r="E38" i="53" l="1"/>
  <c r="E37" i="53"/>
  <c r="E36" i="53"/>
  <c r="E34" i="64"/>
  <c r="B34" i="64" s="1"/>
  <c r="E33" i="64"/>
  <c r="B33" i="64" s="1"/>
  <c r="E32" i="64"/>
  <c r="B32" i="64" s="1"/>
  <c r="E31" i="64"/>
  <c r="B31" i="64" s="1"/>
  <c r="B35" i="64" s="1"/>
  <c r="E30" i="64"/>
  <c r="B30" i="64" s="1"/>
  <c r="E29" i="64"/>
  <c r="B29" i="64" s="1"/>
  <c r="E28" i="64"/>
  <c r="B28" i="64" s="1"/>
  <c r="E27" i="64"/>
  <c r="E26" i="64"/>
  <c r="E25" i="64"/>
  <c r="B25" i="64" s="1"/>
  <c r="AE29" i="64"/>
  <c r="AF28" i="64"/>
  <c r="AF26" i="64"/>
  <c r="D22" i="45"/>
  <c r="AE26" i="64"/>
  <c r="Y24" i="43"/>
  <c r="AD26" i="64"/>
  <c r="AD28" i="64" s="1"/>
  <c r="AC26" i="64"/>
  <c r="U33" i="41"/>
  <c r="U32" i="41"/>
  <c r="R33" i="41"/>
  <c r="O26" i="41"/>
  <c r="M26" i="41"/>
  <c r="AB26" i="64"/>
  <c r="AB29" i="64" s="1"/>
  <c r="AB37" i="64" s="1"/>
  <c r="AB38" i="64" s="1"/>
  <c r="AA26" i="64"/>
  <c r="AA29" i="64" s="1"/>
  <c r="I101" i="59"/>
  <c r="I98" i="59"/>
  <c r="H98" i="59"/>
  <c r="P6" i="64"/>
  <c r="S8" i="64"/>
  <c r="S9" i="64" s="1"/>
  <c r="M21" i="64"/>
  <c r="B26" i="64" l="1"/>
  <c r="AC29" i="64"/>
  <c r="AC37" i="64" s="1"/>
  <c r="AC38" i="64" s="1"/>
  <c r="B6" i="64"/>
  <c r="B7" i="64"/>
  <c r="B8" i="64"/>
  <c r="B27" i="64" l="1"/>
  <c r="B4" i="64"/>
  <c r="B2" i="64"/>
  <c r="AF37" i="64" l="1"/>
  <c r="AF38" i="64" s="1"/>
  <c r="AE37" i="64"/>
  <c r="AE38" i="64" s="1"/>
  <c r="AD37" i="64"/>
  <c r="AD38" i="64" s="1"/>
  <c r="AA37" i="64"/>
  <c r="AA38" i="64" s="1"/>
  <c r="Z37" i="64"/>
  <c r="Z38" i="64" s="1"/>
  <c r="Y37" i="64"/>
  <c r="Y38" i="64" s="1"/>
  <c r="W37" i="64"/>
  <c r="W38" i="64" s="1"/>
  <c r="X37" i="64"/>
  <c r="X38" i="64" s="1"/>
  <c r="H71" i="38"/>
  <c r="G71" i="38"/>
  <c r="C71" i="38"/>
  <c r="B71" i="38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H25" i="55"/>
  <c r="E28" i="28" s="1"/>
  <c r="F36" i="31"/>
  <c r="H29" i="55" l="1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H31" i="55"/>
  <c r="H28" i="55" l="1"/>
  <c r="E50" i="31"/>
  <c r="B60" i="31"/>
  <c r="B59" i="31"/>
  <c r="B58" i="31"/>
  <c r="B57" i="31"/>
  <c r="B56" i="31"/>
  <c r="B55" i="31"/>
  <c r="B54" i="31"/>
  <c r="B53" i="31"/>
  <c r="C20" i="60" l="1"/>
  <c r="E43" i="28" l="1"/>
  <c r="E42" i="28"/>
  <c r="E41" i="28"/>
  <c r="E40" i="28"/>
  <c r="E39" i="28"/>
  <c r="E25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13" i="53" l="1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8" i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R32" i="28" s="1"/>
  <c r="G11" i="48" s="1"/>
  <c r="C31" i="38"/>
  <c r="H35" i="38"/>
  <c r="H34" i="38"/>
  <c r="H33" i="38"/>
  <c r="H32" i="38"/>
  <c r="H36" i="38" l="1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3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C30" i="41" l="1"/>
  <c r="D30" i="41" s="1"/>
  <c r="E41" i="41" s="1"/>
  <c r="F30" i="41"/>
  <c r="H10" i="48" s="1"/>
  <c r="K10" i="48" s="1"/>
  <c r="B3" i="48" s="1"/>
  <c r="B25" i="60"/>
  <c r="B5" i="48" s="1"/>
  <c r="I39" i="43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R44" i="41" l="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I78" i="41" l="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E65" i="28" l="1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F62" i="28" l="1"/>
  <c r="J62" i="28"/>
  <c r="I9" i="53"/>
  <c r="I65" i="28"/>
  <c r="J65" i="28"/>
  <c r="J66" i="28" s="1"/>
  <c r="I60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62" i="28" l="1"/>
  <c r="I8" i="53"/>
  <c r="I6" i="53"/>
  <c r="B27" i="60" s="1"/>
  <c r="I66" i="28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D62" i="28" l="1"/>
  <c r="D66" i="28" s="1"/>
  <c r="H62" i="28"/>
  <c r="F65" i="28"/>
  <c r="K64" i="28"/>
  <c r="H66" i="28"/>
  <c r="K63" i="28"/>
  <c r="K60" i="28"/>
  <c r="I20" i="37"/>
  <c r="AB7" i="28"/>
  <c r="U8" i="28"/>
  <c r="AB8" i="28" s="1"/>
  <c r="I10" i="53" l="1"/>
  <c r="F66" i="28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<sst xmlns="http://schemas.openxmlformats.org/spreadsheetml/2006/main" count="4212" uniqueCount="2210">
  <si>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</si>
  <si>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</si>
  <si>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</si>
  <si>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</si>
  <si>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</si>
  <si>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</si>
  <si>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</si>
  <si>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</si>
  <si>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</si>
  <si>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</si>
  <si>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</si>
  <si>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</si>
  <si>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</si>
  <si>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</si>
  <si>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</si>
  <si>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</si>
  <si>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</si>
  <si>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</si>
  <si>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</si>
  <si>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</si>
  <si>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</si>
  <si>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</si>
  <si>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</si>
  <si>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</si>
  <si>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</si>
  <si>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</si>
  <si>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</si>
  <si>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</si>
  <si>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</si>
  <si>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</si>
  <si>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</si>
  <si>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</si>
  <si>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</si>
  <si>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</si>
  <si>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</si>
  <si>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</si>
  <si>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</si>
  <si>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</si>
  <si>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</si>
  <si>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</si>
  <si>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</si>
  <si>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</si>
  <si>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</si>
  <si>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</si>
  <si>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</si>
  <si>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</si>
  <si>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</si>
  <si>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</si>
  <si>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</si>
  <si>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</si>
  <si>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</si>
  <si>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</si>
  <si>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</si>
  <si>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</si>
  <si>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</si>
  <si>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</si>
  <si>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</si>
  <si>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</si>
  <si>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</si>
  <si>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</si>
  <si>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</si>
  <si>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</si>
  <si>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</si>
  <si>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</si>
  <si>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</si>
  <si>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</si>
  <si>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</si>
  <si>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</si>
  <si>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</si>
  <si>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</si>
  <si>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</si>
  <si>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</si>
  <si>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</si>
  <si>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</si>
  <si>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</si>
  <si>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</si>
  <si>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</si>
  <si>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</si>
  <si>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</si>
  <si>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</si>
  <si>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</si>
  <si>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</si>
  <si>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</si>
  <si>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</si>
  <si>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</si>
  <si>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</si>
  <si>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</si>
  <si>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</si>
  <si>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</si>
  <si>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</si>
  <si>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</si>
  <si>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</si>
  <si>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</si>
  <si>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</si>
  <si>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</si>
  <si>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</si>
  <si>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</si>
  <si>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</si>
  <si>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</si>
  <si>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</si>
  <si>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</si>
  <si>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</si>
  <si>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</si>
  <si>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</si>
  <si>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</si>
  <si>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</si>
  <si>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</si>
  <si>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</si>
  <si>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</si>
  <si>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</si>
  <si>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</si>
  <si>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</si>
  <si>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</si>
  <si>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</si>
  <si>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</si>
  <si>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</si>
  <si>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</si>
  <si>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</si>
  <si>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</si>
  <si>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</si>
  <si>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</si>
  <si>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</si>
  <si>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</si>
  <si>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</si>
  <si>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</si>
  <si>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</si>
  <si>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</si>
  <si>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</si>
  <si>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</si>
  <si>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</si>
  <si>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</si>
  <si>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</si>
  <si>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</si>
  <si>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</si>
  <si>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</si>
  <si>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</si>
  <si>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</si>
  <si>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</si>
  <si>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</si>
  <si>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</si>
  <si>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</si>
  <si>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</si>
  <si>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</si>
  <si>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</si>
  <si>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</si>
  <si>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</si>
  <si>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</si>
  <si>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</si>
  <si>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</si>
  <si>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</si>
  <si>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</si>
  <si>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</si>
  <si>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</si>
  <si>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</si>
  <si>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</si>
  <si>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</si>
  <si>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</si>
  <si>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</si>
  <si>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</si>
  <si>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</si>
  <si>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</si>
  <si>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</si>
  <si>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</si>
  <si>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</si>
  <si>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</si>
  <si>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</si>
  <si>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</si>
  <si>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</si>
  <si>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</si>
  <si>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</si>
  <si>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</si>
  <si>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</si>
  <si>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</si>
  <si>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</si>
  <si>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</si>
  <si>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</si>
  <si>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</si>
  <si>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</si>
  <si>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</si>
  <si>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</si>
  <si>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</si>
  <si>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</si>
  <si>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</si>
  <si>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</si>
  <si>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</si>
  <si>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</si>
  <si>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</si>
  <si>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</si>
  <si>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</si>
  <si>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</si>
  <si>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</si>
  <si>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</si>
  <si>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</si>
  <si>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</si>
  <si>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</si>
  <si>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</si>
  <si>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</si>
  <si>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</si>
  <si>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</si>
  <si>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</si>
  <si>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</si>
  <si>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</si>
  <si>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</si>
  <si>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</si>
  <si>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</si>
  <si>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</si>
  <si>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</si>
  <si>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</si>
  <si>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</si>
  <si>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</si>
  <si>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</si>
  <si>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</si>
  <si>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</si>
  <si>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</si>
  <si>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</si>
  <si>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</si>
  <si>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</si>
  <si>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</si>
  <si>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</si>
  <si>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</si>
  <si>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</si>
  <si>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</si>
  <si>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</si>
  <si>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</si>
  <si>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</si>
  <si>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</si>
  <si>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</si>
  <si>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</si>
  <si>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</si>
  <si>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</si>
  <si>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</si>
  <si>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</si>
  <si>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</si>
  <si>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</si>
  <si>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</si>
  <si>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</si>
  <si>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</si>
  <si>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</si>
  <si>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</si>
  <si>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</si>
  <si>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</si>
  <si>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</si>
  <si>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</si>
  <si>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</si>
  <si>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</si>
  <si>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</si>
  <si>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</si>
  <si>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</si>
  <si>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</si>
  <si>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</si>
  <si>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</si>
  <si>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</si>
  <si>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</si>
  <si>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</si>
  <si>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</si>
  <si>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</si>
  <si>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</si>
  <si>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</si>
  <si>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</si>
  <si>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</si>
  <si>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</si>
  <si>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</si>
  <si>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</si>
  <si>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</si>
  <si>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</si>
  <si>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</si>
  <si>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</si>
  <si>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</si>
  <si>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</si>
  <si>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</si>
  <si>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</si>
  <si>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</si>
  <si>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</si>
  <si>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</si>
  <si>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</si>
  <si>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</si>
  <si>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</si>
  <si>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</si>
  <si>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</si>
  <si>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</si>
  <si>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</si>
  <si>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</si>
  <si>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</si>
  <si>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</si>
  <si>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</si>
  <si>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</si>
  <si>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</si>
  <si>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</si>
  <si>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</si>
  <si>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</si>
  <si>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</si>
  <si>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</si>
  <si>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</si>
  <si>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</si>
  <si>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</si>
  <si>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</si>
  <si>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</si>
  <si>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</si>
  <si>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</si>
  <si>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</si>
  <si>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</si>
  <si>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</si>
  <si>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</si>
  <si>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</si>
  <si>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</si>
  <si>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</si>
  <si>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</si>
  <si>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</si>
  <si>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</si>
  <si>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</si>
  <si>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</si>
  <si>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</si>
  <si>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</si>
  <si>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</si>
  <si>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</si>
  <si>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</si>
  <si>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</si>
  <si>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</si>
  <si>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</si>
  <si>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</si>
  <si>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</si>
  <si>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</si>
  <si>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</si>
  <si>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</si>
  <si>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</si>
  <si>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</si>
  <si>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</si>
  <si>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</si>
  <si>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</si>
  <si>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</si>
  <si>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</si>
  <si>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</si>
  <si>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</si>
  <si>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</si>
  <si>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</si>
  <si>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</si>
  <si>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</si>
  <si>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</si>
  <si>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</si>
  <si>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</si>
  <si>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</si>
  <si>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</si>
  <si>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</si>
  <si>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</si>
  <si>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</si>
  <si>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</si>
  <si>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</si>
  <si>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</si>
  <si>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</si>
  <si>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</si>
  <si>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</si>
  <si>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</si>
  <si>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</si>
  <si>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</si>
  <si>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</si>
  <si>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</si>
  <si>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</si>
  <si>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</si>
  <si>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</si>
  <si>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</si>
  <si>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</si>
  <si>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</si>
  <si>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</si>
  <si>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</si>
  <si>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</si>
  <si>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</si>
  <si>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</si>
  <si>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</si>
  <si>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</si>
  <si>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</si>
  <si>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</si>
  <si>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</si>
  <si>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</si>
  <si>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</si>
  <si>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</si>
  <si>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</si>
  <si>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</si>
  <si>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</si>
  <si>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</si>
  <si>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</si>
  <si>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</si>
  <si>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</si>
  <si>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</si>
  <si>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</si>
  <si>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</si>
  <si>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</si>
  <si>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</si>
  <si>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</si>
  <si>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</si>
  <si>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</si>
  <si>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</si>
  <si>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</si>
  <si>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</si>
  <si>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</si>
  <si>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</si>
  <si>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</si>
  <si>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</si>
  <si>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</si>
  <si>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</si>
  <si>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</si>
  <si>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</si>
  <si>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</si>
  <si>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</si>
  <si>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</si>
  <si>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</si>
  <si>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</si>
  <si>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</si>
  <si>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</si>
  <si>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</si>
  <si>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</si>
  <si>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</si>
  <si>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</si>
  <si>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</si>
  <si>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</si>
  <si>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</si>
  <si>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</si>
  <si>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</si>
  <si>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</si>
  <si>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</si>
  <si>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</si>
  <si>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</si>
  <si>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</si>
  <si>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</si>
  <si>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</si>
  <si>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</si>
  <si>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</si>
  <si>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</si>
  <si>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</si>
  <si>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</si>
  <si>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</si>
  <si>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</si>
  <si>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</si>
  <si>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</si>
  <si>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</si>
  <si>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</si>
  <si>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</si>
  <si>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</si>
  <si>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</si>
  <si>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</si>
  <si>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</si>
  <si>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</si>
  <si>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</si>
  <si>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</si>
  <si>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</si>
  <si>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</si>
  <si>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</si>
  <si>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</si>
  <si>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</si>
  <si>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</si>
  <si>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</si>
  <si>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</si>
  <si>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</si>
  <si>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</si>
  <si>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</si>
  <si>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</si>
  <si>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</si>
  <si>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</si>
  <si>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</si>
  <si>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</si>
  <si>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</si>
  <si>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</si>
  <si>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</si>
  <si>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</si>
  <si>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</si>
  <si>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</si>
  <si>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</si>
  <si>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</si>
  <si>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</si>
  <si>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</si>
  <si>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</si>
  <si>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</si>
  <si>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</si>
  <si>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</si>
  <si>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</si>
  <si>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</si>
  <si>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</si>
  <si>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</si>
  <si>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</si>
  <si>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</si>
  <si>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</si>
  <si>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</si>
  <si>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</si>
  <si>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</si>
  <si>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</si>
  <si>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</si>
  <si>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</si>
  <si>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</si>
  <si>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</si>
  <si>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</si>
  <si>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</si>
  <si>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</si>
  <si>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</si>
  <si>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</si>
  <si>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</si>
  <si>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</si>
  <si>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</si>
  <si>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</si>
  <si>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</si>
  <si>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</si>
  <si>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</si>
  <si>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</si>
  <si>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</si>
  <si>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</si>
  <si>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</si>
  <si>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</si>
  <si>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</si>
  <si>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</si>
  <si>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</si>
  <si>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</si>
  <si>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</si>
  <si>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</si>
  <si>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</si>
  <si>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</si>
  <si>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</si>
  <si>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</si>
  <si>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</si>
  <si>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</si>
  <si>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</si>
  <si>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</si>
  <si>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</si>
  <si>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</si>
  <si>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</si>
  <si>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</si>
  <si>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</si>
  <si>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</si>
  <si>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</si>
  <si>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</si>
  <si>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</si>
  <si>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</si>
  <si>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</si>
  <si>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</si>
  <si>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</si>
  <si>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</si>
  <si>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</si>
  <si>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</si>
  <si>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</si>
  <si>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</si>
  <si>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</si>
  <si>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</si>
  <si>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</si>
  <si>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</si>
  <si>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</si>
  <si>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</si>
  <si>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</si>
  <si>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</si>
  <si>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</si>
  <si>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</si>
  <si>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</si>
  <si>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</si>
  <si>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</si>
  <si>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</si>
  <si>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</si>
  <si>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</si>
  <si>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</si>
  <si>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</si>
  <si>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</si>
  <si>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</si>
  <si>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</si>
  <si>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</si>
  <si>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</si>
  <si>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</si>
  <si>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</si>
  <si>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</si>
  <si>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</si>
  <si>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</si>
  <si>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</si>
  <si>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</si>
  <si>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</si>
  <si>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</si>
  <si>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</si>
  <si>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</si>
  <si>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</si>
  <si>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</si>
  <si>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</si>
  <si>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</si>
  <si>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</si>
  <si>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</si>
  <si>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</si>
  <si>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</si>
  <si>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</si>
  <si>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</si>
  <si>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</si>
  <si>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</si>
  <si>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</si>
  <si>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</si>
  <si>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</si>
  <si>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</si>
  <si>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</si>
  <si>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</si>
  <si>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</si>
  <si>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</si>
  <si>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</si>
  <si>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</si>
  <si>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</si>
  <si>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</si>
  <si>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</si>
  <si>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</si>
  <si>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</si>
  <si>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</si>
  <si>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</si>
  <si>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</si>
  <si>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</si>
  <si>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</si>
  <si>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</si>
  <si>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</si>
  <si>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</si>
  <si>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</si>
  <si>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</si>
  <si>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</si>
  <si>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</si>
  <si>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</si>
  <si>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</si>
  <si>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</si>
  <si>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</si>
  <si>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</si>
  <si>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</si>
  <si>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</si>
  <si>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</si>
  <si>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</si>
  <si>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</si>
  <si>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</si>
  <si>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</si>
  <si>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</si>
  <si>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</si>
  <si>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</si>
  <si>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</si>
  <si>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</si>
  <si>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</si>
  <si>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</si>
  <si>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</si>
  <si>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</si>
  <si>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</si>
  <si>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</si>
  <si>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</si>
  <si>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</si>
  <si>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</si>
  <si>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</si>
  <si>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</si>
  <si>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</si>
  <si>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</si>
  <si>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</si>
  <si>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</si>
  <si>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</si>
  <si>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</si>
  <si>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</si>
  <si>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</si>
  <si>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</si>
  <si>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</si>
  <si>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</si>
  <si>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</si>
  <si>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</si>
  <si>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</si>
  <si>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</si>
  <si>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</si>
  <si>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</si>
  <si>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</si>
  <si>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</si>
  <si>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</si>
  <si>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</si>
  <si>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</si>
  <si>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</si>
  <si>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</si>
  <si>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</si>
  <si>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</si>
  <si>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</si>
  <si>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</si>
  <si>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</si>
  <si>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</si>
  <si>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</si>
  <si>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</si>
  <si>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</si>
  <si>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</si>
  <si>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</si>
  <si>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</si>
  <si>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</si>
  <si>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</si>
  <si>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</si>
  <si>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</si>
  <si>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</si>
  <si>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</si>
  <si>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</si>
  <si>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</si>
  <si>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</si>
  <si>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</si>
  <si>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</si>
  <si>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</si>
  <si>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</si>
  <si>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</si>
  <si>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</si>
  <si>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</si>
  <si>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</si>
  <si>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</si>
  <si>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</si>
  <si>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</si>
  <si>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</si>
  <si>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</si>
  <si>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</si>
  <si>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</si>
  <si>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</si>
  <si>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</si>
  <si>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</si>
  <si>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</si>
  <si>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</si>
  <si>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</si>
  <si>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</si>
  <si>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</si>
  <si>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</si>
  <si>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</si>
  <si>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</si>
  <si>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</si>
  <si>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</si>
  <si>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</si>
  <si>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</si>
  <si>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</si>
  <si>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</si>
  <si>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</si>
  <si>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</si>
  <si>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</si>
  <si>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</si>
  <si>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</si>
  <si>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</si>
  <si>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</si>
  <si>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</si>
  <si>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</si>
  <si>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</si>
  <si>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</si>
  <si>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</si>
  <si>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</si>
  <si>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</si>
  <si>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</si>
  <si>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</si>
  <si>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</si>
  <si>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</si>
  <si>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</si>
  <si>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</si>
  <si>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</si>
  <si>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</si>
  <si>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</si>
  <si>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</si>
  <si>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</si>
  <si>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</si>
  <si>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</si>
  <si>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</si>
  <si>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</si>
  <si>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</si>
  <si>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</si>
  <si>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</si>
  <si>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</si>
  <si>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</si>
  <si>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</si>
  <si>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</si>
  <si>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</si>
  <si>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</si>
  <si>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</si>
  <si>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</si>
  <si>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</si>
  <si>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</si>
  <si>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</si>
  <si>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</si>
  <si>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</si>
  <si>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</si>
  <si>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</si>
  <si>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</si>
  <si>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</si>
  <si>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</si>
  <si>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</si>
  <si>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</si>
  <si>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</si>
  <si>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</si>
  <si>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</si>
  <si>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</si>
  <si>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</si>
  <si>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</si>
  <si>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</si>
  <si>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</si>
  <si>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</si>
  <si>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</si>
  <si>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</si>
  <si>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</si>
  <si>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</si>
  <si>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</si>
  <si>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</si>
  <si>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</si>
  <si>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</si>
  <si>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</si>
  <si>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</si>
  <si>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</si>
  <si>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</si>
  <si>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</si>
  <si>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</si>
  <si>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</si>
  <si>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</si>
  <si>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</si>
  <si>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</si>
  <si>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</si>
  <si>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</si>
  <si>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</si>
  <si>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</si>
  <si>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</si>
  <si>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</si>
  <si>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</si>
  <si>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</si>
  <si>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</si>
  <si>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</si>
  <si>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</si>
  <si>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</si>
  <si>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</si>
  <si>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</si>
  <si>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</si>
  <si>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</si>
  <si>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</si>
  <si>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</si>
  <si>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</si>
  <si>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</si>
  <si>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</si>
  <si>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</si>
  <si>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</si>
  <si>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</si>
  <si>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</si>
  <si>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</si>
  <si>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</si>
  <si>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</si>
  <si>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</si>
  <si>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</si>
  <si>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</si>
  <si>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</si>
  <si>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</si>
  <si>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</si>
  <si>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</si>
  <si>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</si>
  <si>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</si>
  <si>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</si>
  <si>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</si>
  <si>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</si>
  <si>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</si>
  <si>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</si>
  <si>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</si>
  <si>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</si>
  <si>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</si>
  <si>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</si>
  <si>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</si>
  <si>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</si>
  <si>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</si>
  <si>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</si>
  <si>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</si>
  <si>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</si>
  <si>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</si>
  <si>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</si>
  <si>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</si>
  <si>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</si>
  <si>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</si>
  <si>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</si>
  <si>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</si>
  <si>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</si>
  <si>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</si>
  <si>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</si>
  <si>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</si>
  <si>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</si>
  <si>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</si>
  <si>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</si>
  <si>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</si>
  <si>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</si>
  <si>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</si>
  <si>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</si>
  <si>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</si>
  <si>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</si>
  <si>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</si>
  <si>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</si>
  <si>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</si>
  <si>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</si>
  <si>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</si>
  <si>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</si>
  <si>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</si>
  <si>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</si>
  <si>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</si>
  <si>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</si>
  <si>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</si>
  <si>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</si>
  <si>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</si>
  <si>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</si>
  <si>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</si>
  <si>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</si>
  <si>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</si>
  <si>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</si>
  <si>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</si>
  <si>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</si>
  <si>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</si>
  <si>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</si>
  <si>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</si>
  <si>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</si>
  <si>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</si>
  <si>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</si>
  <si>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</si>
  <si>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</si>
  <si>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</si>
  <si>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</si>
  <si>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</si>
  <si>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</si>
  <si>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</si>
  <si>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</si>
  <si>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</si>
  <si>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</si>
  <si>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</si>
  <si>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</si>
  <si>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</si>
  <si>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</si>
  <si>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</si>
  <si>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</si>
  <si>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</si>
  <si>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</si>
  <si>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</si>
  <si>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</si>
  <si>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</si>
  <si>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</si>
  <si>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</si>
  <si>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</si>
  <si>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</si>
  <si>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</si>
  <si>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</si>
  <si>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</si>
  <si>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</si>
  <si>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</si>
  <si>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</si>
  <si>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</si>
  <si>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</si>
  <si>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</si>
  <si>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</si>
  <si>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</si>
  <si>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</si>
  <si>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</si>
  <si>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</si>
  <si>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</si>
  <si>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</si>
  <si>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</si>
  <si>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</si>
  <si>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</si>
  <si>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</si>
  <si>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</si>
  <si>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</si>
  <si>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</si>
  <si>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</si>
  <si>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</si>
  <si>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</si>
  <si>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</si>
  <si>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</si>
  <si>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</si>
  <si>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</si>
  <si>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</si>
  <si>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</si>
  <si>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</si>
  <si>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</si>
  <si>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</si>
  <si>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</si>
  <si>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</si>
  <si>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</si>
  <si>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</si>
  <si>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</si>
  <si>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</si>
  <si>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</si>
  <si>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</si>
  <si>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</si>
  <si>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</si>
  <si>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</si>
  <si>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</si>
  <si>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</si>
  <si>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</si>
  <si>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</si>
  <si>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</si>
  <si>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</si>
  <si>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</si>
  <si>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</si>
  <si>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</si>
  <si>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</si>
  <si>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</si>
  <si>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</si>
  <si>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</si>
  <si>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</si>
  <si>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</si>
  <si>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</si>
  <si>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</si>
  <si>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</si>
  <si>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</si>
  <si>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</si>
  <si>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</si>
  <si>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</si>
  <si>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</si>
  <si>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</si>
  <si>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</si>
  <si>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</si>
  <si>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</si>
  <si>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</si>
  <si>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</si>
  <si>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</si>
  <si>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</si>
  <si>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</si>
  <si>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</si>
  <si>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</si>
  <si>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</si>
  <si>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</si>
  <si>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</si>
  <si>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</si>
  <si>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</si>
  <si>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</si>
  <si>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</si>
  <si>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</si>
  <si>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</si>
  <si>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</si>
  <si>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</si>
  <si>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</si>
  <si>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</si>
  <si>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</si>
  <si>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</si>
  <si>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</si>
  <si>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</si>
  <si>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</si>
  <si>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</si>
  <si>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</si>
  <si>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</si>
  <si>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</si>
  <si>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</si>
  <si>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</si>
  <si>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</si>
  <si>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</si>
  <si>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</si>
  <si>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</si>
  <si>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</si>
  <si>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</si>
  <si>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</si>
  <si>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</si>
  <si>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</si>
  <si>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</si>
  <si>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</si>
  <si>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</si>
  <si>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</si>
  <si>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</si>
  <si>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</si>
  <si>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</si>
  <si>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</si>
  <si>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</si>
  <si>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</si>
  <si>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</si>
  <si>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</si>
  <si>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</si>
  <si>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</si>
  <si>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</si>
  <si>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</si>
  <si>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</si>
  <si>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</si>
  <si>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</si>
  <si>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</si>
  <si>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</si>
  <si>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</si>
  <si>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</si>
  <si>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</si>
  <si>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</si>
  <si>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</si>
  <si>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</si>
  <si>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</si>
  <si>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</si>
  <si>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</si>
  <si>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</si>
  <si>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</si>
  <si>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</si>
  <si>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</si>
  <si>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</si>
  <si>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</si>
  <si>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</si>
  <si>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</si>
  <si>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</si>
  <si>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</si>
  <si>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</si>
  <si>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</si>
  <si>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</si>
  <si>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</si>
  <si>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</si>
  <si>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</si>
  <si>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</si>
  <si>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</si>
  <si>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</si>
  <si>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</si>
  <si>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</si>
  <si>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</si>
  <si>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</si>
  <si>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</si>
  <si>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</si>
  <si>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</si>
  <si>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</si>
  <si>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</si>
  <si>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</si>
  <si>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</si>
  <si>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</si>
  <si>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</si>
  <si>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</si>
  <si>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</si>
  <si>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</si>
  <si>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</si>
  <si>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</si>
  <si>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</si>
  <si>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</si>
  <si>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</si>
  <si>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</si>
  <si>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</si>
  <si>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</si>
  <si>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</si>
  <si>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</si>
  <si>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</si>
  <si>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</si>
  <si>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</si>
  <si>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</si>
  <si>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</si>
  <si>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</si>
  <si>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</si>
  <si>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</si>
  <si>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</si>
  <si>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</si>
  <si>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</si>
  <si>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</si>
  <si>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</si>
  <si>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</si>
  <si>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</si>
  <si>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</si>
  <si>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</si>
  <si>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</si>
  <si>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</si>
  <si>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</si>
  <si>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</si>
  <si>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</si>
  <si>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</si>
  <si>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</si>
  <si>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</si>
  <si>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</si>
  <si>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</si>
  <si>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</si>
  <si>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</si>
  <si>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</si>
  <si>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</si>
  <si>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</si>
  <si>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</si>
  <si>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</si>
  <si>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</si>
  <si>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</si>
  <si>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</si>
  <si>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</si>
  <si>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</si>
  <si>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</si>
  <si>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</si>
  <si>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</si>
  <si>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</si>
  <si>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</si>
  <si>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</si>
  <si>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</si>
  <si>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</si>
  <si>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</si>
  <si>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</si>
  <si>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</si>
  <si>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</si>
  <si>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</si>
  <si>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</si>
  <si>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</si>
  <si>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</si>
  <si>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</si>
  <si>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</si>
  <si>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</si>
  <si>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</si>
  <si>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</si>
  <si>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</si>
  <si>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</si>
  <si>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</si>
  <si>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</si>
  <si>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</si>
  <si>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</si>
  <si>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</si>
  <si>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</si>
  <si>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</si>
  <si>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</si>
  <si>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</si>
  <si>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</si>
  <si>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</si>
  <si>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</si>
  <si>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</si>
  <si>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</si>
  <si>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</si>
  <si>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</si>
  <si>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</si>
  <si>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</si>
  <si>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</si>
  <si>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</si>
  <si>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</si>
  <si>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</si>
  <si>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</si>
  <si>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</si>
  <si>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</si>
  <si>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</si>
  <si>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</si>
  <si>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</si>
  <si>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</si>
  <si>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</si>
  <si>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</si>
  <si>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</si>
  <si>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</si>
  <si>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</si>
  <si>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</si>
  <si>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</si>
  <si>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</si>
  <si>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</si>
  <si>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</si>
  <si>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</si>
  <si>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</si>
  <si>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</si>
  <si>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</si>
  <si>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</si>
  <si>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</si>
  <si>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</si>
  <si>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</si>
  <si>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</si>
  <si>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</si>
  <si>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</si>
  <si>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</si>
  <si>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</si>
  <si>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</si>
  <si>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</si>
  <si>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</si>
  <si>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</si>
  <si>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</si>
  <si>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</si>
  <si>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</si>
  <si>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</si>
  <si>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</si>
  <si>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</si>
  <si>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</si>
  <si>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</si>
  <si>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</si>
  <si>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</si>
  <si>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</si>
  <si>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</si>
  <si>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</si>
  <si>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</si>
  <si>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</si>
  <si>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</si>
  <si>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</si>
  <si>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</si>
  <si>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</si>
  <si>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</si>
  <si>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</si>
  <si>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</si>
  <si>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</si>
  <si>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</si>
  <si>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</si>
  <si>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</si>
  <si>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</si>
  <si>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</si>
  <si>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</si>
  <si>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</si>
  <si>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</si>
  <si>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</si>
  <si>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</si>
  <si>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</si>
  <si>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</si>
  <si>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</si>
  <si>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</si>
  <si>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</si>
  <si>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</si>
  <si>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</si>
  <si>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</si>
  <si>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</si>
  <si>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</si>
  <si>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</si>
  <si>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</si>
  <si>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</si>
  <si>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</si>
  <si>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</si>
  <si>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</si>
  <si>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</si>
  <si>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</si>
  <si>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</si>
  <si>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</si>
  <si>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</si>
  <si>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</si>
  <si>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</si>
  <si>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</si>
  <si>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</si>
  <si>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</si>
  <si>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</si>
  <si>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</si>
  <si>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</si>
  <si>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</si>
  <si>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</si>
  <si>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</si>
  <si>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</si>
  <si>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</si>
  <si>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</si>
  <si>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</si>
  <si>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</si>
  <si>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</si>
  <si>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</si>
  <si>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</si>
  <si>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</si>
  <si>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</si>
  <si>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</si>
  <si>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</si>
  <si>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</si>
  <si>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</si>
  <si>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</si>
  <si>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</si>
  <si>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</si>
  <si>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</si>
  <si>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</si>
  <si>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</si>
  <si>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</si>
  <si>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</si>
  <si>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</si>
  <si>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</si>
  <si>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</si>
  <si>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</si>
  <si>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</si>
  <si>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</si>
  <si>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</si>
  <si>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</si>
  <si>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</si>
  <si>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</si>
  <si>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</si>
  <si>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</si>
  <si>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</si>
  <si>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</si>
  <si>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</si>
  <si>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</si>
  <si>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</si>
  <si>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</si>
  <si>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</si>
  <si>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</si>
  <si>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</si>
  <si>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</si>
  <si>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</si>
  <si>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</si>
  <si>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</si>
  <si>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</si>
  <si>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</si>
  <si>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</si>
  <si>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</si>
  <si>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</si>
  <si>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</si>
  <si>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</si>
  <si>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</si>
  <si>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</si>
  <si>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</si>
  <si>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</si>
  <si>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</si>
  <si>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</si>
  <si>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</si>
  <si>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</si>
  <si>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</si>
  <si>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</si>
  <si>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</si>
  <si>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</si>
  <si>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</si>
  <si>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</si>
  <si>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</si>
  <si>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</si>
  <si>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</si>
  <si>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</si>
  <si>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</si>
  <si>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</si>
  <si>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</si>
  <si>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</si>
  <si>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</si>
  <si>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</si>
  <si>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</si>
  <si>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</si>
  <si>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</si>
  <si>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</si>
  <si>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</si>
  <si>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</si>
  <si>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</si>
  <si>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</si>
  <si>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</si>
  <si>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</si>
  <si>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</si>
  <si>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</si>
  <si>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</si>
  <si>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</si>
  <si>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</si>
  <si>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</si>
  <si>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</si>
  <si>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</si>
  <si>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</si>
  <si>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</si>
  <si>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</si>
  <si>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</si>
  <si>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</si>
  <si>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</si>
  <si>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</si>
  <si>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</si>
  <si>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</si>
  <si>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</si>
  <si>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</si>
  <si>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</si>
  <si>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</si>
  <si>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</si>
  <si>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</si>
  <si>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</si>
  <si>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</si>
  <si>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</si>
  <si>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</si>
  <si>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</si>
  <si>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</si>
  <si>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</si>
  <si>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</si>
  <si>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</si>
  <si>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</si>
  <si>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</si>
  <si>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</si>
  <si>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</si>
  <si>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</si>
  <si>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</si>
  <si>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</si>
  <si>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</si>
  <si>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</si>
  <si>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</si>
  <si>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</si>
  <si>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</si>
  <si>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</si>
  <si>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</si>
  <si>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</si>
  <si>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</si>
  <si>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</si>
  <si>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</si>
  <si>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</si>
  <si>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</si>
  <si>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</si>
  <si>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</si>
  <si>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</si>
  <si>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</si>
  <si>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</si>
  <si>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</si>
  <si>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</si>
  <si>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</si>
  <si>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</si>
  <si>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</si>
  <si>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</si>
  <si>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</si>
  <si>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</si>
  <si>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</si>
  <si>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</si>
  <si>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</si>
  <si>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</si>
  <si>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</si>
  <si>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</si>
  <si>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</si>
  <si>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</si>
  <si>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</si>
  <si>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</si>
  <si>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</si>
  <si>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</si>
  <si>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</si>
  <si>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</si>
  <si>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</si>
  <si>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</si>
  <si>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</si>
  <si>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</si>
  <si>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</si>
  <si>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</si>
  <si>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</si>
  <si>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</si>
  <si>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</si>
  <si>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</si>
  <si>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</si>
  <si>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</si>
  <si>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</si>
  <si>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</si>
  <si>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</si>
  <si>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</si>
  <si>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</si>
  <si>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</si>
  <si>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</si>
  <si>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</si>
  <si>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</si>
  <si>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</si>
  <si>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</si>
  <si>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</si>
  <si>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</si>
  <si>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</si>
  <si>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</si>
  <si>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</si>
  <si>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</si>
  <si>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</si>
  <si>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</si>
  <si>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</si>
  <si>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</si>
  <si>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</si>
  <si>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</si>
  <si>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</si>
  <si>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</si>
  <si>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</si>
  <si>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</si>
  <si>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</si>
  <si>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</si>
  <si>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</si>
  <si>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</si>
  <si>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</si>
  <si>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</si>
  <si>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</si>
  <si>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</si>
  <si>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</si>
  <si>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</si>
  <si>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</si>
  <si>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</si>
  <si>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</si>
  <si>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</si>
  <si>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</si>
  <si>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</si>
  <si>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</si>
  <si>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</si>
  <si>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</si>
  <si>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</si>
  <si>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</si>
  <si>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</si>
  <si>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</si>
  <si>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</si>
  <si>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</si>
  <si>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</si>
  <si>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</si>
  <si>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</si>
  <si>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</si>
  <si>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</si>
  <si>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</si>
  <si>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</si>
  <si>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</si>
  <si>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</si>
  <si>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</si>
  <si>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</si>
  <si>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</si>
  <si>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</si>
  <si>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</si>
  <si>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</si>
  <si>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</si>
  <si>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</si>
  <si>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</si>
  <si>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</si>
  <si>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</si>
  <si>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</si>
  <si>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</si>
  <si>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</si>
  <si>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</si>
  <si>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</si>
  <si>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</si>
  <si>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</si>
  <si>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</si>
  <si>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</si>
  <si>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</si>
  <si>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</si>
  <si>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</si>
  <si>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</si>
  <si>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</si>
  <si>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</si>
  <si>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</si>
  <si>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</si>
  <si>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</si>
  <si>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</si>
  <si>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</si>
  <si>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</si>
  <si>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</si>
  <si>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</si>
  <si>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</si>
  <si>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</si>
  <si>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</si>
  <si>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</si>
  <si>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</si>
  <si>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</si>
  <si>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</si>
  <si>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</si>
  <si>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</si>
  <si>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</si>
  <si>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</si>
  <si>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</si>
  <si>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</si>
  <si>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</si>
  <si>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</si>
  <si>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</si>
  <si>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</si>
  <si>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</si>
  <si>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</si>
  <si>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</si>
  <si>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</si>
  <si>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</si>
  <si>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</si>
  <si>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</si>
  <si>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</si>
  <si>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</si>
  <si>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</si>
  <si>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</si>
  <si>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</si>
  <si>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</si>
  <si>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</si>
  <si>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</si>
  <si>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</si>
  <si>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</si>
  <si>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</si>
  <si>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</si>
  <si>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</si>
  <si>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</si>
  <si>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</si>
  <si>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</si>
  <si>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</si>
  <si>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</si>
  <si>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</si>
  <si>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</si>
  <si>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</si>
  <si>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</si>
  <si>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</si>
  <si>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</si>
  <si>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</si>
  <si>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</si>
  <si>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</si>
  <si>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</si>
  <si>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</si>
  <si>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</si>
  <si>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</si>
  <si>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</si>
  <si>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</si>
  <si>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</si>
  <si>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</si>
  <si>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</si>
  <si>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</si>
  <si>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</si>
  <si>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</si>
  <si>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</si>
  <si>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</si>
  <si>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</si>
  <si>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</si>
  <si>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</si>
  <si>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</si>
  <si>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</si>
  <si>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</si>
  <si>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</si>
  <si>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</si>
  <si>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</si>
  <si>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</si>
  <si>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</si>
  <si>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</si>
  <si>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</si>
  <si>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</si>
  <si>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</si>
  <si>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</si>
  <si>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</si>
  <si>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</si>
  <si>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</si>
  <si>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</si>
  <si>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</si>
  <si>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</si>
  <si>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</si>
  <si>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</si>
  <si>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</si>
  <si>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</si>
  <si>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</si>
  <si>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</si>
  <si>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</si>
  <si>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</si>
  <si>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</si>
  <si>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</si>
  <si>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</si>
  <si>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</si>
  <si>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</si>
  <si>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</si>
  <si>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</si>
  <si>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</si>
  <si>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</si>
  <si>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</si>
  <si>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</si>
  <si>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</si>
  <si>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</si>
  <si>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</si>
  <si>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</si>
  <si>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</si>
  <si>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</si>
  <si>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</si>
  <si>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</si>
  <si>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</si>
  <si>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</si>
  <si>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</si>
  <si>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</si>
  <si>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</si>
  <si>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</si>
  <si>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</si>
  <si>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</si>
  <si>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</si>
  <si>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</si>
  <si>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</si>
  <si>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</si>
  <si>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</si>
  <si>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</si>
  <si>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</si>
  <si>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</si>
  <si>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</si>
  <si>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</si>
  <si>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</si>
  <si>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</si>
  <si>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</si>
  <si>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</si>
  <si>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</si>
  <si>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</si>
  <si>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</si>
  <si>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</si>
  <si>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</si>
  <si>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</si>
  <si>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</si>
  <si>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</si>
  <si>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</si>
  <si>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</si>
  <si>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</si>
  <si>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</si>
  <si>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</si>
  <si>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</si>
  <si>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</si>
  <si>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</si>
  <si>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</si>
  <si>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</si>
  <si>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</si>
  <si>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</si>
  <si>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</si>
  <si>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</si>
  <si>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</si>
  <si>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</si>
  <si>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</si>
  <si>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</si>
  <si>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</si>
  <si>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</si>
  <si>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</si>
  <si>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</si>
  <si>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</si>
  <si>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</si>
  <si>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</si>
  <si>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</si>
  <si>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</si>
  <si>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</si>
  <si>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</si>
  <si>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</si>
  <si>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</si>
  <si>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</si>
  <si>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</si>
  <si>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</si>
  <si>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</si>
  <si>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</si>
  <si>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</si>
  <si>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</si>
  <si>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</si>
  <si>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</si>
  <si>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</si>
  <si>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</si>
  <si>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</si>
  <si>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</si>
  <si>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</si>
  <si>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</si>
  <si>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</si>
  <si>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</si>
  <si>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</si>
  <si>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</si>
  <si>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</si>
  <si>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</si>
  <si>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</si>
  <si>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</si>
  <si>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</si>
  <si>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</si>
  <si>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</si>
  <si>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</si>
  <si>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</si>
  <si>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</si>
  <si>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</si>
  <si>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</si>
  <si>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</si>
  <si>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</si>
  <si>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</si>
  <si>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</si>
  <si>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</si>
  <si>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</si>
  <si>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</si>
  <si>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</si>
  <si>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</si>
  <si>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</si>
  <si>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</si>
  <si>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</si>
  <si>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</si>
  <si>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</si>
  <si>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</si>
  <si>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</si>
  <si>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</si>
  <si>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</si>
  <si>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</si>
  <si>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</si>
  <si>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</si>
  <si>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</si>
  <si>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</si>
  <si>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</si>
  <si>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</si>
  <si>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</si>
  <si>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</si>
  <si>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</si>
  <si>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</si>
  <si>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</si>
  <si>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</si>
  <si>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</si>
  <si>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</si>
  <si>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</si>
  <si>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</si>
  <si>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</si>
  <si>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</si>
  <si>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</si>
  <si>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</si>
  <si>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</si>
  <si>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</si>
  <si>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</si>
  <si>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</si>
  <si>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</si>
  <si>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</si>
  <si>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</si>
  <si>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</si>
  <si>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</si>
  <si>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</si>
  <si>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</si>
  <si>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</si>
  <si>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</si>
  <si>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</si>
  <si>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</si>
  <si>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</si>
  <si>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</si>
  <si>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</si>
  <si>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</si>
  <si>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</si>
  <si>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</si>
  <si>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</si>
  <si>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</si>
  <si>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</si>
  <si>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</si>
  <si>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</si>
  <si>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</si>
  <si>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</si>
  <si>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</si>
  <si>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</si>
  <si>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</si>
  <si>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</si>
  <si>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</si>
  <si>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</si>
  <si>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</si>
  <si>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</si>
  <si>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</si>
  <si>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</si>
  <si>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</si>
  <si>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</si>
  <si>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</si>
  <si>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</si>
  <si>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</si>
  <si>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</si>
  <si>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</si>
  <si>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</si>
  <si>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</si>
  <si>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</si>
  <si>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</si>
  <si>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</si>
  <si>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</si>
  <si>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</si>
  <si>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</si>
  <si>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</si>
  <si>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</si>
  <si>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</si>
  <si>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</si>
  <si>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</si>
  <si>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</si>
  <si>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</si>
  <si>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</si>
  <si>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</si>
  <si>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</si>
  <si>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</si>
  <si>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</si>
  <si>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</si>
  <si>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</si>
  <si>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</si>
  <si>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</si>
  <si>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</si>
  <si>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</si>
  <si>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</si>
  <si>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</si>
  <si>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</si>
  <si>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</si>
  <si>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</si>
  <si>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</si>
  <si>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</si>
  <si>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</si>
  <si>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</si>
  <si>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</si>
  <si>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</si>
  <si>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</si>
  <si>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</si>
  <si>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</si>
  <si>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</si>
  <si>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</si>
  <si>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</si>
  <si>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</si>
  <si>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</si>
  <si>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</si>
  <si>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</si>
  <si>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</si>
  <si>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</si>
  <si>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</si>
  <si>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</si>
  <si>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</si>
  <si>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</si>
  <si>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</si>
  <si>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</si>
  <si>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</si>
  <si>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</si>
  <si>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</si>
  <si>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</si>
  <si>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</si>
  <si>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</si>
  <si>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</si>
  <si>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</si>
  <si>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</si>
  <si>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</si>
  <si>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</si>
  <si>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</si>
  <si>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</si>
  <si>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</si>
  <si>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</si>
  <si>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</si>
  <si>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</si>
  <si>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</si>
  <si>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</si>
  <si>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</si>
  <si>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</si>
  <si>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</si>
  <si>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</si>
  <si>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</si>
  <si>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</si>
  <si>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</si>
  <si>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</si>
  <si>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</si>
  <si>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</si>
  <si>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</si>
  <si>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</si>
  <si>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</si>
  <si>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</si>
  <si>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</si>
  <si>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</si>
  <si>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</si>
  <si>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</si>
  <si>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</si>
  <si>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</si>
  <si>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</si>
  <si>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</si>
  <si>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</si>
  <si>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</si>
  <si>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</si>
  <si>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</si>
  <si>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</si>
  <si>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</si>
  <si>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</si>
  <si>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</si>
  <si>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</si>
  <si>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</si>
  <si>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</si>
  <si>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</si>
  <si>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</si>
  <si>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</si>
  <si>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</si>
  <si>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</si>
  <si>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</si>
  <si>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</si>
  <si>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</si>
  <si>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</si>
  <si>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</si>
  <si>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</si>
  <si>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</si>
  <si>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</si>
  <si>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</si>
  <si>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</si>
  <si>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</si>
  <si>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</si>
  <si>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</si>
  <si>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</si>
  <si>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</si>
  <si>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</si>
  <si>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</si>
  <si>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</si>
  <si>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</si>
  <si>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</si>
  <si>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</si>
  <si>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</si>
  <si>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</si>
  <si>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</si>
  <si>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</si>
  <si>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</si>
  <si>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</si>
  <si>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</si>
  <si>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</si>
  <si>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</si>
  <si>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</si>
  <si>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</si>
  <si>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</si>
  <si>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</si>
  <si>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</si>
  <si>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</si>
  <si>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</si>
  <si>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</si>
  <si>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</si>
  <si>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</si>
  <si>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</si>
  <si>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</si>
  <si>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</si>
  <si>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물류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</si>
  <si>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</si>
  <si>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</si>
  <si>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</si>
  <si>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</si>
  <si>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</si>
  <si>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</si>
  <si>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</si>
  <si>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</si>
  <si>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</si>
  <si>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</si>
  <si>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</si>
  <si>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</si>
  <si>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</si>
  <si>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</si>
  <si>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</si>
  <si>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</si>
  <si>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</si>
  <si>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</si>
  <si>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수소선박 비중</t>
    <phoneticPr fontId="5" type="noConversion"/>
  </si>
  <si>
    <t>수소수입형태</t>
    <phoneticPr fontId="5" type="noConversion"/>
  </si>
  <si>
    <t>해상풍력단지밀도</t>
    <phoneticPr fontId="5" type="noConversion"/>
  </si>
  <si>
    <t>수소생산/전력생산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</si>
  <si>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</si>
  <si>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</si>
  <si>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</si>
  <si>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</si>
  <si>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</si>
  <si>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</si>
  <si>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</si>
  <si>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</si>
  <si>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</si>
  <si>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</si>
  <si>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</si>
  <si>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</si>
  <si>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</si>
  <si>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</si>
  <si>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</si>
  <si>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</si>
  <si>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</si>
  <si>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</si>
  <si>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</si>
  <si>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</si>
  <si>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</si>
  <si>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</si>
  <si>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</si>
  <si>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</si>
  <si>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</si>
  <si>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</si>
  <si>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</si>
  <si>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</si>
  <si>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</si>
  <si>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수소물류비중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</si>
  <si>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</si>
  <si>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</si>
  <si>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</si>
  <si>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</si>
  <si>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</si>
  <si>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</si>
  <si>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DRI비중</t>
    <phoneticPr fontId="5" type="noConversion"/>
  </si>
  <si>
    <t>전력화비중</t>
    <phoneticPr fontId="5" type="noConversion"/>
  </si>
  <si>
    <t>설비증가율</t>
    <phoneticPr fontId="5" type="noConversion"/>
  </si>
  <si>
    <t>전기로비중</t>
    <phoneticPr fontId="5" type="noConversion"/>
  </si>
  <si>
    <t>효율향상</t>
    <phoneticPr fontId="5" type="noConversion"/>
  </si>
  <si>
    <t>폐열회수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</si>
  <si>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</si>
  <si>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</si>
  <si>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</si>
  <si>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</si>
  <si>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</si>
  <si>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</si>
  <si>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수소선박(연료)비중</t>
    <phoneticPr fontId="5" type="noConversion"/>
  </si>
  <si>
    <t>수소선박(운반선)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</si>
  <si>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</si>
  <si>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</si>
  <si>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</si>
  <si>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</si>
  <si>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</si>
  <si>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</si>
  <si>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</si>
  <si>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</si>
  <si>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</si>
  <si>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</si>
  <si>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</si>
  <si>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</si>
  <si>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</si>
  <si>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</si>
  <si>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</si>
  <si>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</si>
  <si>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</si>
  <si>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</si>
  <si>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</si>
  <si>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</si>
  <si>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</si>
  <si>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</si>
  <si>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</si>
  <si>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</si>
  <si>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</si>
  <si>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</si>
  <si>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</si>
  <si>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</si>
  <si>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</si>
  <si>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</si>
  <si>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</si>
  <si>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</si>
  <si>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</si>
  <si>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</si>
  <si>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</si>
  <si>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</si>
  <si>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</si>
  <si>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</si>
  <si>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</si>
  <si>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</si>
  <si>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</si>
  <si>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</si>
  <si>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</si>
  <si>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</si>
  <si>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</si>
  <si>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</si>
  <si>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</si>
  <si>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</si>
  <si>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</si>
  <si>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</si>
  <si>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</si>
  <si>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</si>
  <si>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</si>
  <si>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</si>
  <si>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</si>
  <si>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</si>
  <si>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</si>
  <si>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</si>
  <si>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</si>
  <si>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</si>
  <si>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</si>
  <si>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</si>
  <si>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</si>
  <si>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</si>
  <si>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</si>
  <si>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</si>
  <si>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</si>
  <si>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</si>
  <si>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</si>
  <si>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</si>
  <si>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</si>
  <si>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</si>
  <si>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</si>
  <si>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</si>
  <si>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</si>
  <si>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</si>
  <si>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</si>
  <si>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</si>
  <si>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</si>
  <si>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</si>
  <si>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</si>
  <si>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</si>
  <si>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</si>
  <si>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</si>
  <si>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</si>
  <si>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</si>
  <si>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</si>
  <si>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</si>
  <si>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</si>
  <si>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</si>
  <si>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</si>
  <si>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</si>
  <si>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</si>
  <si>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</si>
  <si>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</si>
  <si>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</si>
  <si>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</si>
  <si>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</si>
  <si>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</si>
  <si>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</si>
  <si>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</si>
  <si>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</si>
  <si>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</si>
  <si>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</si>
  <si>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</si>
  <si>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</si>
  <si>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</si>
  <si>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</si>
  <si>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</si>
  <si>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</si>
  <si>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</si>
  <si>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</si>
  <si>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</si>
  <si>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</si>
  <si>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</si>
  <si>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</si>
  <si>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</si>
  <si>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</si>
  <si>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</si>
  <si>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</si>
  <si>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</si>
  <si>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</si>
  <si>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</si>
  <si>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</si>
  <si>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</si>
  <si>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</si>
  <si>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</si>
  <si>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</si>
  <si>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화물수요(톤.km)</t>
    <phoneticPr fontId="5" type="noConversion"/>
  </si>
  <si>
    <t>%/y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</si>
</sst>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0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01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0" fontId="40" fillId="0" borderId="16" xfId="20" applyFont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2" fillId="6" borderId="107" xfId="1" applyNumberFormat="1" applyFill="1" applyBorder="1"/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181" fontId="0" fillId="30" borderId="0" xfId="0" applyNumberFormat="1" applyFill="1"/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177" fontId="16" fillId="0" borderId="30" xfId="0" applyNumberFormat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176" fontId="0" fillId="4" borderId="107" xfId="0" applyNumberFormat="1" applyFill="1" applyBorder="1"/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2" fillId="0" borderId="73" xfId="20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84" fillId="10" borderId="30" xfId="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 wrapText="1"/>
    </xf>
    <xf numFmtId="0" fontId="40" fillId="0" borderId="1" xfId="20" applyFont="1" applyBorder="1" applyAlignment="1">
      <alignment horizontal="left" vertical="center" wrapText="1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50</c:v>
                </c:pt>
                <c:pt idx="11">
                  <c:v>50</c:v>
                </c:pt>
                <c:pt idx="12">
                  <c:v>10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eiec.kdi.re.kr/policy/materialView.do?num=21108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9"/>
  <sheetViews>
    <sheetView zoomScale="70" zoomScaleNormal="70" workbookViewId="0">
      <selection activeCell="C15" sqref="C15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80" t="s">
        <v>2004</v>
      </c>
      <c r="C2" s="678"/>
      <c r="D2" s="678"/>
      <c r="E2" s="678"/>
      <c r="F2" s="678"/>
      <c r="H2" t="s">
        <v>1159</v>
      </c>
      <c r="I2" t="s">
        <v>109</v>
      </c>
      <c r="P2" t="s">
        <v>1971</v>
      </c>
      <c r="Q2" t="s">
        <v>167</v>
      </c>
    </row>
    <row r="3" spans="1:25">
      <c r="B3" s="678"/>
      <c r="C3" s="678"/>
      <c r="D3" s="678"/>
      <c r="E3" s="678"/>
      <c r="F3" s="678"/>
      <c r="H3" t="s">
        <v>94</v>
      </c>
      <c r="I3" s="21">
        <f>(유형화!D60+유형화!D63)/1000000*((1-Scenario!$E$7)^(Scenario!$H$4-(Scenario!$E$4-1)))</f>
        <v>8.7431273053314893</v>
      </c>
      <c r="Q3" t="s">
        <v>169</v>
      </c>
      <c r="Y3" t="s">
        <v>1976</v>
      </c>
    </row>
    <row r="4" spans="1:25">
      <c r="B4" s="678" t="s">
        <v>167</v>
      </c>
      <c r="C4" s="678"/>
      <c r="D4" s="678"/>
      <c r="E4" s="679">
        <v>5</v>
      </c>
      <c r="F4" s="678" t="s">
        <v>352</v>
      </c>
      <c r="H4" t="s">
        <v>95</v>
      </c>
      <c r="I4" s="19">
        <f>(유형화!E60+유형화!E63)/1000000*((1-Scenario!$E$7)^(Scenario!$H$4-(Scenario!$E$4-1)))</f>
        <v>29.857195083159901</v>
      </c>
      <c r="Q4" t="s">
        <v>1972</v>
      </c>
      <c r="R4" t="s">
        <v>1974</v>
      </c>
      <c r="Y4" t="s">
        <v>1977</v>
      </c>
    </row>
    <row r="5" spans="1:25">
      <c r="B5" s="678" t="s">
        <v>2005</v>
      </c>
      <c r="C5" s="678" t="s">
        <v>392</v>
      </c>
      <c r="D5" s="678"/>
      <c r="E5" s="20">
        <v>0.4</v>
      </c>
      <c r="F5" s="678" t="s">
        <v>711</v>
      </c>
      <c r="H5" t="s">
        <v>172</v>
      </c>
      <c r="I5" s="19">
        <f>(유형화!F60+유형화!F63)/1000000*((1-Scenario!$E$7)^(Scenario!$H$4-(Scenario!$E$4-1)))</f>
        <v>7.4992336856686457</v>
      </c>
      <c r="Q5" t="s">
        <v>399</v>
      </c>
      <c r="R5" t="s">
        <v>1975</v>
      </c>
      <c r="Y5" t="s">
        <v>1978</v>
      </c>
    </row>
    <row r="6" spans="1:25">
      <c r="B6" s="678"/>
      <c r="C6" s="678" t="s">
        <v>393</v>
      </c>
      <c r="D6" s="678"/>
      <c r="E6" s="20">
        <v>0.4</v>
      </c>
      <c r="F6" s="678" t="s">
        <v>711</v>
      </c>
      <c r="H6" t="s">
        <v>97</v>
      </c>
      <c r="I6" s="19">
        <f>(유형화!G60+유형화!G63)/1000000*((1-Scenario!$E$7)^(Scenario!$H$4-(Scenario!$E$4-1)))</f>
        <v>4.0002553776635796</v>
      </c>
      <c r="Q6" t="s">
        <v>1983</v>
      </c>
      <c r="R6" t="s">
        <v>1984</v>
      </c>
      <c r="Y6" t="s">
        <v>1979</v>
      </c>
    </row>
    <row r="7" spans="1:25">
      <c r="B7" s="678"/>
      <c r="C7" s="678" t="s">
        <v>432</v>
      </c>
      <c r="D7" s="678"/>
      <c r="E7" s="20">
        <v>0.01</v>
      </c>
      <c r="F7" s="678" t="s">
        <v>711</v>
      </c>
      <c r="H7" t="s">
        <v>98</v>
      </c>
      <c r="I7" s="19">
        <f>(유형화!H60+유형화!H63)/1000000*((1-Scenario!$E$7)^(Scenario!$H$4-(Scenario!$E$4-1)))</f>
        <v>0.59086109816625709</v>
      </c>
      <c r="Y7" t="s">
        <v>1980</v>
      </c>
    </row>
    <row r="8" spans="1:25">
      <c r="B8" s="678"/>
      <c r="C8" s="678" t="s">
        <v>1531</v>
      </c>
      <c r="D8" s="678"/>
      <c r="E8" s="20">
        <v>0.01</v>
      </c>
      <c r="F8" s="678" t="s">
        <v>711</v>
      </c>
      <c r="H8" t="s">
        <v>2092</v>
      </c>
      <c r="I8" s="19">
        <f>(유형화!I60+유형화!I63)/1000000*((1-Scenario!$E$7)^(Scenario!$H$4-(Scenario!$E$4-1)))</f>
        <v>5.8136630873513083E-2</v>
      </c>
      <c r="P8" t="s">
        <v>1982</v>
      </c>
      <c r="Q8" t="s">
        <v>1987</v>
      </c>
      <c r="Y8" t="s">
        <v>1981</v>
      </c>
    </row>
    <row r="9" spans="1:25">
      <c r="B9" s="678"/>
      <c r="C9" s="678" t="s">
        <v>110</v>
      </c>
      <c r="D9" s="678"/>
      <c r="E9" s="682">
        <f>1-SUM(E5:E8)</f>
        <v>0.17999999999999994</v>
      </c>
      <c r="F9" s="678" t="s">
        <v>711</v>
      </c>
      <c r="H9" t="s">
        <v>2093</v>
      </c>
      <c r="I9" s="19">
        <f>(유형화!J60+유형화!J63)/1000000*((1-Scenario!$E$7)^(Scenario!$H$4-(Scenario!$E$4-1)))</f>
        <v>0.88021148273815508</v>
      </c>
      <c r="Q9" t="s">
        <v>1988</v>
      </c>
    </row>
    <row r="10" spans="1:25">
      <c r="B10" s="678"/>
      <c r="C10" s="678"/>
      <c r="D10" s="678"/>
      <c r="E10" s="678"/>
      <c r="F10" s="678"/>
      <c r="H10" t="s">
        <v>99</v>
      </c>
      <c r="I10" s="19">
        <f>SUM(I3:I9)</f>
        <v>51.629020663601537</v>
      </c>
    </row>
    <row r="11" spans="1:25">
      <c r="B11" s="678" t="s">
        <v>399</v>
      </c>
      <c r="C11" s="678"/>
      <c r="D11" s="678"/>
      <c r="E11" s="683">
        <f>$E$4*($E$5*Scenario!$H$25*(1-Scenario!E25)^(Scenario!$H$4-(Scenario!$E$4-1))+Demand!$E$6*Scenario!$H$26*(1-Scenario!E26)^(Scenario!$H$4-(Scenario!$E$4-1)))</f>
        <v>108089.66161972976</v>
      </c>
      <c r="F11" s="678" t="s">
        <v>245</v>
      </c>
      <c r="Q11" t="s">
        <v>1986</v>
      </c>
    </row>
    <row r="12" spans="1:25">
      <c r="B12" s="678"/>
      <c r="C12" s="678"/>
      <c r="D12" s="678"/>
      <c r="E12" s="678"/>
      <c r="F12" s="678"/>
      <c r="Q12" t="s">
        <v>1985</v>
      </c>
    </row>
    <row r="13" spans="1:25">
      <c r="B13" s="678" t="s">
        <v>896</v>
      </c>
      <c r="C13" s="678" t="s">
        <v>2006</v>
      </c>
      <c r="D13" s="678"/>
      <c r="E13" s="683">
        <f>E11*'환경연계형(자원회수)'!$Q$44</f>
        <v>41654.827317187141</v>
      </c>
      <c r="F13" s="678" t="s">
        <v>630</v>
      </c>
      <c r="Q13" t="s">
        <v>1989</v>
      </c>
    </row>
    <row r="14" spans="1:25">
      <c r="B14" s="678"/>
      <c r="C14" s="678" t="s">
        <v>584</v>
      </c>
      <c r="D14" s="678"/>
      <c r="E14" s="683">
        <f>E11*'환경연계형(물재생센터)'!$AF$48*365</f>
        <v>554743.51056442037</v>
      </c>
      <c r="F14" s="678" t="s">
        <v>590</v>
      </c>
      <c r="Q14" t="s">
        <v>1990</v>
      </c>
    </row>
    <row r="15" spans="1:25">
      <c r="B15" s="678"/>
      <c r="C15" s="678"/>
      <c r="D15" s="678"/>
      <c r="E15" s="678"/>
      <c r="F15" s="678"/>
      <c r="Q15" t="s">
        <v>1991</v>
      </c>
      <c r="R15" t="s">
        <v>1992</v>
      </c>
    </row>
    <row r="16" spans="1:25">
      <c r="B16" s="678" t="s">
        <v>1534</v>
      </c>
      <c r="C16" s="678" t="s">
        <v>2007</v>
      </c>
      <c r="D16" s="678"/>
      <c r="E16" s="21">
        <f>($E$4*'1.수요도시형'!$A$5/'1.수요도시형'!$B$5)*((1-Scenario!$E$8)^(Scenario!$H$4-(Scenario!$E$4-1)))</f>
        <v>895304252.56448555</v>
      </c>
      <c r="F16" s="678" t="s">
        <v>2008</v>
      </c>
    </row>
    <row r="17" spans="2:18">
      <c r="P17" t="s">
        <v>1993</v>
      </c>
      <c r="Q17" t="s">
        <v>1994</v>
      </c>
    </row>
    <row r="18" spans="2:18">
      <c r="B18" s="680" t="s">
        <v>128</v>
      </c>
      <c r="C18" s="678"/>
      <c r="D18" s="678"/>
      <c r="E18" s="678"/>
      <c r="F18" s="678"/>
      <c r="Q18" t="s">
        <v>1596</v>
      </c>
      <c r="R18" t="s">
        <v>1995</v>
      </c>
    </row>
    <row r="19" spans="2:18">
      <c r="B19" s="678"/>
      <c r="C19" s="678"/>
      <c r="D19" s="678"/>
      <c r="E19" s="678"/>
      <c r="F19" s="678"/>
    </row>
    <row r="20" spans="2:18">
      <c r="B20" s="678" t="s">
        <v>167</v>
      </c>
      <c r="C20" s="678"/>
      <c r="D20" s="678"/>
      <c r="E20" s="679">
        <v>5</v>
      </c>
      <c r="F20" s="678" t="s">
        <v>352</v>
      </c>
      <c r="P20" t="s">
        <v>1996</v>
      </c>
      <c r="Q20" t="s">
        <v>1997</v>
      </c>
    </row>
    <row r="21" spans="2:18">
      <c r="B21" s="678" t="s">
        <v>2009</v>
      </c>
      <c r="C21" s="678" t="s">
        <v>102</v>
      </c>
      <c r="D21" s="678"/>
      <c r="E21" s="20">
        <v>0.3</v>
      </c>
      <c r="F21" s="678" t="s">
        <v>711</v>
      </c>
    </row>
    <row r="22" spans="2:18">
      <c r="B22" s="678"/>
      <c r="C22" s="678" t="s">
        <v>103</v>
      </c>
      <c r="D22" s="678"/>
      <c r="E22" s="20">
        <v>0.2</v>
      </c>
      <c r="F22" s="678" t="s">
        <v>711</v>
      </c>
    </row>
    <row r="23" spans="2:18">
      <c r="B23" s="678"/>
      <c r="C23" s="678" t="s">
        <v>104</v>
      </c>
      <c r="D23" s="678"/>
      <c r="E23" s="20">
        <v>0.27</v>
      </c>
      <c r="F23" s="678" t="s">
        <v>711</v>
      </c>
    </row>
    <row r="24" spans="2:18">
      <c r="B24" s="678"/>
      <c r="C24" s="678" t="s">
        <v>106</v>
      </c>
      <c r="D24" s="678"/>
      <c r="E24" s="20">
        <v>7.0000000000000007E-2</v>
      </c>
      <c r="F24" s="678" t="s">
        <v>711</v>
      </c>
    </row>
    <row r="25" spans="2:18">
      <c r="B25" s="678"/>
      <c r="C25" s="678" t="s">
        <v>362</v>
      </c>
      <c r="D25" s="678"/>
      <c r="E25" s="682">
        <f>1-SUM(E21:E24)</f>
        <v>0.15999999999999992</v>
      </c>
      <c r="F25" s="678" t="s">
        <v>711</v>
      </c>
    </row>
    <row r="26" spans="2:18">
      <c r="B26" s="678"/>
      <c r="C26" s="678"/>
      <c r="D26" s="678"/>
      <c r="E26" s="678"/>
      <c r="F26" s="678"/>
      <c r="P26" t="s">
        <v>1998</v>
      </c>
    </row>
    <row r="27" spans="2:18">
      <c r="B27" s="678" t="s">
        <v>896</v>
      </c>
      <c r="C27" s="678" t="s">
        <v>2006</v>
      </c>
      <c r="D27" s="678"/>
      <c r="E27" s="21">
        <f>$E$20/산업중심형!$Q$38*산업중심형!$P$85</f>
        <v>35258.363054414767</v>
      </c>
      <c r="F27" s="678" t="s">
        <v>630</v>
      </c>
      <c r="P27" s="6" t="s">
        <v>2002</v>
      </c>
    </row>
    <row r="28" spans="2:18">
      <c r="B28" s="678"/>
      <c r="C28" s="678" t="s">
        <v>808</v>
      </c>
      <c r="D28" s="678"/>
      <c r="E28" s="21">
        <f>$E$20/산업중심형!$Q$38*산업중심형!$Q$111</f>
        <v>21986.19363940541</v>
      </c>
      <c r="F28" s="678" t="s">
        <v>812</v>
      </c>
      <c r="P28" t="s">
        <v>1999</v>
      </c>
    </row>
    <row r="29" spans="2:18">
      <c r="P29" t="s">
        <v>2000</v>
      </c>
    </row>
    <row r="30" spans="2:18">
      <c r="B30" s="680" t="s">
        <v>129</v>
      </c>
      <c r="C30" s="678"/>
      <c r="D30" s="678"/>
      <c r="E30" s="678"/>
      <c r="F30" s="678"/>
      <c r="P30" t="s">
        <v>2003</v>
      </c>
    </row>
    <row r="31" spans="2:18">
      <c r="B31" s="678"/>
      <c r="C31" s="678"/>
      <c r="D31" s="678"/>
      <c r="E31" s="678"/>
      <c r="F31" s="678"/>
      <c r="P31" t="s">
        <v>2001</v>
      </c>
    </row>
    <row r="32" spans="2:18">
      <c r="B32" s="678" t="s">
        <v>167</v>
      </c>
      <c r="C32" s="678"/>
      <c r="D32" s="678"/>
      <c r="E32" s="679">
        <v>100</v>
      </c>
      <c r="F32" s="678" t="s">
        <v>352</v>
      </c>
    </row>
    <row r="33" spans="2:6">
      <c r="B33" s="678" t="s">
        <v>2010</v>
      </c>
      <c r="C33" s="678" t="s">
        <v>1552</v>
      </c>
      <c r="D33" s="678"/>
      <c r="E33" s="20">
        <v>0.5</v>
      </c>
      <c r="F33" s="678" t="s">
        <v>711</v>
      </c>
    </row>
    <row r="34" spans="2:6">
      <c r="B34" s="678"/>
      <c r="C34" s="678" t="s">
        <v>1553</v>
      </c>
      <c r="D34" s="678"/>
      <c r="E34" s="20">
        <v>0.5</v>
      </c>
      <c r="F34" s="678" t="s">
        <v>711</v>
      </c>
    </row>
    <row r="35" spans="2:6">
      <c r="B35" s="678"/>
      <c r="C35" s="678"/>
      <c r="D35" s="678"/>
      <c r="E35" s="678"/>
      <c r="F35" s="678"/>
    </row>
    <row r="36" spans="2:6">
      <c r="B36" s="678" t="s">
        <v>2011</v>
      </c>
      <c r="C36" s="678" t="s">
        <v>2012</v>
      </c>
      <c r="D36" s="678"/>
      <c r="E36" s="457">
        <f>$E$32*'4.농어촌연계형'!$C$7/'4.농어촌연계형'!$A$7*'4.농어촌연계형'!$P$5</f>
        <v>9.1903739175259336</v>
      </c>
      <c r="F36" s="678" t="s">
        <v>352</v>
      </c>
    </row>
    <row r="37" spans="2:6">
      <c r="B37" s="678"/>
      <c r="C37" s="678" t="s">
        <v>2013</v>
      </c>
      <c r="D37" s="678"/>
      <c r="E37" s="457">
        <f>$E$32*'4.농어촌연계형'!$C$7/'4.농어촌연계형'!$A$7*'4.농어촌연계형'!$P$6</f>
        <v>8.24866577417413</v>
      </c>
      <c r="F37" s="678" t="s">
        <v>352</v>
      </c>
    </row>
    <row r="38" spans="2:6">
      <c r="B38" s="678" t="s">
        <v>2014</v>
      </c>
      <c r="C38" s="678"/>
      <c r="D38" s="678"/>
      <c r="E38" s="457">
        <f>$E$32*'4.농어촌연계형'!$B$7/'4.농어촌연계형'!$A$7</f>
        <v>56.036704665572699</v>
      </c>
      <c r="F38" s="678" t="s">
        <v>352</v>
      </c>
    </row>
    <row r="39" spans="2:6">
      <c r="B39" s="678" t="s">
        <v>2015</v>
      </c>
      <c r="C39" s="678" t="s">
        <v>2016</v>
      </c>
      <c r="D39" s="678"/>
      <c r="E39" s="21">
        <f>'4.농어촌연계형'!$B$18/'4.농어촌연계형'!$G$18*Demand!$E$32</f>
        <v>8853.5322121055888</v>
      </c>
      <c r="F39" s="678" t="s">
        <v>2022</v>
      </c>
    </row>
    <row r="40" spans="2:6">
      <c r="B40" s="678"/>
      <c r="C40" s="678" t="s">
        <v>2017</v>
      </c>
      <c r="D40" s="678"/>
      <c r="E40" s="21">
        <f>'4.농어촌연계형'!$B$19/'4.농어촌연계형'!$G$18*Demand!$E$32</f>
        <v>28788.55392645155</v>
      </c>
      <c r="F40" s="678" t="s">
        <v>2022</v>
      </c>
    </row>
    <row r="41" spans="2:6">
      <c r="B41" s="678"/>
      <c r="C41" s="678" t="s">
        <v>2018</v>
      </c>
      <c r="D41" s="678"/>
      <c r="E41" s="21">
        <f>'4.농어촌연계형'!$B$20/'4.농어촌연계형'!$G$18*Demand!$E$32</f>
        <v>468205.60471931531</v>
      </c>
      <c r="F41" s="678" t="s">
        <v>2022</v>
      </c>
    </row>
    <row r="42" spans="2:6">
      <c r="B42" s="678"/>
      <c r="C42" s="678"/>
      <c r="D42" s="678"/>
      <c r="E42" s="678"/>
      <c r="F42" s="678"/>
    </row>
    <row r="43" spans="2:6">
      <c r="B43" s="678" t="s">
        <v>2019</v>
      </c>
      <c r="C43" s="678"/>
      <c r="D43" s="678"/>
      <c r="E43" s="683">
        <f>'4.농어촌연계형'!$H$7*Demand!$E$32/'4.농어촌연계형'!$A$7</f>
        <v>1.7896911986225275</v>
      </c>
      <c r="F43" s="678" t="s">
        <v>352</v>
      </c>
    </row>
    <row r="44" spans="2:6">
      <c r="B44" s="678" t="s">
        <v>2020</v>
      </c>
      <c r="C44" s="678"/>
      <c r="D44" s="678"/>
      <c r="E44" s="21">
        <f>'4.농어촌연계형'!$B$25*Demand!$E$32/'4.농어촌연계형'!$A$7</f>
        <v>73.290767961820862</v>
      </c>
      <c r="F44" s="678" t="s">
        <v>413</v>
      </c>
    </row>
    <row r="45" spans="2:6">
      <c r="B45" s="678" t="s">
        <v>2021</v>
      </c>
      <c r="C45" s="678"/>
      <c r="D45" s="678"/>
      <c r="E45" s="21">
        <f>'4.농어촌연계형'!$C$25*Demand!$E$32/'4.농어촌연계형'!$A$7</f>
        <v>613.76505189702198</v>
      </c>
      <c r="F45" s="678" t="s">
        <v>524</v>
      </c>
    </row>
    <row r="47" spans="2:6">
      <c r="B47" s="680" t="s">
        <v>130</v>
      </c>
      <c r="C47" s="678"/>
      <c r="D47" s="678"/>
      <c r="E47" s="678"/>
      <c r="F47" s="678"/>
    </row>
    <row r="48" spans="2:6">
      <c r="B48" s="678"/>
      <c r="C48" s="678"/>
      <c r="D48" s="678"/>
      <c r="E48" s="678"/>
      <c r="F48" s="678"/>
    </row>
    <row r="49" spans="2:6">
      <c r="B49" s="678" t="s">
        <v>167</v>
      </c>
      <c r="C49" s="678" t="s">
        <v>2023</v>
      </c>
      <c r="D49" s="678"/>
      <c r="E49" s="679">
        <v>10</v>
      </c>
      <c r="F49" s="678" t="s">
        <v>352</v>
      </c>
    </row>
    <row r="50" spans="2:6">
      <c r="B50" s="678"/>
      <c r="C50" s="678" t="s">
        <v>2024</v>
      </c>
      <c r="D50" s="678"/>
      <c r="E50" s="679">
        <v>1000</v>
      </c>
      <c r="F50" s="678" t="s">
        <v>352</v>
      </c>
    </row>
    <row r="51" spans="2:6">
      <c r="B51" s="678"/>
      <c r="C51" s="678"/>
      <c r="D51" s="678"/>
      <c r="E51" s="678"/>
      <c r="F51" s="678"/>
    </row>
    <row r="52" spans="2:6">
      <c r="B52" s="678" t="s">
        <v>2025</v>
      </c>
      <c r="C52" s="678"/>
      <c r="D52" s="678"/>
      <c r="E52" s="21">
        <f>항만인프라형!$O$54*Demand!$E$49/항만인프라형!$T$18</f>
        <v>1494367.4557976474</v>
      </c>
      <c r="F52" s="678" t="s">
        <v>700</v>
      </c>
    </row>
    <row r="53" spans="2:6">
      <c r="B53" s="678" t="s">
        <v>2026</v>
      </c>
      <c r="C53" s="678"/>
      <c r="D53" s="678"/>
      <c r="E53" s="20">
        <v>0.2</v>
      </c>
      <c r="F53" s="678" t="s">
        <v>711</v>
      </c>
    </row>
    <row r="54" spans="2:6">
      <c r="B54" s="678" t="s">
        <v>2027</v>
      </c>
      <c r="C54" s="678" t="s">
        <v>1453</v>
      </c>
      <c r="D54" s="678"/>
      <c r="E54" s="20">
        <v>0.3</v>
      </c>
      <c r="F54" s="678" t="s">
        <v>711</v>
      </c>
    </row>
    <row r="55" spans="2:6">
      <c r="B55" s="678"/>
      <c r="C55" s="678" t="s">
        <v>1454</v>
      </c>
      <c r="D55" s="678"/>
      <c r="E55" s="20">
        <f>1-E54</f>
        <v>0.7</v>
      </c>
      <c r="F55" s="678" t="s">
        <v>711</v>
      </c>
    </row>
    <row r="56" spans="2:6">
      <c r="B56" s="680"/>
      <c r="C56" s="678"/>
      <c r="D56" s="678"/>
      <c r="E56" s="678"/>
      <c r="F56" s="678"/>
    </row>
    <row r="57" spans="2:6">
      <c r="B57" s="678" t="s">
        <v>2116</v>
      </c>
      <c r="C57" s="678"/>
      <c r="D57" s="678"/>
      <c r="E57" s="678"/>
      <c r="F57" s="678"/>
    </row>
    <row r="58" spans="2:6">
      <c r="B58" s="678"/>
      <c r="C58" s="678" t="s">
        <v>2028</v>
      </c>
      <c r="D58" s="678"/>
      <c r="E58" s="746">
        <f>ES!$E$26/1000000</f>
        <v>0.13</v>
      </c>
      <c r="F58" s="678" t="s">
        <v>1273</v>
      </c>
    </row>
    <row r="59" spans="2:6">
      <c r="B59" s="678"/>
      <c r="C59" s="678" t="s">
        <v>2029</v>
      </c>
      <c r="D59" s="678"/>
      <c r="E59" s="20"/>
      <c r="F59" s="678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O38"/>
  <sheetViews>
    <sheetView zoomScale="70" zoomScaleNormal="70" workbookViewId="0">
      <selection activeCell="E38" sqref="E38"/>
    </sheetView>
  </sheetViews>
  <sheetFormatPr defaultRowHeight="16.5"/>
  <cols>
    <col min="1" max="1" width="5.625" customWidth="1"/>
    <col min="2" max="6" width="15.625" customWidth="1"/>
    <col min="7" max="7" width="5.625" customWidth="1"/>
  </cols>
  <sheetData>
    <row r="2" spans="2:15">
      <c r="B2" s="680" t="s">
        <v>2030</v>
      </c>
      <c r="C2" s="678"/>
      <c r="D2" s="678"/>
      <c r="E2" s="678"/>
      <c r="F2" s="678"/>
      <c r="O2" t="s">
        <v>2046</v>
      </c>
    </row>
    <row r="3" spans="2:15">
      <c r="B3" s="678"/>
      <c r="C3" s="678"/>
      <c r="D3" s="678"/>
      <c r="E3" s="678"/>
      <c r="F3" s="678"/>
      <c r="O3" t="s">
        <v>2047</v>
      </c>
    </row>
    <row r="4" spans="2:15">
      <c r="B4" s="678" t="s">
        <v>1174</v>
      </c>
      <c r="C4" s="678" t="s">
        <v>2107</v>
      </c>
      <c r="D4" s="678"/>
      <c r="E4" s="21">
        <v>0</v>
      </c>
      <c r="F4" s="678" t="s">
        <v>453</v>
      </c>
      <c r="O4" t="s">
        <v>2048</v>
      </c>
    </row>
    <row r="5" spans="2:15">
      <c r="B5" s="678"/>
      <c r="C5" s="678" t="s">
        <v>2108</v>
      </c>
      <c r="D5" s="678"/>
      <c r="E5" s="21">
        <v>0</v>
      </c>
      <c r="F5" s="678" t="s">
        <v>453</v>
      </c>
    </row>
    <row r="6" spans="2:15">
      <c r="B6" s="678" t="s">
        <v>82</v>
      </c>
      <c r="C6" s="678"/>
      <c r="D6" s="678"/>
      <c r="E6" s="21">
        <v>0</v>
      </c>
      <c r="F6" s="678" t="s">
        <v>453</v>
      </c>
    </row>
    <row r="7" spans="2:15">
      <c r="B7" s="678" t="s">
        <v>2031</v>
      </c>
      <c r="C7" s="678"/>
      <c r="D7" s="678"/>
      <c r="E7" s="21">
        <v>0</v>
      </c>
      <c r="F7" s="678" t="s">
        <v>453</v>
      </c>
    </row>
    <row r="8" spans="2:15">
      <c r="B8" s="678" t="s">
        <v>963</v>
      </c>
      <c r="C8" s="678"/>
      <c r="D8" s="678"/>
      <c r="E8" s="21">
        <v>0</v>
      </c>
      <c r="F8" s="678" t="s">
        <v>453</v>
      </c>
    </row>
    <row r="9" spans="2:15">
      <c r="B9" s="678" t="s">
        <v>2032</v>
      </c>
      <c r="C9" s="678"/>
      <c r="D9" s="678"/>
      <c r="E9" s="21">
        <v>0</v>
      </c>
      <c r="F9" s="678" t="s">
        <v>453</v>
      </c>
    </row>
    <row r="10" spans="2:15">
      <c r="B10" s="678" t="s">
        <v>896</v>
      </c>
      <c r="C10" s="678"/>
      <c r="D10" s="678"/>
      <c r="E10" s="21">
        <v>0</v>
      </c>
      <c r="F10" s="678" t="s">
        <v>453</v>
      </c>
    </row>
    <row r="11" spans="2:15">
      <c r="B11" s="678" t="s">
        <v>2034</v>
      </c>
      <c r="C11" s="678"/>
      <c r="D11" s="678"/>
      <c r="E11" s="21">
        <v>0</v>
      </c>
      <c r="F11" s="678" t="s">
        <v>453</v>
      </c>
    </row>
    <row r="12" spans="2:15">
      <c r="B12" s="678" t="s">
        <v>2035</v>
      </c>
      <c r="C12" s="678"/>
      <c r="D12" s="678"/>
      <c r="E12" s="21">
        <v>0</v>
      </c>
      <c r="F12" s="678" t="s">
        <v>453</v>
      </c>
    </row>
    <row r="13" spans="2:15">
      <c r="B13" s="678"/>
      <c r="C13" s="678"/>
      <c r="D13" s="678"/>
      <c r="E13" s="678"/>
      <c r="F13" s="678"/>
    </row>
    <row r="14" spans="2:15">
      <c r="B14" s="680" t="s">
        <v>2033</v>
      </c>
      <c r="C14" s="678"/>
      <c r="D14" s="678"/>
      <c r="E14" s="678"/>
      <c r="F14" s="678"/>
    </row>
    <row r="15" spans="2:15">
      <c r="B15" s="680"/>
      <c r="C15" s="678"/>
      <c r="D15" s="678"/>
      <c r="E15" s="678"/>
      <c r="F15" s="678"/>
    </row>
    <row r="16" spans="2:15">
      <c r="B16" s="678" t="s">
        <v>2036</v>
      </c>
      <c r="C16" s="678"/>
      <c r="D16" s="678"/>
      <c r="E16" s="21">
        <v>0</v>
      </c>
      <c r="F16" s="678" t="s">
        <v>453</v>
      </c>
    </row>
    <row r="17" spans="2:6">
      <c r="B17" s="678" t="s">
        <v>912</v>
      </c>
      <c r="C17" s="678"/>
      <c r="D17" s="678"/>
      <c r="E17" s="21">
        <v>0</v>
      </c>
      <c r="F17" s="678" t="s">
        <v>453</v>
      </c>
    </row>
    <row r="18" spans="2:6">
      <c r="B18" s="678" t="s">
        <v>1546</v>
      </c>
      <c r="C18" s="678"/>
      <c r="D18" s="678"/>
      <c r="E18" s="21">
        <v>0</v>
      </c>
      <c r="F18" s="678" t="s">
        <v>453</v>
      </c>
    </row>
    <row r="19" spans="2:6">
      <c r="B19" s="678" t="s">
        <v>2038</v>
      </c>
      <c r="C19" s="678"/>
      <c r="D19" s="678"/>
      <c r="E19" s="21">
        <v>0</v>
      </c>
      <c r="F19" s="678" t="s">
        <v>453</v>
      </c>
    </row>
    <row r="20" spans="2:6">
      <c r="B20" s="678" t="s">
        <v>2039</v>
      </c>
      <c r="C20" s="678"/>
      <c r="D20" s="678"/>
      <c r="E20" s="21">
        <v>0</v>
      </c>
      <c r="F20" s="678" t="s">
        <v>453</v>
      </c>
    </row>
    <row r="21" spans="2:6">
      <c r="B21" s="678"/>
      <c r="C21" s="678"/>
      <c r="D21" s="678"/>
      <c r="E21" s="678"/>
      <c r="F21" s="678"/>
    </row>
    <row r="22" spans="2:6">
      <c r="B22" s="680" t="s">
        <v>2040</v>
      </c>
      <c r="C22" s="678"/>
      <c r="D22" s="678"/>
      <c r="E22" s="678"/>
      <c r="F22" s="678"/>
    </row>
    <row r="23" spans="2:6">
      <c r="B23" s="680"/>
      <c r="C23" s="678"/>
      <c r="D23" s="678"/>
      <c r="E23" s="678"/>
      <c r="F23" s="678"/>
    </row>
    <row r="24" spans="2:6">
      <c r="B24" s="678" t="s">
        <v>2037</v>
      </c>
      <c r="C24" s="678"/>
      <c r="D24" s="678"/>
      <c r="E24" s="21">
        <v>0</v>
      </c>
      <c r="F24" s="678" t="s">
        <v>178</v>
      </c>
    </row>
    <row r="25" spans="2:6">
      <c r="B25" s="678" t="s">
        <v>2042</v>
      </c>
      <c r="C25" s="678"/>
      <c r="D25" s="678"/>
      <c r="E25" s="21">
        <v>0</v>
      </c>
      <c r="F25" s="678" t="s">
        <v>178</v>
      </c>
    </row>
    <row r="26" spans="2:6">
      <c r="B26" s="678" t="s">
        <v>2041</v>
      </c>
      <c r="C26" s="678"/>
      <c r="D26" s="678"/>
      <c r="E26" s="21">
        <v>0</v>
      </c>
      <c r="F26" s="678" t="s">
        <v>178</v>
      </c>
    </row>
    <row r="28" spans="2:6">
      <c r="B28" s="680" t="s">
        <v>1576</v>
      </c>
      <c r="C28" s="678"/>
      <c r="D28" s="678"/>
      <c r="E28" s="678"/>
      <c r="F28" s="678"/>
    </row>
    <row r="29" spans="2:6">
      <c r="B29" s="678"/>
      <c r="C29" s="678"/>
      <c r="D29" s="678"/>
      <c r="E29" s="678"/>
      <c r="F29" s="678"/>
    </row>
    <row r="30" spans="2:6">
      <c r="B30" s="678" t="s">
        <v>2043</v>
      </c>
      <c r="C30" s="678"/>
      <c r="D30" s="678"/>
      <c r="E30" s="21">
        <v>0</v>
      </c>
      <c r="F30" s="678" t="s">
        <v>453</v>
      </c>
    </row>
    <row r="31" spans="2:6">
      <c r="B31" s="678" t="s">
        <v>2044</v>
      </c>
      <c r="C31" s="678"/>
      <c r="D31" s="678"/>
      <c r="E31" s="20">
        <v>0.05</v>
      </c>
      <c r="F31" s="678" t="s">
        <v>711</v>
      </c>
    </row>
    <row r="32" spans="2:6">
      <c r="B32" s="678"/>
      <c r="C32" s="678"/>
      <c r="D32" s="678"/>
      <c r="E32" s="678"/>
      <c r="F32" s="678"/>
    </row>
    <row r="33" spans="2:8">
      <c r="B33" s="680" t="s">
        <v>2049</v>
      </c>
      <c r="C33" s="678"/>
      <c r="D33" s="678"/>
      <c r="E33" s="679"/>
      <c r="F33" s="678" t="s">
        <v>711</v>
      </c>
      <c r="H33" t="s">
        <v>2109</v>
      </c>
    </row>
    <row r="34" spans="2:8">
      <c r="B34" s="678" t="s">
        <v>82</v>
      </c>
      <c r="C34" s="678"/>
      <c r="D34" s="678"/>
      <c r="E34" s="679"/>
      <c r="F34" s="678" t="s">
        <v>711</v>
      </c>
      <c r="H34" t="s">
        <v>2110</v>
      </c>
    </row>
    <row r="35" spans="2:8">
      <c r="B35" s="678" t="s">
        <v>1174</v>
      </c>
      <c r="C35" s="678"/>
      <c r="D35" s="678"/>
      <c r="E35" s="679"/>
      <c r="F35" s="678" t="s">
        <v>711</v>
      </c>
      <c r="H35" t="s">
        <v>2111</v>
      </c>
    </row>
    <row r="36" spans="2:8">
      <c r="B36" s="678"/>
      <c r="C36" s="678"/>
      <c r="D36" s="678"/>
      <c r="E36" s="678"/>
      <c r="F36" s="678"/>
    </row>
    <row r="37" spans="2:8">
      <c r="B37" s="678" t="s">
        <v>2045</v>
      </c>
      <c r="C37" s="678"/>
      <c r="D37" s="678"/>
      <c r="E37" s="679">
        <v>0</v>
      </c>
      <c r="F37" s="678" t="s">
        <v>2112</v>
      </c>
      <c r="H37" t="s">
        <v>2091</v>
      </c>
    </row>
    <row r="38" spans="2:8">
      <c r="B38" s="678" t="s">
        <v>2113</v>
      </c>
      <c r="C38" s="678"/>
      <c r="D38" s="678"/>
      <c r="E38" s="679">
        <v>30</v>
      </c>
      <c r="F38" s="678" t="s">
        <v>1575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P64"/>
  <sheetViews>
    <sheetView zoomScale="70" zoomScaleNormal="70" workbookViewId="0">
      <selection activeCell="E18" sqref="E18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  <col min="13" max="13" width="11.75" bestFit="1" customWidth="1"/>
    <col min="15" max="15" width="11.75" bestFit="1" customWidth="1"/>
  </cols>
  <sheetData>
    <row r="2" spans="2:10">
      <c r="B2" s="680" t="s">
        <v>2054</v>
      </c>
      <c r="C2" s="678"/>
      <c r="D2" s="678"/>
      <c r="E2" s="678"/>
      <c r="F2" s="678"/>
      <c r="H2" s="681" t="s">
        <v>2085</v>
      </c>
    </row>
    <row r="3" spans="2:10">
      <c r="B3" s="678"/>
      <c r="C3" s="678"/>
      <c r="D3" s="678"/>
      <c r="E3" s="678"/>
      <c r="F3" s="678"/>
      <c r="H3" s="678"/>
    </row>
    <row r="4" spans="2:10">
      <c r="B4" s="678" t="s">
        <v>2083</v>
      </c>
      <c r="C4" s="678"/>
      <c r="D4" s="678"/>
      <c r="E4" s="679">
        <v>2030</v>
      </c>
      <c r="F4" s="678" t="s">
        <v>2055</v>
      </c>
      <c r="H4" s="678">
        <v>2020</v>
      </c>
      <c r="J4" t="s">
        <v>2084</v>
      </c>
    </row>
    <row r="5" spans="2:10" ht="18">
      <c r="B5" s="678" t="s">
        <v>1595</v>
      </c>
      <c r="C5" s="678"/>
      <c r="D5" s="678"/>
      <c r="E5" s="20">
        <v>0.9</v>
      </c>
      <c r="F5" s="678" t="s">
        <v>711</v>
      </c>
      <c r="H5" s="678"/>
      <c r="I5" t="s">
        <v>2086</v>
      </c>
    </row>
    <row r="6" spans="2:10">
      <c r="B6" s="678"/>
      <c r="C6" s="678"/>
      <c r="D6" s="678"/>
      <c r="E6" s="678"/>
      <c r="F6" s="678"/>
      <c r="H6" s="678"/>
    </row>
    <row r="7" spans="2:10">
      <c r="B7" s="678" t="s">
        <v>2088</v>
      </c>
      <c r="C7" s="678"/>
      <c r="D7" s="678"/>
      <c r="E7" s="20">
        <v>0</v>
      </c>
      <c r="F7" s="678" t="s">
        <v>2209</v>
      </c>
      <c r="H7" s="678"/>
      <c r="I7" t="s">
        <v>109</v>
      </c>
      <c r="J7" t="s">
        <v>2056</v>
      </c>
    </row>
    <row r="8" spans="2:10">
      <c r="B8" s="678" t="s">
        <v>2089</v>
      </c>
      <c r="C8" s="678"/>
      <c r="D8" s="678"/>
      <c r="E8" s="20">
        <v>0</v>
      </c>
      <c r="F8" s="678" t="s">
        <v>2209</v>
      </c>
      <c r="H8" s="678"/>
      <c r="I8" t="s">
        <v>2008</v>
      </c>
      <c r="J8" t="s">
        <v>2056</v>
      </c>
    </row>
    <row r="10" spans="2:10">
      <c r="B10" s="678"/>
      <c r="C10" s="678"/>
      <c r="D10" s="678"/>
      <c r="E10" s="678"/>
      <c r="F10" s="678"/>
      <c r="H10" s="678"/>
    </row>
    <row r="11" spans="2:10">
      <c r="B11" s="678" t="s">
        <v>2063</v>
      </c>
      <c r="C11" s="678"/>
      <c r="D11" s="678"/>
      <c r="E11" s="20">
        <v>0.1</v>
      </c>
      <c r="F11" s="678" t="s">
        <v>711</v>
      </c>
      <c r="H11" s="678"/>
      <c r="I11" t="s">
        <v>711</v>
      </c>
    </row>
    <row r="12" spans="2:10">
      <c r="B12" s="678" t="s">
        <v>2064</v>
      </c>
      <c r="C12" s="678"/>
      <c r="D12" s="678"/>
      <c r="E12" s="20">
        <v>0.1</v>
      </c>
      <c r="F12" s="678" t="s">
        <v>711</v>
      </c>
      <c r="H12" s="678"/>
      <c r="I12" t="s">
        <v>711</v>
      </c>
    </row>
    <row r="13" spans="2:10">
      <c r="B13" s="678"/>
      <c r="C13" s="678"/>
      <c r="D13" s="678"/>
      <c r="E13" s="678"/>
      <c r="F13" s="678"/>
      <c r="H13" s="678"/>
    </row>
    <row r="14" spans="2:10">
      <c r="B14" s="680" t="s">
        <v>2061</v>
      </c>
      <c r="C14" s="678"/>
      <c r="D14" s="678"/>
      <c r="E14" s="678"/>
      <c r="F14" s="678"/>
      <c r="H14" s="678"/>
    </row>
    <row r="15" spans="2:10">
      <c r="B15" s="680"/>
      <c r="C15" s="678"/>
      <c r="D15" s="678"/>
      <c r="E15" s="678"/>
      <c r="F15" s="678"/>
      <c r="H15" s="678"/>
    </row>
    <row r="16" spans="2:10">
      <c r="B16" s="725" t="s">
        <v>2176</v>
      </c>
      <c r="C16" s="678"/>
      <c r="D16" s="678"/>
      <c r="E16" s="20">
        <v>0</v>
      </c>
      <c r="F16" s="678"/>
      <c r="H16" s="678">
        <v>0</v>
      </c>
      <c r="I16" t="s">
        <v>711</v>
      </c>
      <c r="J16" t="s">
        <v>2152</v>
      </c>
    </row>
    <row r="17" spans="2:10">
      <c r="B17" s="725" t="s">
        <v>2153</v>
      </c>
      <c r="C17" s="678"/>
      <c r="D17" s="678"/>
      <c r="E17" s="20">
        <v>0.5</v>
      </c>
      <c r="F17" s="678"/>
      <c r="H17" s="678">
        <v>10</v>
      </c>
      <c r="I17" t="s">
        <v>711</v>
      </c>
    </row>
    <row r="18" spans="2:10">
      <c r="B18" s="680"/>
      <c r="C18" s="678"/>
      <c r="D18" s="678"/>
      <c r="E18" s="678"/>
      <c r="F18" s="678"/>
      <c r="H18" s="678"/>
    </row>
    <row r="19" spans="2:10">
      <c r="B19" s="678" t="s">
        <v>1598</v>
      </c>
      <c r="C19" s="678"/>
      <c r="D19" s="678"/>
      <c r="E19" s="679"/>
      <c r="F19" s="678"/>
      <c r="H19" s="678"/>
      <c r="J19" t="s">
        <v>2062</v>
      </c>
    </row>
    <row r="20" spans="2:10">
      <c r="B20" s="678" t="s">
        <v>2065</v>
      </c>
      <c r="C20" s="678"/>
      <c r="D20" s="678"/>
      <c r="E20" s="679"/>
      <c r="F20" s="678"/>
      <c r="H20" s="678"/>
    </row>
    <row r="21" spans="2:10">
      <c r="B21" s="678" t="s">
        <v>2040</v>
      </c>
      <c r="C21" s="678"/>
      <c r="D21" s="678"/>
      <c r="E21" s="679"/>
      <c r="F21" s="678"/>
      <c r="H21" s="678"/>
    </row>
    <row r="23" spans="2:10">
      <c r="B23" s="680" t="s">
        <v>2004</v>
      </c>
      <c r="C23" s="678"/>
      <c r="D23" s="678"/>
      <c r="E23" s="678"/>
      <c r="F23" s="678"/>
      <c r="H23" s="678"/>
    </row>
    <row r="24" spans="2:10">
      <c r="B24" s="680"/>
      <c r="C24" s="678"/>
      <c r="D24" s="678"/>
      <c r="E24" s="678"/>
      <c r="F24" s="678"/>
      <c r="H24" s="678"/>
    </row>
    <row r="25" spans="2:10">
      <c r="B25" s="678" t="s">
        <v>2087</v>
      </c>
      <c r="C25" s="678" t="s">
        <v>162</v>
      </c>
      <c r="D25" s="678"/>
      <c r="E25" s="20">
        <v>0.01</v>
      </c>
      <c r="F25" s="678" t="s">
        <v>711</v>
      </c>
      <c r="H25" s="704">
        <f>주거중심형!F36</f>
        <v>25979.330348419018</v>
      </c>
      <c r="I25" t="s">
        <v>245</v>
      </c>
    </row>
    <row r="26" spans="2:10">
      <c r="B26" s="678"/>
      <c r="C26" s="678" t="s">
        <v>163</v>
      </c>
      <c r="D26" s="678"/>
      <c r="E26" s="20">
        <v>0.01</v>
      </c>
      <c r="F26" s="678" t="s">
        <v>711</v>
      </c>
      <c r="H26" s="704">
        <f>상업중심형!X30/2</f>
        <v>23391.554733727811</v>
      </c>
      <c r="I26" t="s">
        <v>245</v>
      </c>
    </row>
    <row r="27" spans="2:10">
      <c r="B27" s="678"/>
      <c r="C27" s="678"/>
      <c r="D27" s="678"/>
      <c r="E27" s="678"/>
      <c r="F27" s="678"/>
      <c r="H27" s="678"/>
    </row>
    <row r="28" spans="2:10">
      <c r="B28" s="678" t="s">
        <v>392</v>
      </c>
      <c r="C28" s="678" t="s">
        <v>2067</v>
      </c>
      <c r="D28" s="678"/>
      <c r="E28" s="20"/>
      <c r="F28" s="678" t="s">
        <v>711</v>
      </c>
      <c r="H28" s="24">
        <f>주거중심형!E48/주거중심형!I48</f>
        <v>0.29830363703988128</v>
      </c>
      <c r="I28" t="s">
        <v>711</v>
      </c>
    </row>
    <row r="29" spans="2:10">
      <c r="B29" s="678"/>
      <c r="C29" s="678" t="s">
        <v>2057</v>
      </c>
      <c r="D29" s="678"/>
      <c r="E29" s="20"/>
      <c r="F29" s="678" t="s">
        <v>711</v>
      </c>
      <c r="H29" s="24">
        <f>주거중심형!P47/주거중심형!N47</f>
        <v>0.11354597157904275</v>
      </c>
      <c r="I29" t="s">
        <v>711</v>
      </c>
    </row>
    <row r="30" spans="2:10">
      <c r="B30" s="678"/>
      <c r="C30" s="678" t="s">
        <v>2060</v>
      </c>
      <c r="D30" s="678"/>
      <c r="E30" s="20"/>
      <c r="F30" s="678" t="s">
        <v>711</v>
      </c>
      <c r="H30" s="701">
        <v>0</v>
      </c>
      <c r="I30" t="s">
        <v>711</v>
      </c>
    </row>
    <row r="31" spans="2:10">
      <c r="B31" s="678" t="s">
        <v>393</v>
      </c>
      <c r="C31" s="678" t="s">
        <v>2058</v>
      </c>
      <c r="D31" s="678"/>
      <c r="E31" s="20"/>
      <c r="F31" s="678" t="s">
        <v>711</v>
      </c>
      <c r="H31" s="24">
        <f>상업중심형!E44/상업중심형!I44</f>
        <v>0.60876560261578627</v>
      </c>
      <c r="I31" t="s">
        <v>711</v>
      </c>
    </row>
    <row r="32" spans="2:10">
      <c r="B32" s="678"/>
      <c r="C32" s="678" t="s">
        <v>2060</v>
      </c>
      <c r="D32" s="678"/>
      <c r="E32" s="20"/>
      <c r="F32" s="678" t="s">
        <v>711</v>
      </c>
      <c r="H32" s="701">
        <v>0</v>
      </c>
      <c r="I32" t="s">
        <v>711</v>
      </c>
    </row>
    <row r="33" spans="2:9">
      <c r="B33" s="678" t="s">
        <v>432</v>
      </c>
      <c r="C33" s="678" t="s">
        <v>2059</v>
      </c>
      <c r="D33" s="678"/>
      <c r="E33" s="20"/>
      <c r="F33" s="678" t="s">
        <v>711</v>
      </c>
      <c r="H33" s="701">
        <v>0</v>
      </c>
      <c r="I33" t="s">
        <v>711</v>
      </c>
    </row>
    <row r="34" spans="2:9">
      <c r="B34" s="678" t="s">
        <v>1531</v>
      </c>
      <c r="C34" s="678" t="s">
        <v>2068</v>
      </c>
      <c r="D34" s="678"/>
      <c r="E34" s="20"/>
      <c r="F34" s="678" t="s">
        <v>711</v>
      </c>
      <c r="H34" s="678"/>
      <c r="I34" t="s">
        <v>711</v>
      </c>
    </row>
    <row r="35" spans="2:9">
      <c r="B35" s="678"/>
      <c r="C35" s="678" t="s">
        <v>807</v>
      </c>
      <c r="D35" s="678"/>
      <c r="E35" s="20"/>
      <c r="F35" s="678" t="s">
        <v>711</v>
      </c>
      <c r="H35" s="678">
        <v>80</v>
      </c>
      <c r="I35" t="s">
        <v>711</v>
      </c>
    </row>
    <row r="37" spans="2:9">
      <c r="B37" s="680" t="s">
        <v>128</v>
      </c>
      <c r="C37" s="678"/>
      <c r="D37" s="678"/>
      <c r="E37" s="678"/>
      <c r="F37" s="678"/>
      <c r="H37" s="678"/>
    </row>
    <row r="38" spans="2:9">
      <c r="B38" s="678"/>
      <c r="C38" s="678"/>
      <c r="D38" s="678"/>
      <c r="E38" s="678"/>
      <c r="F38" s="678"/>
      <c r="H38" s="678"/>
    </row>
    <row r="39" spans="2:9">
      <c r="B39" s="678" t="s">
        <v>102</v>
      </c>
      <c r="C39" s="678" t="s">
        <v>2069</v>
      </c>
      <c r="D39" s="678"/>
      <c r="E39" s="20"/>
      <c r="F39" s="678" t="s">
        <v>711</v>
      </c>
      <c r="H39" s="678">
        <v>20</v>
      </c>
      <c r="I39" t="s">
        <v>711</v>
      </c>
    </row>
    <row r="40" spans="2:9">
      <c r="B40" s="678"/>
      <c r="C40" s="678" t="s">
        <v>2066</v>
      </c>
      <c r="D40" s="678"/>
      <c r="E40" s="20"/>
      <c r="F40" s="678" t="s">
        <v>711</v>
      </c>
      <c r="H40" s="678">
        <v>0</v>
      </c>
      <c r="I40" t="s">
        <v>711</v>
      </c>
    </row>
    <row r="41" spans="2:9">
      <c r="B41" s="678" t="s">
        <v>103</v>
      </c>
      <c r="C41" s="678" t="s">
        <v>123</v>
      </c>
      <c r="D41" s="678"/>
      <c r="E41" s="20"/>
      <c r="F41" s="678" t="s">
        <v>711</v>
      </c>
      <c r="H41" s="678"/>
      <c r="I41" t="s">
        <v>711</v>
      </c>
    </row>
    <row r="42" spans="2:9">
      <c r="B42" s="678" t="s">
        <v>104</v>
      </c>
      <c r="C42" s="678" t="s">
        <v>123</v>
      </c>
      <c r="D42" s="678"/>
      <c r="E42" s="20"/>
      <c r="F42" s="678" t="s">
        <v>711</v>
      </c>
      <c r="H42" s="678"/>
      <c r="I42" t="s">
        <v>711</v>
      </c>
    </row>
    <row r="43" spans="2:9">
      <c r="B43" s="678"/>
      <c r="C43" s="678"/>
      <c r="D43" s="678"/>
      <c r="E43" s="678"/>
      <c r="F43" s="678"/>
      <c r="H43" s="678"/>
    </row>
    <row r="44" spans="2:9">
      <c r="B44" s="678" t="s">
        <v>1597</v>
      </c>
      <c r="C44" s="678" t="s">
        <v>2070</v>
      </c>
      <c r="D44" s="678"/>
      <c r="E44" s="20"/>
      <c r="F44" s="678" t="s">
        <v>2209</v>
      </c>
      <c r="H44" s="678"/>
      <c r="I44" t="s">
        <v>711</v>
      </c>
    </row>
    <row r="45" spans="2:9">
      <c r="B45" s="678"/>
      <c r="C45" s="678" t="s">
        <v>2067</v>
      </c>
      <c r="D45" s="678"/>
      <c r="E45" s="20"/>
      <c r="F45" s="678" t="s">
        <v>711</v>
      </c>
      <c r="H45" s="678"/>
      <c r="I45" t="s">
        <v>711</v>
      </c>
    </row>
    <row r="46" spans="2:9">
      <c r="B46" s="678"/>
      <c r="C46" s="678" t="s">
        <v>2071</v>
      </c>
      <c r="D46" s="678"/>
      <c r="E46" s="679"/>
      <c r="F46" s="678" t="s">
        <v>2090</v>
      </c>
      <c r="H46" s="678"/>
      <c r="I46" t="s">
        <v>2090</v>
      </c>
    </row>
    <row r="48" spans="2:9">
      <c r="B48" s="680" t="s">
        <v>129</v>
      </c>
      <c r="C48" s="678"/>
      <c r="D48" s="678"/>
      <c r="E48" s="678"/>
      <c r="F48" s="678"/>
      <c r="H48" s="678"/>
    </row>
    <row r="49" spans="2:16">
      <c r="B49" s="678"/>
      <c r="C49" s="678"/>
      <c r="D49" s="678"/>
      <c r="E49" s="678"/>
      <c r="F49" s="678"/>
      <c r="H49" s="678"/>
    </row>
    <row r="50" spans="2:16">
      <c r="B50" s="678" t="s">
        <v>1552</v>
      </c>
      <c r="C50" s="678" t="s">
        <v>2072</v>
      </c>
      <c r="D50" s="678"/>
      <c r="E50" s="20"/>
      <c r="F50" s="678" t="s">
        <v>711</v>
      </c>
      <c r="H50" s="678"/>
      <c r="I50" t="s">
        <v>711</v>
      </c>
    </row>
    <row r="51" spans="2:16">
      <c r="B51" s="678"/>
      <c r="C51" s="678" t="s">
        <v>2073</v>
      </c>
      <c r="D51" s="678"/>
      <c r="E51" s="20"/>
      <c r="F51" s="678" t="s">
        <v>711</v>
      </c>
      <c r="H51" s="678"/>
    </row>
    <row r="52" spans="2:16">
      <c r="B52" s="678"/>
      <c r="C52" s="678" t="s">
        <v>2074</v>
      </c>
      <c r="D52" s="678"/>
      <c r="E52" s="20"/>
      <c r="F52" s="678" t="s">
        <v>711</v>
      </c>
      <c r="H52" s="678"/>
    </row>
    <row r="53" spans="2:16">
      <c r="B53" s="678"/>
      <c r="C53" s="678" t="s">
        <v>2075</v>
      </c>
      <c r="D53" s="678"/>
      <c r="E53" s="20"/>
      <c r="F53" s="678" t="s">
        <v>711</v>
      </c>
      <c r="H53" s="678"/>
    </row>
    <row r="54" spans="2:16">
      <c r="B54" s="678"/>
      <c r="C54" s="678"/>
      <c r="D54" s="678"/>
      <c r="E54" s="678"/>
      <c r="F54" s="678"/>
      <c r="H54" s="678"/>
      <c r="M54" s="21"/>
      <c r="N54" s="21"/>
      <c r="O54" s="21"/>
      <c r="P54" s="21"/>
    </row>
    <row r="55" spans="2:16">
      <c r="B55" s="678" t="s">
        <v>1553</v>
      </c>
      <c r="C55" s="678" t="s">
        <v>2077</v>
      </c>
      <c r="D55" s="678"/>
      <c r="E55" s="20"/>
      <c r="F55" s="678" t="s">
        <v>711</v>
      </c>
      <c r="H55" s="678">
        <v>10</v>
      </c>
      <c r="I55" t="s">
        <v>711</v>
      </c>
    </row>
    <row r="56" spans="2:16">
      <c r="B56" s="678"/>
      <c r="C56" s="678" t="s">
        <v>2076</v>
      </c>
      <c r="D56" s="678"/>
      <c r="E56" s="20"/>
      <c r="F56" s="678" t="s">
        <v>711</v>
      </c>
      <c r="H56" s="678">
        <v>0</v>
      </c>
      <c r="I56" t="s">
        <v>711</v>
      </c>
    </row>
    <row r="58" spans="2:16">
      <c r="B58" s="680" t="s">
        <v>130</v>
      </c>
      <c r="C58" s="678"/>
      <c r="D58" s="678"/>
      <c r="E58" s="678"/>
      <c r="F58" s="678"/>
      <c r="H58" s="678"/>
    </row>
    <row r="59" spans="2:16">
      <c r="B59" s="678"/>
      <c r="C59" s="678"/>
      <c r="D59" s="678"/>
      <c r="E59" s="678"/>
      <c r="F59" s="678"/>
      <c r="H59" s="678"/>
    </row>
    <row r="60" spans="2:16">
      <c r="B60" s="678" t="s">
        <v>2079</v>
      </c>
      <c r="C60" s="678"/>
      <c r="D60" s="678"/>
      <c r="E60" s="679"/>
      <c r="F60" s="678"/>
      <c r="H60" s="678"/>
      <c r="J60" t="s">
        <v>2080</v>
      </c>
    </row>
    <row r="61" spans="2:16">
      <c r="B61" s="678" t="s">
        <v>2078</v>
      </c>
      <c r="C61" s="678"/>
      <c r="D61" s="678"/>
      <c r="E61" s="20"/>
      <c r="F61" s="678" t="s">
        <v>711</v>
      </c>
      <c r="H61" s="678">
        <v>0</v>
      </c>
      <c r="I61" t="s">
        <v>711</v>
      </c>
    </row>
    <row r="62" spans="2:16">
      <c r="B62" s="678"/>
      <c r="C62" s="678"/>
      <c r="D62" s="678"/>
      <c r="E62" s="678"/>
      <c r="F62" s="678"/>
      <c r="H62" s="678"/>
    </row>
    <row r="63" spans="2:16">
      <c r="B63" s="678" t="s">
        <v>2081</v>
      </c>
      <c r="C63" s="678"/>
      <c r="D63" s="678"/>
      <c r="E63" s="679"/>
      <c r="F63" s="678"/>
      <c r="H63" s="678"/>
      <c r="J63" t="s">
        <v>2080</v>
      </c>
    </row>
    <row r="64" spans="2:16">
      <c r="B64" s="678" t="s">
        <v>2082</v>
      </c>
      <c r="C64" s="678"/>
      <c r="D64" s="678"/>
      <c r="E64" s="679"/>
      <c r="F64" s="678" t="s">
        <v>178</v>
      </c>
      <c r="H64" s="678">
        <v>0</v>
      </c>
      <c r="I64" t="s">
        <v>178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2"/>
  <sheetViews>
    <sheetView zoomScale="70" zoomScaleNormal="70" workbookViewId="0">
      <selection activeCell="G20" sqref="G20"/>
    </sheetView>
  </sheetViews>
  <sheetFormatPr defaultRowHeight="16.5"/>
  <sheetData>
    <row r="1" spans="1:11">
      <c r="A1" t="s">
        <v>2051</v>
      </c>
      <c r="K1" t="s">
        <v>2050</v>
      </c>
    </row>
    <row r="2" spans="1:11">
      <c r="A2" t="s">
        <v>2052</v>
      </c>
      <c r="C2" t="s">
        <v>2053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63" zoomScale="70" zoomScaleNormal="70" workbookViewId="0">
      <selection activeCell="G63" sqref="G63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93" t="s">
        <v>1556</v>
      </c>
      <c r="C1" s="793"/>
      <c r="D1" s="793"/>
      <c r="E1" s="793"/>
      <c r="F1" s="794"/>
      <c r="G1" s="791" t="s">
        <v>1555</v>
      </c>
      <c r="H1" s="792"/>
      <c r="I1" s="792"/>
      <c r="J1" s="792"/>
      <c r="K1" s="29"/>
      <c r="O1" s="777" t="s">
        <v>157</v>
      </c>
      <c r="P1" s="777"/>
      <c r="Q1" s="777"/>
      <c r="R1" s="777"/>
      <c r="S1" s="777"/>
      <c r="T1" s="777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4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59" t="s">
        <v>1538</v>
      </c>
      <c r="AE2" s="759"/>
      <c r="AF2" s="759"/>
      <c r="AG2" s="759"/>
      <c r="AH2" s="759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5"/>
      <c r="AE3" s="445"/>
      <c r="AF3" s="445"/>
      <c r="AG3" s="445"/>
      <c r="AH3" s="445"/>
    </row>
    <row r="4" spans="1:34">
      <c r="B4" s="47" t="s">
        <v>126</v>
      </c>
      <c r="C4" s="764" t="s">
        <v>127</v>
      </c>
      <c r="D4" s="764"/>
      <c r="E4" s="764"/>
      <c r="F4" s="764"/>
      <c r="G4" s="765" t="s">
        <v>128</v>
      </c>
      <c r="H4" s="765" t="s">
        <v>129</v>
      </c>
      <c r="I4" s="765" t="s">
        <v>130</v>
      </c>
      <c r="J4" s="764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3">
        <v>2020</v>
      </c>
      <c r="AF4" s="443">
        <v>2030</v>
      </c>
      <c r="AG4" s="443">
        <v>2040</v>
      </c>
      <c r="AH4" s="443">
        <v>2050</v>
      </c>
    </row>
    <row r="5" spans="1:34">
      <c r="A5" s="485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65"/>
      <c r="H5" s="765"/>
      <c r="I5" s="765"/>
      <c r="J5" s="764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66" t="s">
        <v>155</v>
      </c>
      <c r="C10" s="766"/>
      <c r="D10" s="766"/>
      <c r="E10" s="766"/>
      <c r="F10" s="767"/>
      <c r="G10" s="768" t="s">
        <v>156</v>
      </c>
      <c r="H10" s="766"/>
      <c r="I10" s="766"/>
      <c r="J10" s="766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86" t="s">
        <v>1597</v>
      </c>
      <c r="C13" s="789" t="s">
        <v>1539</v>
      </c>
      <c r="D13" s="789"/>
      <c r="E13" s="514">
        <f>Scenario!E4</f>
        <v>2030</v>
      </c>
      <c r="F13" s="78"/>
      <c r="G13" s="50"/>
      <c r="H13" s="756" t="s">
        <v>1598</v>
      </c>
      <c r="I13" s="790" t="s">
        <v>1599</v>
      </c>
      <c r="J13" s="790"/>
      <c r="K13" s="515" t="s">
        <v>1616</v>
      </c>
      <c r="AE13" s="50" t="s">
        <v>630</v>
      </c>
      <c r="AF13" s="50"/>
      <c r="AG13" s="50"/>
      <c r="AH13" s="50"/>
    </row>
    <row r="14" spans="1:34">
      <c r="B14" s="787"/>
      <c r="C14" s="754" t="s">
        <v>1595</v>
      </c>
      <c r="D14" s="754"/>
      <c r="E14" s="505">
        <f>Scenario!E5</f>
        <v>0.9</v>
      </c>
      <c r="F14" s="280"/>
      <c r="G14" s="50"/>
      <c r="H14" s="757"/>
      <c r="I14" s="775" t="s">
        <v>132</v>
      </c>
      <c r="J14" s="447" t="s">
        <v>1600</v>
      </c>
      <c r="K14" s="520">
        <v>0.8</v>
      </c>
      <c r="AE14" s="50"/>
      <c r="AF14" s="50"/>
      <c r="AG14" s="50"/>
      <c r="AH14" s="50"/>
    </row>
    <row r="15" spans="1:34">
      <c r="B15" s="787"/>
      <c r="C15" s="754" t="s">
        <v>1596</v>
      </c>
      <c r="D15" s="488" t="s">
        <v>114</v>
      </c>
      <c r="E15" s="505">
        <f>Scenario!E11</f>
        <v>0.1</v>
      </c>
      <c r="F15" s="280"/>
      <c r="G15" s="50"/>
      <c r="H15" s="757"/>
      <c r="I15" s="775"/>
      <c r="J15" s="447" t="s">
        <v>1601</v>
      </c>
      <c r="K15" s="518">
        <v>0.5</v>
      </c>
      <c r="AE15" s="50"/>
      <c r="AF15" s="50"/>
      <c r="AG15" s="50"/>
      <c r="AH15" s="50"/>
    </row>
    <row r="16" spans="1:34" ht="17.25" thickBot="1">
      <c r="B16" s="788"/>
      <c r="C16" s="755"/>
      <c r="D16" s="495" t="s">
        <v>96</v>
      </c>
      <c r="E16" s="506">
        <f>Scenario!E12</f>
        <v>0.1</v>
      </c>
      <c r="F16" s="496"/>
      <c r="G16" s="50"/>
      <c r="H16" s="757"/>
      <c r="I16" s="775"/>
      <c r="J16" s="447" t="s">
        <v>1602</v>
      </c>
      <c r="K16" s="518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6"/>
      <c r="F17" s="50"/>
      <c r="G17" s="50"/>
      <c r="H17" s="757"/>
      <c r="I17" s="775"/>
      <c r="J17" s="61"/>
      <c r="K17" s="519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6"/>
      <c r="F18" s="50"/>
      <c r="G18" s="50"/>
      <c r="H18" s="757"/>
      <c r="I18" s="775"/>
      <c r="J18" s="61"/>
      <c r="K18" s="519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6"/>
      <c r="F19" s="50"/>
      <c r="G19" s="50"/>
      <c r="H19" s="757"/>
      <c r="I19" s="775"/>
      <c r="J19" s="61"/>
      <c r="K19" s="519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58"/>
      <c r="I20" s="776"/>
      <c r="J20" s="503" t="s">
        <v>1603</v>
      </c>
      <c r="K20" s="521">
        <v>1300</v>
      </c>
    </row>
    <row r="21" spans="2:34">
      <c r="B21" s="779" t="s">
        <v>1556</v>
      </c>
      <c r="C21" s="782" t="s">
        <v>167</v>
      </c>
      <c r="D21" s="783"/>
      <c r="E21" s="511">
        <f>Demand!E4</f>
        <v>5</v>
      </c>
      <c r="F21" s="489" t="s">
        <v>168</v>
      </c>
      <c r="G21" s="50"/>
      <c r="H21" s="482"/>
      <c r="I21" s="104"/>
      <c r="J21" s="504"/>
    </row>
    <row r="22" spans="2:34">
      <c r="B22" s="757"/>
      <c r="C22" s="769" t="s">
        <v>169</v>
      </c>
      <c r="D22" s="447" t="s">
        <v>1533</v>
      </c>
      <c r="E22" s="478" t="s">
        <v>170</v>
      </c>
      <c r="F22" s="490"/>
      <c r="G22" s="50"/>
      <c r="H22" s="482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57"/>
      <c r="C23" s="770"/>
      <c r="D23" s="447" t="s">
        <v>392</v>
      </c>
      <c r="E23" s="512">
        <f>Demand!E5</f>
        <v>0.4</v>
      </c>
      <c r="F23" s="491"/>
      <c r="H23" s="482"/>
      <c r="Q23" s="447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57"/>
      <c r="C24" s="770"/>
      <c r="D24" s="447" t="s">
        <v>393</v>
      </c>
      <c r="E24" s="512">
        <f>Demand!E6</f>
        <v>0.4</v>
      </c>
      <c r="F24" s="491"/>
      <c r="G24" s="50"/>
      <c r="H24" s="482"/>
      <c r="Q24" s="447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57"/>
      <c r="C25" s="770"/>
      <c r="D25" s="447" t="s">
        <v>432</v>
      </c>
      <c r="E25" s="512">
        <f>Demand!E7</f>
        <v>0.01</v>
      </c>
      <c r="F25" s="491"/>
      <c r="G25" s="50"/>
      <c r="H25" s="482"/>
      <c r="Q25" s="447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57"/>
      <c r="C26" s="770"/>
      <c r="D26" s="447" t="s">
        <v>1531</v>
      </c>
      <c r="E26" s="512">
        <f>Demand!E8</f>
        <v>0.01</v>
      </c>
      <c r="F26" s="491"/>
      <c r="G26" s="50"/>
      <c r="H26" s="482"/>
      <c r="Q26" s="447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57"/>
      <c r="C27" s="771"/>
      <c r="D27" s="447" t="s">
        <v>1532</v>
      </c>
      <c r="E27" s="512">
        <v>8.0000000000000002E-3</v>
      </c>
      <c r="F27" s="491"/>
      <c r="G27" s="479"/>
      <c r="H27" s="482"/>
      <c r="Q27" s="447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57"/>
      <c r="C28" s="784" t="s">
        <v>399</v>
      </c>
      <c r="D28" s="785"/>
      <c r="E28" s="513">
        <f>Demand!E11</f>
        <v>108089.66161972976</v>
      </c>
      <c r="F28" s="491" t="s">
        <v>245</v>
      </c>
      <c r="G28" s="50"/>
      <c r="H28" s="482"/>
      <c r="O28" s="30" t="s">
        <v>107</v>
      </c>
      <c r="Q28" s="448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57"/>
      <c r="C29" s="769" t="s">
        <v>1535</v>
      </c>
      <c r="D29" s="447" t="s">
        <v>896</v>
      </c>
      <c r="E29" s="516">
        <f>E28*'환경연계형(자원회수)'!$Q$44</f>
        <v>41654.827317187141</v>
      </c>
      <c r="F29" s="491" t="s">
        <v>630</v>
      </c>
      <c r="G29" s="50"/>
      <c r="H29" s="482"/>
      <c r="Q29" s="448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57"/>
      <c r="C30" s="771"/>
      <c r="D30" s="447" t="s">
        <v>584</v>
      </c>
      <c r="E30" s="516">
        <f>$E$28*'환경연계형(물재생센터)'!$AF$48*365</f>
        <v>554743.51056442037</v>
      </c>
      <c r="F30" s="491" t="s">
        <v>590</v>
      </c>
      <c r="G30" s="50"/>
      <c r="H30" s="482"/>
      <c r="Q30" s="448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58"/>
      <c r="C31" s="497" t="s">
        <v>1534</v>
      </c>
      <c r="D31" s="497" t="s">
        <v>1536</v>
      </c>
      <c r="E31" s="517"/>
      <c r="F31" s="498" t="s">
        <v>1557</v>
      </c>
      <c r="G31" s="50"/>
      <c r="H31" s="482"/>
      <c r="Q31" s="448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2"/>
      <c r="I32" s="32"/>
      <c r="J32" s="32"/>
      <c r="K32" s="481"/>
      <c r="L32" s="79"/>
      <c r="Q32" s="448" t="s">
        <v>1589</v>
      </c>
      <c r="R32" s="30">
        <f>$E$33*E38</f>
        <v>0.7999999999999996</v>
      </c>
    </row>
    <row r="33" spans="2:18" ht="16.5" customHeight="1">
      <c r="B33" s="772" t="s">
        <v>1555</v>
      </c>
      <c r="C33" s="760" t="s">
        <v>167</v>
      </c>
      <c r="D33" s="761"/>
      <c r="E33" s="507">
        <f>Demand!E20</f>
        <v>5</v>
      </c>
      <c r="F33" s="492" t="s">
        <v>168</v>
      </c>
      <c r="G33" s="50"/>
      <c r="H33" s="482"/>
      <c r="I33" s="32"/>
      <c r="J33" s="32"/>
      <c r="K33" s="481"/>
      <c r="L33" s="79"/>
      <c r="Q33" s="448" t="s">
        <v>1591</v>
      </c>
      <c r="R33" s="30">
        <f>$E$39*E40</f>
        <v>50</v>
      </c>
    </row>
    <row r="34" spans="2:18" ht="16.5" customHeight="1">
      <c r="B34" s="773"/>
      <c r="C34" s="762" t="s">
        <v>128</v>
      </c>
      <c r="D34" s="448" t="s">
        <v>102</v>
      </c>
      <c r="E34" s="508">
        <f>Demand!E21</f>
        <v>0.3</v>
      </c>
      <c r="F34" s="493"/>
      <c r="G34" s="50"/>
      <c r="H34" s="482"/>
      <c r="I34" s="32"/>
      <c r="J34" s="32"/>
      <c r="K34" s="481"/>
      <c r="L34" s="79"/>
      <c r="Q34" s="448" t="s">
        <v>1592</v>
      </c>
      <c r="R34" s="30">
        <f>$E$39*E41</f>
        <v>50</v>
      </c>
    </row>
    <row r="35" spans="2:18" ht="16.5" customHeight="1">
      <c r="B35" s="773"/>
      <c r="C35" s="763"/>
      <c r="D35" s="448" t="s">
        <v>103</v>
      </c>
      <c r="E35" s="508">
        <f>Demand!E22</f>
        <v>0.2</v>
      </c>
      <c r="F35" s="493"/>
      <c r="G35" s="50"/>
      <c r="H35" s="482"/>
      <c r="I35" s="32"/>
      <c r="J35" s="32"/>
      <c r="K35" s="481"/>
      <c r="L35" s="79"/>
      <c r="Q35" s="448" t="s">
        <v>1594</v>
      </c>
      <c r="R35" s="30">
        <f>E42</f>
        <v>10</v>
      </c>
    </row>
    <row r="36" spans="2:18" ht="16.5" customHeight="1">
      <c r="B36" s="773"/>
      <c r="C36" s="763"/>
      <c r="D36" s="448" t="s">
        <v>104</v>
      </c>
      <c r="E36" s="508">
        <f>Demand!E23</f>
        <v>0.27</v>
      </c>
      <c r="F36" s="493"/>
      <c r="G36" s="50"/>
      <c r="H36" s="482"/>
      <c r="I36" s="32"/>
      <c r="J36" s="32"/>
      <c r="K36" s="481"/>
      <c r="L36" s="79"/>
      <c r="Q36" s="30" t="s">
        <v>1593</v>
      </c>
      <c r="R36" s="30" t="e">
        <f>E43</f>
        <v>#REF!</v>
      </c>
    </row>
    <row r="37" spans="2:18" ht="16.5" customHeight="1">
      <c r="B37" s="773"/>
      <c r="C37" s="763"/>
      <c r="D37" s="448" t="s">
        <v>106</v>
      </c>
      <c r="E37" s="508">
        <f>Demand!E24</f>
        <v>7.0000000000000007E-2</v>
      </c>
      <c r="F37" s="493"/>
      <c r="G37" s="50"/>
      <c r="H37" s="482"/>
      <c r="I37" s="32"/>
      <c r="J37" s="32"/>
      <c r="K37" s="481"/>
      <c r="L37" s="79"/>
    </row>
    <row r="38" spans="2:18" ht="16.5" customHeight="1">
      <c r="B38" s="773"/>
      <c r="C38" s="763"/>
      <c r="D38" s="448" t="s">
        <v>362</v>
      </c>
      <c r="E38" s="508">
        <f>1-SUM(E34:E37)</f>
        <v>0.15999999999999992</v>
      </c>
      <c r="F38" s="493"/>
      <c r="G38" s="50"/>
      <c r="H38" s="482"/>
      <c r="I38" s="32"/>
      <c r="J38" s="32"/>
      <c r="K38" s="481"/>
      <c r="L38" s="79"/>
    </row>
    <row r="39" spans="2:18" ht="16.5" customHeight="1">
      <c r="B39" s="773"/>
      <c r="C39" s="762" t="s">
        <v>129</v>
      </c>
      <c r="D39" s="448" t="s">
        <v>167</v>
      </c>
      <c r="E39" s="509">
        <f>Demand!E32</f>
        <v>100</v>
      </c>
      <c r="F39" s="493" t="s">
        <v>168</v>
      </c>
      <c r="H39" s="482"/>
      <c r="I39" s="104"/>
      <c r="J39" s="104"/>
      <c r="K39" s="481"/>
      <c r="L39" s="79"/>
    </row>
    <row r="40" spans="2:18" ht="16.5" customHeight="1">
      <c r="B40" s="773"/>
      <c r="C40" s="763"/>
      <c r="D40" s="448" t="s">
        <v>1552</v>
      </c>
      <c r="E40" s="508">
        <f>Demand!E33</f>
        <v>0.5</v>
      </c>
      <c r="F40" s="493"/>
      <c r="H40" s="482"/>
      <c r="I40" s="104"/>
      <c r="J40" s="104"/>
      <c r="K40" s="481"/>
      <c r="L40" s="79"/>
    </row>
    <row r="41" spans="2:18" ht="16.5" customHeight="1">
      <c r="B41" s="773"/>
      <c r="C41" s="781"/>
      <c r="D41" s="448" t="s">
        <v>1553</v>
      </c>
      <c r="E41" s="508">
        <f>Demand!E34</f>
        <v>0.5</v>
      </c>
      <c r="F41" s="493"/>
      <c r="H41" s="482"/>
      <c r="I41" s="104"/>
      <c r="J41" s="104"/>
      <c r="K41" s="481"/>
      <c r="L41" s="79"/>
    </row>
    <row r="42" spans="2:18" ht="16.5" customHeight="1">
      <c r="B42" s="773"/>
      <c r="C42" s="448" t="s">
        <v>130</v>
      </c>
      <c r="D42" s="448" t="s">
        <v>1554</v>
      </c>
      <c r="E42" s="509">
        <f>Demand!E49</f>
        <v>10</v>
      </c>
      <c r="F42" s="493" t="s">
        <v>168</v>
      </c>
      <c r="H42" s="482"/>
      <c r="I42" s="104"/>
      <c r="J42" s="104"/>
      <c r="K42" s="481"/>
      <c r="L42" s="79"/>
    </row>
    <row r="43" spans="2:18" ht="16.5" customHeight="1" thickBot="1">
      <c r="B43" s="774"/>
      <c r="C43" s="483" t="s">
        <v>131</v>
      </c>
      <c r="D43" s="483" t="s">
        <v>167</v>
      </c>
      <c r="E43" s="510" t="e">
        <f>Demand!#REF!</f>
        <v>#REF!</v>
      </c>
      <c r="F43" s="494" t="s">
        <v>168</v>
      </c>
      <c r="H43" s="482"/>
      <c r="I43" s="104"/>
      <c r="J43" s="104"/>
      <c r="K43" s="481"/>
      <c r="L43" s="79"/>
    </row>
    <row r="44" spans="2:18" ht="16.5" hidden="1" customHeight="1">
      <c r="H44" s="482"/>
      <c r="I44" s="104"/>
      <c r="J44" s="104"/>
      <c r="K44" s="481"/>
      <c r="L44" s="79"/>
    </row>
    <row r="45" spans="2:18" ht="16.5" hidden="1" customHeight="1">
      <c r="H45" s="482"/>
      <c r="I45" s="104"/>
      <c r="J45" s="104"/>
      <c r="K45" s="481"/>
      <c r="L45" s="79"/>
    </row>
    <row r="46" spans="2:18" ht="16.5" hidden="1" customHeight="1">
      <c r="H46" s="482"/>
      <c r="I46" s="104"/>
      <c r="J46" s="104"/>
      <c r="K46" s="481"/>
      <c r="L46" s="79"/>
    </row>
    <row r="47" spans="2:18" ht="16.5" hidden="1" customHeight="1">
      <c r="F47" s="30" t="s">
        <v>107</v>
      </c>
      <c r="H47" s="482"/>
      <c r="I47" s="104"/>
      <c r="J47" s="104"/>
      <c r="K47" s="481"/>
      <c r="L47" s="79"/>
    </row>
    <row r="48" spans="2:18" ht="16.5" hidden="1" customHeight="1">
      <c r="B48" s="50"/>
      <c r="D48" s="72"/>
      <c r="G48" s="72"/>
      <c r="H48" s="482"/>
      <c r="I48" s="104"/>
      <c r="J48" s="104"/>
      <c r="K48" s="481"/>
      <c r="L48" s="79"/>
    </row>
    <row r="49" spans="2:12" ht="16.5" hidden="1" customHeight="1">
      <c r="H49" s="482"/>
      <c r="I49" s="104"/>
      <c r="J49" s="104"/>
      <c r="K49" s="481"/>
      <c r="L49" s="321"/>
    </row>
    <row r="50" spans="2:12" ht="16.5" hidden="1" customHeight="1">
      <c r="H50" s="482"/>
      <c r="I50" s="104"/>
      <c r="J50" s="104"/>
      <c r="K50" s="481"/>
      <c r="L50" s="79"/>
    </row>
    <row r="51" spans="2:12" ht="16.5" hidden="1" customHeight="1">
      <c r="H51" s="482"/>
      <c r="I51" s="104"/>
      <c r="J51" s="104"/>
      <c r="K51" s="481"/>
      <c r="L51" s="79"/>
    </row>
    <row r="52" spans="2:12" ht="16.5" hidden="1" customHeight="1">
      <c r="B52" s="50"/>
      <c r="C52" s="50"/>
      <c r="D52" s="50"/>
      <c r="E52" s="50"/>
      <c r="H52" s="482"/>
      <c r="I52" s="104"/>
      <c r="J52" s="104"/>
      <c r="K52" s="481"/>
      <c r="L52" s="79"/>
    </row>
    <row r="53" spans="2:12" hidden="1">
      <c r="B53" s="50"/>
      <c r="C53" s="50"/>
      <c r="D53" s="50"/>
      <c r="E53" s="50"/>
      <c r="H53" s="482"/>
    </row>
    <row r="54" spans="2:12" hidden="1">
      <c r="B54" s="50"/>
      <c r="C54" s="50"/>
      <c r="D54" s="50"/>
      <c r="E54" s="50"/>
      <c r="H54" s="480"/>
      <c r="I54" s="32"/>
      <c r="J54" s="32"/>
      <c r="K54" s="481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749" t="s">
        <v>1560</v>
      </c>
      <c r="C58" s="750"/>
      <c r="D58" s="750"/>
      <c r="E58" s="750"/>
      <c r="F58" s="750"/>
      <c r="G58" s="750"/>
      <c r="H58" s="750"/>
      <c r="I58" s="750"/>
      <c r="J58" s="750"/>
      <c r="K58" s="751"/>
    </row>
    <row r="59" spans="2:12">
      <c r="B59" s="752"/>
      <c r="C59" s="753"/>
      <c r="D59" s="451" t="s">
        <v>111</v>
      </c>
      <c r="E59" s="451" t="s">
        <v>112</v>
      </c>
      <c r="F59" s="451" t="s">
        <v>172</v>
      </c>
      <c r="G59" s="451" t="s">
        <v>114</v>
      </c>
      <c r="H59" s="451" t="s">
        <v>117</v>
      </c>
      <c r="I59" s="451" t="s">
        <v>96</v>
      </c>
      <c r="J59" s="451" t="s">
        <v>105</v>
      </c>
      <c r="K59" s="452" t="s">
        <v>91</v>
      </c>
    </row>
    <row r="60" spans="2:12">
      <c r="B60" s="780" t="s">
        <v>1556</v>
      </c>
      <c r="C60" s="50" t="s">
        <v>173</v>
      </c>
      <c r="D60" s="80">
        <f>C77</f>
        <v>6706.6174767627144</v>
      </c>
      <c r="E60" s="80">
        <f t="shared" ref="E60:J60" si="5">D77</f>
        <v>70657.717192988988</v>
      </c>
      <c r="F60" s="80">
        <f t="shared" si="5"/>
        <v>4856847.1471491465</v>
      </c>
      <c r="G60" s="80">
        <f t="shared" si="5"/>
        <v>1498004.1474296479</v>
      </c>
      <c r="H60" s="80">
        <f t="shared" si="5"/>
        <v>127349.50446434907</v>
      </c>
      <c r="I60" s="80">
        <f t="shared" si="5"/>
        <v>2367.9685212740969</v>
      </c>
      <c r="J60" s="80">
        <f t="shared" si="5"/>
        <v>7140.0927794216195</v>
      </c>
      <c r="K60" s="453">
        <f t="shared" ref="K60:K65" si="6">SUM(D60:J60)</f>
        <v>6569073.1950135902</v>
      </c>
    </row>
    <row r="61" spans="2:12">
      <c r="B61" s="780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3">
        <f t="shared" si="6"/>
        <v>3450928.7452826067</v>
      </c>
    </row>
    <row r="62" spans="2:12">
      <c r="B62" s="780"/>
      <c r="C62" s="50" t="s">
        <v>91</v>
      </c>
      <c r="D62" s="80">
        <f>D61-D60</f>
        <v>-6706.6174767627144</v>
      </c>
      <c r="E62" s="80">
        <f t="shared" ref="E62:J62" si="8">E61-E60</f>
        <v>-70657.717192988988</v>
      </c>
      <c r="F62" s="80">
        <f t="shared" si="8"/>
        <v>-4856847.1471491465</v>
      </c>
      <c r="G62" s="80">
        <f>IFERROR(G61-G60,0)</f>
        <v>47404.250451350585</v>
      </c>
      <c r="H62" s="80">
        <f t="shared" si="8"/>
        <v>1753164.8316460305</v>
      </c>
      <c r="I62" s="80">
        <f t="shared" si="8"/>
        <v>15708.296234773426</v>
      </c>
      <c r="J62" s="80">
        <f t="shared" si="8"/>
        <v>-210.34624424033336</v>
      </c>
      <c r="K62" s="453">
        <f t="shared" si="6"/>
        <v>-3118144.4497309839</v>
      </c>
    </row>
    <row r="63" spans="2:12">
      <c r="B63" s="780" t="s">
        <v>1555</v>
      </c>
      <c r="C63" s="50" t="s">
        <v>173</v>
      </c>
      <c r="D63" s="80">
        <f>C94+C107+C114+C119</f>
        <v>8736420.6878547259</v>
      </c>
      <c r="E63" s="80">
        <f t="shared" ref="E63:J63" si="9">D94+D107+D114+D119</f>
        <v>29786537.365966912</v>
      </c>
      <c r="F63" s="80">
        <f t="shared" si="9"/>
        <v>2642386.5385194984</v>
      </c>
      <c r="G63" s="80">
        <f t="shared" si="9"/>
        <v>2502251.2302339314</v>
      </c>
      <c r="H63" s="80">
        <f t="shared" si="9"/>
        <v>463511.59370190813</v>
      </c>
      <c r="I63" s="80">
        <f t="shared" si="9"/>
        <v>55768.662352238985</v>
      </c>
      <c r="J63" s="80">
        <f t="shared" si="9"/>
        <v>873071.38995873346</v>
      </c>
      <c r="K63" s="453">
        <f t="shared" si="6"/>
        <v>45059947.46858795</v>
      </c>
    </row>
    <row r="64" spans="2:12">
      <c r="B64" s="780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 t="e">
        <f t="shared" si="10"/>
        <v>#REF!</v>
      </c>
      <c r="H64" s="80">
        <f t="shared" si="10"/>
        <v>5869213.5614629472</v>
      </c>
      <c r="I64" s="80" t="e">
        <f t="shared" si="10"/>
        <v>#REF!</v>
      </c>
      <c r="J64" s="80">
        <f t="shared" si="10"/>
        <v>89207.178940552563</v>
      </c>
      <c r="K64" s="453" t="e">
        <f t="shared" si="6"/>
        <v>#REF!</v>
      </c>
    </row>
    <row r="65" spans="1:11">
      <c r="B65" s="780"/>
      <c r="C65" s="50" t="s">
        <v>91</v>
      </c>
      <c r="D65" s="80">
        <f>D64-D63</f>
        <v>-8736420.6878547259</v>
      </c>
      <c r="E65" s="80">
        <f t="shared" ref="E65:J65" si="11">E64-E63</f>
        <v>-29786537.365966912</v>
      </c>
      <c r="F65" s="80">
        <f t="shared" si="11"/>
        <v>-2642386.5385194984</v>
      </c>
      <c r="G65" s="80" t="e">
        <f t="shared" si="11"/>
        <v>#REF!</v>
      </c>
      <c r="H65" s="80">
        <f t="shared" si="11"/>
        <v>5405701.9677610388</v>
      </c>
      <c r="I65" s="80" t="e">
        <f t="shared" si="11"/>
        <v>#REF!</v>
      </c>
      <c r="J65" s="80">
        <f t="shared" si="11"/>
        <v>-783864.21101818094</v>
      </c>
      <c r="K65" s="453" t="e">
        <f t="shared" si="6"/>
        <v>#REF!</v>
      </c>
    </row>
    <row r="66" spans="1:11" ht="17.25" thickBot="1">
      <c r="B66" s="747" t="s">
        <v>91</v>
      </c>
      <c r="C66" s="748"/>
      <c r="D66" s="455">
        <f>D62+D65</f>
        <v>-8743127.3053314891</v>
      </c>
      <c r="E66" s="455">
        <f t="shared" ref="E66:K66" si="12">E62+E65</f>
        <v>-29857195.083159901</v>
      </c>
      <c r="F66" s="455">
        <f t="shared" si="12"/>
        <v>-7499233.6856686454</v>
      </c>
      <c r="G66" s="455" t="e">
        <f t="shared" si="12"/>
        <v>#REF!</v>
      </c>
      <c r="H66" s="455">
        <f t="shared" si="12"/>
        <v>7158866.7994070696</v>
      </c>
      <c r="I66" s="455" t="e">
        <f t="shared" si="12"/>
        <v>#REF!</v>
      </c>
      <c r="J66" s="455">
        <f t="shared" si="12"/>
        <v>-784074.55726242124</v>
      </c>
      <c r="K66" s="456" t="e">
        <f t="shared" si="12"/>
        <v>#REF!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78" t="s">
        <v>171</v>
      </c>
      <c r="B69" s="778"/>
      <c r="C69" s="778"/>
      <c r="D69" s="778"/>
      <c r="E69" s="778"/>
      <c r="F69" s="778"/>
      <c r="G69" s="778"/>
      <c r="H69" s="778"/>
      <c r="I69" s="778"/>
      <c r="J69" s="778"/>
    </row>
    <row r="70" spans="1:11">
      <c r="A70" s="796"/>
      <c r="B70" s="797"/>
      <c r="C70" s="449" t="s">
        <v>111</v>
      </c>
      <c r="D70" s="449" t="s">
        <v>112</v>
      </c>
      <c r="E70" s="449" t="s">
        <v>172</v>
      </c>
      <c r="F70" s="449" t="s">
        <v>114</v>
      </c>
      <c r="G70" s="449" t="s">
        <v>117</v>
      </c>
      <c r="H70" s="449" t="s">
        <v>96</v>
      </c>
      <c r="I70" s="449" t="s">
        <v>105</v>
      </c>
      <c r="J70" s="450" t="s">
        <v>91</v>
      </c>
    </row>
    <row r="71" spans="1:11">
      <c r="A71" s="798" t="s">
        <v>173</v>
      </c>
      <c r="B71" s="50" t="s">
        <v>162</v>
      </c>
      <c r="C71" s="80">
        <f>INDEX($X$3:$AC$8,$M2,MATCH($E$22,$X$2:$AC$2,0))*주거중심형!B$48</f>
        <v>6103.5583737940497</v>
      </c>
      <c r="D71" s="80">
        <f>INDEX($X$3:$AC$8,$M2,MATCH($E$22,$X$2:$AC$2,0))*주거중심형!C$48</f>
        <v>26943.862657786616</v>
      </c>
      <c r="E71" s="80">
        <f>INDEX($X$3:$AC$8,$M2,MATCH($E$22,$X$2:$AC$2,0))*주거중심형!D$48</f>
        <v>121384.22299418572</v>
      </c>
      <c r="F71" s="80">
        <f>INDEX($X$3:$AC$8,$M2,MATCH($E$22,$X$2:$AC$2,0))*주거중심형!E$48</f>
        <v>74099.357732957229</v>
      </c>
      <c r="G71" s="80">
        <f>INDEX($X$3:$AC$8,$M2,MATCH($E$22,$X$2:$AC$2,0))*주거중심형!F$48</f>
        <v>17925.303874174082</v>
      </c>
      <c r="H71" s="80">
        <f>INDEX($X$3:$AC$8,$M2,MATCH($E$22,$X$2:$AC$2,0))*주거중심형!G$48</f>
        <v>1946.1559269344746</v>
      </c>
      <c r="I71" s="80">
        <f>INDEX($X$3:$AC$8,$M2,MATCH($E$22,$X$2:$AC$2,0))*주거중심형!H$48</f>
        <v>0</v>
      </c>
      <c r="J71" s="81">
        <f>SUM(C71:I71)</f>
        <v>248402.46155983215</v>
      </c>
    </row>
    <row r="72" spans="1:11">
      <c r="A72" s="798"/>
      <c r="B72" s="50" t="s">
        <v>163</v>
      </c>
      <c r="C72" s="80">
        <f>INDEX($X$3:$AC$8,$M3,MATCH($E$22,$X$2:$AC$2,0))*상업중심형!B$44</f>
        <v>603.05910296866443</v>
      </c>
      <c r="D72" s="80">
        <f>INDEX($X$3:$AC$8,$M3,MATCH($E$22,$X$2:$AC$2,0))*상업중심형!C$44</f>
        <v>24640.040566081527</v>
      </c>
      <c r="E72" s="80">
        <f>INDEX($X$3:$AC$8,$M3,MATCH($E$22,$X$2:$AC$2,0))*상업중심형!D$44</f>
        <v>768460.07859329495</v>
      </c>
      <c r="F72" s="80">
        <f>INDEX($X$3:$AC$8,$M3,MATCH($E$22,$X$2:$AC$2,0))*상업중심형!E$44</f>
        <v>1412637.7507749158</v>
      </c>
      <c r="G72" s="80">
        <f>INDEX($X$3:$AC$8,$M3,MATCH($E$22,$X$2:$AC$2,0))*상업중심형!F$44</f>
        <v>107520.77192251768</v>
      </c>
      <c r="H72" s="80">
        <f>INDEX($X$3:$AC$8,$M3,MATCH($E$22,$X$2:$AC$2,0))*상업중심형!G$44</f>
        <v>0</v>
      </c>
      <c r="I72" s="80">
        <f>INDEX($X$3:$AC$8,$M3,MATCH($E$22,$X$2:$AC$2,0))*상업중심형!H$44</f>
        <v>6633.6501326553071</v>
      </c>
      <c r="J72" s="81">
        <f t="shared" ref="J72:J77" si="13">SUM(C72:I72)</f>
        <v>2320495.3510924336</v>
      </c>
    </row>
    <row r="73" spans="1:11">
      <c r="A73" s="798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798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798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6">
        <f t="shared" si="13"/>
        <v>3965077.7401295784</v>
      </c>
    </row>
    <row r="76" spans="1:11">
      <c r="A76" s="798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98"/>
      <c r="B77" s="50" t="s">
        <v>91</v>
      </c>
      <c r="C77" s="80">
        <f t="shared" ref="C77:I77" si="14">SUM(C71:C76)</f>
        <v>6706.6174767627144</v>
      </c>
      <c r="D77" s="80">
        <f t="shared" si="14"/>
        <v>70657.717192988988</v>
      </c>
      <c r="E77" s="80">
        <f t="shared" si="14"/>
        <v>4856847.1471491465</v>
      </c>
      <c r="F77" s="80">
        <f t="shared" si="14"/>
        <v>1498004.1474296479</v>
      </c>
      <c r="G77" s="80">
        <f t="shared" si="14"/>
        <v>127349.50446434907</v>
      </c>
      <c r="H77" s="80">
        <f t="shared" si="14"/>
        <v>2367.9685212740969</v>
      </c>
      <c r="I77" s="80">
        <f t="shared" si="14"/>
        <v>7140.0927794216195</v>
      </c>
      <c r="J77" s="81">
        <f t="shared" si="13"/>
        <v>6569073.1950135902</v>
      </c>
    </row>
    <row r="78" spans="1:11">
      <c r="A78" s="798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798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98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798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798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798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99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78" t="s">
        <v>1550</v>
      </c>
      <c r="B86" s="778"/>
      <c r="C86" s="778"/>
      <c r="D86" s="778"/>
      <c r="E86" s="778"/>
      <c r="F86" s="778"/>
      <c r="G86" s="778"/>
      <c r="H86" s="778"/>
      <c r="I86" s="778"/>
      <c r="J86" s="778"/>
    </row>
    <row r="87" spans="1:10">
      <c r="A87" s="796"/>
      <c r="B87" s="797"/>
      <c r="C87" s="449" t="s">
        <v>111</v>
      </c>
      <c r="D87" s="449" t="s">
        <v>112</v>
      </c>
      <c r="E87" s="449" t="s">
        <v>172</v>
      </c>
      <c r="F87" s="449" t="s">
        <v>114</v>
      </c>
      <c r="G87" s="449" t="s">
        <v>117</v>
      </c>
      <c r="H87" s="449" t="s">
        <v>96</v>
      </c>
      <c r="I87" s="449" t="s">
        <v>105</v>
      </c>
      <c r="J87" s="450" t="s">
        <v>91</v>
      </c>
    </row>
    <row r="88" spans="1:10">
      <c r="A88" s="798" t="s">
        <v>173</v>
      </c>
      <c r="B88" s="50" t="s">
        <v>102</v>
      </c>
      <c r="C88" s="80">
        <f>산업중심형!D41</f>
        <v>5722298.2252777694</v>
      </c>
      <c r="D88" s="80">
        <f>산업중심형!E41</f>
        <v>94283.747691522178</v>
      </c>
      <c r="E88" s="80">
        <f>산업중심형!F41</f>
        <v>551197.29419659125</v>
      </c>
      <c r="F88" s="80">
        <f>산업중심형!G41</f>
        <v>834048.53727115784</v>
      </c>
      <c r="G88" s="80">
        <f>산업중심형!H41</f>
        <v>36262.97988135468</v>
      </c>
      <c r="H88" s="80">
        <f>산업중심형!I41</f>
        <v>10878.893964406407</v>
      </c>
      <c r="I88" s="80">
        <f>산업중심형!J41</f>
        <v>10878.893964406407</v>
      </c>
      <c r="J88" s="81">
        <f>SUM(C88:I88)</f>
        <v>7259848.5722472072</v>
      </c>
    </row>
    <row r="89" spans="1:10">
      <c r="A89" s="798"/>
      <c r="B89" s="50" t="s">
        <v>103</v>
      </c>
      <c r="C89" s="80">
        <f>산업중심형!D42</f>
        <v>0</v>
      </c>
      <c r="D89" s="80">
        <f>산업중심형!E42</f>
        <v>22204747.119011395</v>
      </c>
      <c r="E89" s="80">
        <f>산업중심형!F42</f>
        <v>422500.47372326121</v>
      </c>
      <c r="F89" s="80">
        <f>산업중심형!G42</f>
        <v>680695.20766525401</v>
      </c>
      <c r="G89" s="80">
        <f>산업중심형!H42</f>
        <v>164305.73978126826</v>
      </c>
      <c r="H89" s="80">
        <f>산업중심형!I42</f>
        <v>11736.124270090591</v>
      </c>
      <c r="I89" s="80">
        <f>산업중심형!J42</f>
        <v>11736.124270090591</v>
      </c>
      <c r="J89" s="81">
        <f t="shared" ref="J89:J94" si="17">SUM(C89:I89)</f>
        <v>23495720.788721357</v>
      </c>
    </row>
    <row r="90" spans="1:10">
      <c r="A90" s="798"/>
      <c r="B90" s="50" t="s">
        <v>104</v>
      </c>
      <c r="C90" s="80">
        <f>산업중심형!D43</f>
        <v>41948.279463297265</v>
      </c>
      <c r="D90" s="80">
        <f>산업중심형!E43</f>
        <v>2990912.3257330949</v>
      </c>
      <c r="E90" s="80">
        <f>산업중심형!F43</f>
        <v>260079.33267244301</v>
      </c>
      <c r="F90" s="80">
        <f>산업중심형!G43</f>
        <v>629224.19194945891</v>
      </c>
      <c r="G90" s="80">
        <f>산업중심형!H43</f>
        <v>247494.84883345387</v>
      </c>
      <c r="H90" s="80">
        <f>산업중심형!I43</f>
        <v>10487.069865824316</v>
      </c>
      <c r="I90" s="80">
        <f>산업중심형!J43</f>
        <v>10487.069865824316</v>
      </c>
      <c r="J90" s="81">
        <f t="shared" si="17"/>
        <v>4190633.1183833964</v>
      </c>
    </row>
    <row r="91" spans="1:10">
      <c r="A91" s="798"/>
      <c r="B91" s="50" t="s">
        <v>106</v>
      </c>
      <c r="C91" s="80">
        <f>산업중심형!D44</f>
        <v>130392.12154870188</v>
      </c>
      <c r="D91" s="80">
        <f>산업중심형!E44</f>
        <v>85867.982483291489</v>
      </c>
      <c r="E91" s="80">
        <f>산업중심형!F44</f>
        <v>34983.252122822458</v>
      </c>
      <c r="F91" s="80">
        <f>산업중심형!G44</f>
        <v>66079.476231997978</v>
      </c>
      <c r="G91" s="80">
        <f>산업중심형!H44</f>
        <v>1766.8309152940635</v>
      </c>
      <c r="H91" s="80">
        <f>산업중심형!I44</f>
        <v>15371.428963058352</v>
      </c>
      <c r="I91" s="80">
        <f>산업중심형!J44</f>
        <v>15371.428963058352</v>
      </c>
      <c r="J91" s="81">
        <f t="shared" si="17"/>
        <v>349832.52122822456</v>
      </c>
    </row>
    <row r="92" spans="1:10">
      <c r="A92" s="798"/>
      <c r="B92" s="50" t="s">
        <v>362</v>
      </c>
      <c r="C92" s="80">
        <f>산업중심형!D45</f>
        <v>0</v>
      </c>
      <c r="D92" s="80">
        <f>산업중심형!E45</f>
        <v>3483.326011881205</v>
      </c>
      <c r="E92" s="80">
        <f>산업중심형!F45</f>
        <v>52097.743616551881</v>
      </c>
      <c r="F92" s="80">
        <f>산업중심형!G45</f>
        <v>226877.58202259603</v>
      </c>
      <c r="G92" s="80">
        <f>산업중심형!H45</f>
        <v>13681.194290537218</v>
      </c>
      <c r="H92" s="80">
        <f>산업중심형!I45</f>
        <v>7295.1452888593176</v>
      </c>
      <c r="I92" s="80">
        <f>산업중심형!J45</f>
        <v>7295.1452888593176</v>
      </c>
      <c r="J92" s="446">
        <f t="shared" si="17"/>
        <v>310730.13651928498</v>
      </c>
    </row>
    <row r="93" spans="1:10">
      <c r="A93" s="798"/>
      <c r="B93" s="50" t="s">
        <v>1045</v>
      </c>
      <c r="C93" s="80">
        <f>산업중심형!D46</f>
        <v>2841761.6601259955</v>
      </c>
      <c r="D93" s="80">
        <f>산업중심형!E46</f>
        <v>828442.21957731456</v>
      </c>
      <c r="E93" s="80">
        <f>산업중심형!F46</f>
        <v>1320916.5868561566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813537.23830646183</v>
      </c>
      <c r="J93" s="81">
        <f t="shared" si="17"/>
        <v>5804657.7048659287</v>
      </c>
    </row>
    <row r="94" spans="1:10">
      <c r="A94" s="798"/>
      <c r="B94" s="50" t="s">
        <v>91</v>
      </c>
      <c r="C94" s="80">
        <f t="shared" ref="C94:I94" si="18">SUM(C88:C93)</f>
        <v>8736400.2864157651</v>
      </c>
      <c r="D94" s="80">
        <f t="shared" si="18"/>
        <v>26207736.720508501</v>
      </c>
      <c r="E94" s="80">
        <f t="shared" si="18"/>
        <v>2641774.6831878265</v>
      </c>
      <c r="F94" s="80">
        <f t="shared" si="18"/>
        <v>2436924.9951404645</v>
      </c>
      <c r="G94" s="80">
        <f t="shared" si="18"/>
        <v>463511.59370190813</v>
      </c>
      <c r="H94" s="80">
        <f t="shared" si="18"/>
        <v>55768.662352238985</v>
      </c>
      <c r="I94" s="80">
        <f t="shared" si="18"/>
        <v>869305.90065870085</v>
      </c>
      <c r="J94" s="81">
        <f t="shared" si="17"/>
        <v>41411422.841965407</v>
      </c>
    </row>
    <row r="95" spans="1:10">
      <c r="A95" s="798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798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798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798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798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798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911675.35948422621</v>
      </c>
      <c r="G100" s="80">
        <f>산업중심형!H53</f>
        <v>5615891.3886354901</v>
      </c>
      <c r="H100" s="80">
        <f>산업중심형!I53</f>
        <v>0</v>
      </c>
      <c r="I100" s="80">
        <f>산업중심형!J53</f>
        <v>0</v>
      </c>
      <c r="J100" s="81">
        <f t="shared" si="19"/>
        <v>6527566.7481197165</v>
      </c>
    </row>
    <row r="101" spans="1:10" ht="17.25" thickBot="1">
      <c r="A101" s="799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1229646.1381543048</v>
      </c>
      <c r="G101" s="84">
        <f t="shared" si="20"/>
        <v>5869213.5614629472</v>
      </c>
      <c r="H101" s="84">
        <f t="shared" si="20"/>
        <v>43247.290206100472</v>
      </c>
      <c r="I101" s="84">
        <f t="shared" si="20"/>
        <v>0</v>
      </c>
      <c r="J101" s="85">
        <f t="shared" si="19"/>
        <v>7142106.9898233525</v>
      </c>
    </row>
    <row r="103" spans="1:10" ht="17.25" thickBot="1">
      <c r="A103" s="795" t="s">
        <v>1551</v>
      </c>
      <c r="B103" s="795"/>
      <c r="C103" s="795"/>
      <c r="D103" s="795"/>
      <c r="E103" s="795"/>
      <c r="F103" s="795"/>
      <c r="G103" s="795"/>
      <c r="H103" s="795"/>
      <c r="I103" s="795"/>
      <c r="J103" s="795"/>
    </row>
    <row r="104" spans="1:10">
      <c r="A104" s="752"/>
      <c r="B104" s="753"/>
      <c r="C104" s="451" t="s">
        <v>111</v>
      </c>
      <c r="D104" s="451" t="s">
        <v>112</v>
      </c>
      <c r="E104" s="451" t="s">
        <v>172</v>
      </c>
      <c r="F104" s="451" t="s">
        <v>114</v>
      </c>
      <c r="G104" s="451" t="s">
        <v>117</v>
      </c>
      <c r="H104" s="451" t="s">
        <v>96</v>
      </c>
      <c r="I104" s="451" t="s">
        <v>105</v>
      </c>
      <c r="J104" s="452" t="s">
        <v>91</v>
      </c>
    </row>
    <row r="105" spans="1:10">
      <c r="A105" s="780" t="s">
        <v>173</v>
      </c>
      <c r="B105" s="50" t="s">
        <v>1552</v>
      </c>
      <c r="C105" s="80">
        <f>'농어촌지역형(농촌)'!B77*$E$39*$E$40</f>
        <v>20.401438961040643</v>
      </c>
      <c r="D105" s="80">
        <f>'농어촌지역형(농촌)'!C77*$E$39*$E$40</f>
        <v>29453.766966903662</v>
      </c>
      <c r="E105" s="80">
        <f>'농어촌지역형(농촌)'!D77*$E$39*$E$40</f>
        <v>80.757090953027017</v>
      </c>
      <c r="F105" s="80">
        <f>'농어촌지역형(농촌)'!E77*$E$39*$E$40</f>
        <v>28960.997409478285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1544.9439794406724</v>
      </c>
      <c r="J105" s="453">
        <f t="shared" ref="J105:J110" si="21">SUM(C105:I105)</f>
        <v>60060.866885736687</v>
      </c>
    </row>
    <row r="106" spans="1:10">
      <c r="A106" s="780"/>
      <c r="B106" s="50" t="s">
        <v>1553</v>
      </c>
      <c r="C106" s="80">
        <f>'농어촌지역형(어촌)'!B77*$E$39*$E$41</f>
        <v>0</v>
      </c>
      <c r="D106" s="80">
        <f>'농어촌지역형(어촌)'!C77*$E$39*$E$41</f>
        <v>327514.80400932103</v>
      </c>
      <c r="E106" s="80">
        <f>'농어촌지역형(어촌)'!D77*$E$39*$E$41</f>
        <v>0</v>
      </c>
      <c r="F106" s="80">
        <f>'농어촌지역형(어촌)'!E77*$E$39*$E$41</f>
        <v>32490.187557264573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2220.5453205919139</v>
      </c>
      <c r="J106" s="453">
        <f t="shared" si="21"/>
        <v>362225.5368871775</v>
      </c>
    </row>
    <row r="107" spans="1:10">
      <c r="A107" s="780"/>
      <c r="B107" s="50" t="s">
        <v>91</v>
      </c>
      <c r="C107" s="80">
        <f t="shared" ref="C107:I107" si="22">SUM(C105:C106)</f>
        <v>20.401438961040643</v>
      </c>
      <c r="D107" s="80">
        <f t="shared" si="22"/>
        <v>356968.57097622467</v>
      </c>
      <c r="E107" s="80">
        <f t="shared" si="22"/>
        <v>80.757090953027017</v>
      </c>
      <c r="F107" s="80">
        <f t="shared" si="22"/>
        <v>61451.184966742861</v>
      </c>
      <c r="G107" s="80">
        <f t="shared" si="22"/>
        <v>0</v>
      </c>
      <c r="H107" s="80">
        <f t="shared" si="22"/>
        <v>0</v>
      </c>
      <c r="I107" s="80">
        <f t="shared" si="22"/>
        <v>3765.4893000325865</v>
      </c>
      <c r="J107" s="453">
        <f t="shared" si="21"/>
        <v>422286.4037729142</v>
      </c>
    </row>
    <row r="108" spans="1:10">
      <c r="A108" s="780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919390.1743217319</v>
      </c>
      <c r="G108" s="80">
        <f>'농어촌지역형(농촌)'!F78*$E$39*$E$40</f>
        <v>0</v>
      </c>
      <c r="H108" s="80">
        <f>'농어촌지역형(농촌)'!G78*$E$39*$E$40</f>
        <v>410.01082194976641</v>
      </c>
      <c r="I108" s="80">
        <f>'농어촌지역형(농촌)'!H78*$E$39*$E$40</f>
        <v>89207.178940552563</v>
      </c>
      <c r="J108" s="453">
        <f t="shared" si="21"/>
        <v>1009007.3640842342</v>
      </c>
    </row>
    <row r="109" spans="1:10">
      <c r="A109" s="780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1524202.8174772107</v>
      </c>
      <c r="G109" s="80">
        <f>'농어촌지역형(어촌)'!F78*$E$39*$E$41</f>
        <v>0</v>
      </c>
      <c r="H109" s="80">
        <f>'농어촌지역형(어촌)'!G78*$E$39*$E$41</f>
        <v>101613.52116514739</v>
      </c>
      <c r="I109" s="80">
        <f>'농어촌지역형(어촌)'!H78*$E$39*$E$41</f>
        <v>0</v>
      </c>
      <c r="J109" s="453">
        <f t="shared" si="21"/>
        <v>1625816.3386423581</v>
      </c>
    </row>
    <row r="110" spans="1:10" ht="17.25" thickBot="1">
      <c r="A110" s="747"/>
      <c r="B110" s="454" t="s">
        <v>91</v>
      </c>
      <c r="C110" s="455">
        <f t="shared" ref="C110:I110" si="23">SUM(C108:C109)</f>
        <v>0</v>
      </c>
      <c r="D110" s="455">
        <f t="shared" si="23"/>
        <v>0</v>
      </c>
      <c r="E110" s="455">
        <f t="shared" si="23"/>
        <v>0</v>
      </c>
      <c r="F110" s="455">
        <f t="shared" si="23"/>
        <v>2443592.9917989424</v>
      </c>
      <c r="G110" s="455">
        <f t="shared" si="23"/>
        <v>0</v>
      </c>
      <c r="H110" s="455">
        <f t="shared" si="23"/>
        <v>102023.53198709716</v>
      </c>
      <c r="I110" s="455">
        <f t="shared" si="23"/>
        <v>89207.178940552563</v>
      </c>
      <c r="J110" s="456">
        <f t="shared" si="21"/>
        <v>2634823.7027265923</v>
      </c>
    </row>
    <row r="112" spans="1:10" ht="17.25" thickBot="1">
      <c r="A112" s="795" t="s">
        <v>1558</v>
      </c>
      <c r="B112" s="795"/>
      <c r="C112" s="795"/>
      <c r="D112" s="795"/>
      <c r="E112" s="795"/>
      <c r="F112" s="795"/>
      <c r="G112" s="795"/>
      <c r="H112" s="795"/>
      <c r="I112" s="795"/>
      <c r="J112" s="795"/>
    </row>
    <row r="113" spans="1:10">
      <c r="A113" s="752"/>
      <c r="B113" s="753"/>
      <c r="C113" s="451" t="s">
        <v>111</v>
      </c>
      <c r="D113" s="451" t="s">
        <v>112</v>
      </c>
      <c r="E113" s="451" t="s">
        <v>172</v>
      </c>
      <c r="F113" s="451" t="s">
        <v>114</v>
      </c>
      <c r="G113" s="451" t="s">
        <v>117</v>
      </c>
      <c r="H113" s="451" t="s">
        <v>96</v>
      </c>
      <c r="I113" s="451" t="s">
        <v>105</v>
      </c>
      <c r="J113" s="452" t="s">
        <v>91</v>
      </c>
    </row>
    <row r="114" spans="1:10">
      <c r="A114" s="780" t="s">
        <v>173</v>
      </c>
      <c r="B114" s="766"/>
      <c r="C114" s="80">
        <f>항만인프라형!B38*$E$42</f>
        <v>0</v>
      </c>
      <c r="D114" s="80">
        <f>항만인프라형!C38*$E$42</f>
        <v>3221832.0744821886</v>
      </c>
      <c r="E114" s="80">
        <f>항만인프라형!D38*$E$42</f>
        <v>531.09824071850892</v>
      </c>
      <c r="F114" s="80">
        <f>항만인프라형!E38*$E$42</f>
        <v>3875.0501267239342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3">
        <f>SUM(C114:I114)</f>
        <v>3226238.2228496312</v>
      </c>
    </row>
    <row r="115" spans="1:10" ht="17.25" thickBot="1">
      <c r="A115" s="747" t="s">
        <v>174</v>
      </c>
      <c r="B115" s="748"/>
      <c r="C115" s="455">
        <f>항만인프라형!B39*$E$42</f>
        <v>0</v>
      </c>
      <c r="D115" s="455">
        <f>항만인프라형!C39*$E$42</f>
        <v>0</v>
      </c>
      <c r="E115" s="455">
        <f>항만인프라형!D39*$E$42</f>
        <v>0</v>
      </c>
      <c r="F115" s="455">
        <f>항만인프라형!E39*$E$42</f>
        <v>876678.59903432138</v>
      </c>
      <c r="G115" s="455">
        <f>항만인프라형!F39*$E$42</f>
        <v>0</v>
      </c>
      <c r="H115" s="455">
        <f>항만인프라형!G39*$E$42</f>
        <v>141818024.91329738</v>
      </c>
      <c r="I115" s="455">
        <f>항만인프라형!H39*$E$42</f>
        <v>0</v>
      </c>
      <c r="J115" s="456">
        <f>SUM(C115:I115)</f>
        <v>142694703.51233169</v>
      </c>
    </row>
    <row r="117" spans="1:10" ht="17.25" thickBot="1">
      <c r="A117" s="795" t="s">
        <v>1559</v>
      </c>
      <c r="B117" s="795"/>
      <c r="C117" s="795"/>
      <c r="D117" s="795"/>
      <c r="E117" s="795"/>
      <c r="F117" s="795"/>
      <c r="G117" s="795"/>
      <c r="H117" s="795"/>
      <c r="I117" s="795"/>
      <c r="J117" s="795"/>
    </row>
    <row r="118" spans="1:10">
      <c r="A118" s="752"/>
      <c r="B118" s="753"/>
      <c r="C118" s="451" t="s">
        <v>111</v>
      </c>
      <c r="D118" s="451" t="s">
        <v>112</v>
      </c>
      <c r="E118" s="451" t="s">
        <v>172</v>
      </c>
      <c r="F118" s="451" t="s">
        <v>114</v>
      </c>
      <c r="G118" s="451" t="s">
        <v>117</v>
      </c>
      <c r="H118" s="451" t="s">
        <v>96</v>
      </c>
      <c r="I118" s="451" t="s">
        <v>105</v>
      </c>
      <c r="J118" s="452" t="s">
        <v>91</v>
      </c>
    </row>
    <row r="119" spans="1:10">
      <c r="A119" s="780" t="s">
        <v>173</v>
      </c>
      <c r="B119" s="766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3">
        <f>SUM(C119:I119)</f>
        <v>0</v>
      </c>
    </row>
    <row r="120" spans="1:10" ht="17.25" thickBot="1">
      <c r="A120" s="747" t="s">
        <v>174</v>
      </c>
      <c r="B120" s="748"/>
      <c r="C120" s="455">
        <v>0</v>
      </c>
      <c r="D120" s="455">
        <v>0</v>
      </c>
      <c r="E120" s="455">
        <v>0</v>
      </c>
      <c r="F120" s="455" t="e">
        <f>해상풍력연계형!B34*$E$43</f>
        <v>#REF!</v>
      </c>
      <c r="G120" s="455">
        <v>0</v>
      </c>
      <c r="H120" s="455" t="e">
        <f>해상풍력연계형!C34*$E$43</f>
        <v>#REF!</v>
      </c>
      <c r="I120" s="455">
        <v>0</v>
      </c>
      <c r="J120" s="456" t="e">
        <f>SUM(C120:I120)</f>
        <v>#REF!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G27"/>
  <sheetViews>
    <sheetView zoomScale="85" zoomScaleNormal="85" workbookViewId="0">
      <selection activeCell="C32" sqref="C32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2096</v>
      </c>
    </row>
    <row r="2" spans="1:7">
      <c r="A2" s="687"/>
      <c r="B2" s="687"/>
      <c r="C2" s="687" t="s">
        <v>2095</v>
      </c>
    </row>
    <row r="3" spans="1:7">
      <c r="A3" s="685" t="s">
        <v>46</v>
      </c>
      <c r="B3" s="694">
        <v>1E-3</v>
      </c>
      <c r="C3" s="686" t="s">
        <v>2094</v>
      </c>
    </row>
    <row r="4" spans="1:7">
      <c r="A4" t="s">
        <v>2097</v>
      </c>
    </row>
    <row r="5" spans="1:7">
      <c r="A5" s="687"/>
      <c r="B5" s="687"/>
      <c r="C5" s="687" t="s">
        <v>2095</v>
      </c>
    </row>
    <row r="6" spans="1:7">
      <c r="A6" s="685" t="s">
        <v>52</v>
      </c>
      <c r="B6" s="691">
        <v>0</v>
      </c>
      <c r="C6" s="686" t="s">
        <v>53</v>
      </c>
    </row>
    <row r="7" spans="1:7">
      <c r="A7" s="685" t="s">
        <v>54</v>
      </c>
      <c r="B7" s="693">
        <v>12000</v>
      </c>
      <c r="C7" s="686" t="s">
        <v>55</v>
      </c>
    </row>
    <row r="8" spans="1:7">
      <c r="A8" s="685" t="s">
        <v>56</v>
      </c>
      <c r="B8" s="692">
        <v>0.1</v>
      </c>
      <c r="C8" s="686" t="s">
        <v>57</v>
      </c>
    </row>
    <row r="9" spans="1:7">
      <c r="A9" s="685" t="s">
        <v>58</v>
      </c>
      <c r="B9" s="692">
        <v>0.08</v>
      </c>
      <c r="C9" s="686" t="s">
        <v>59</v>
      </c>
    </row>
    <row r="10" spans="1:7">
      <c r="A10" s="685" t="s">
        <v>60</v>
      </c>
      <c r="B10" s="692">
        <v>0.3</v>
      </c>
      <c r="C10" s="686" t="s">
        <v>61</v>
      </c>
    </row>
    <row r="11" spans="1:7">
      <c r="A11" s="685" t="s">
        <v>62</v>
      </c>
      <c r="B11" s="692">
        <v>0.7</v>
      </c>
      <c r="C11" s="686" t="s">
        <v>63</v>
      </c>
    </row>
    <row r="12" spans="1:7">
      <c r="A12" s="685" t="s">
        <v>64</v>
      </c>
      <c r="B12" s="692">
        <v>6</v>
      </c>
      <c r="C12" s="686" t="s">
        <v>65</v>
      </c>
    </row>
    <row r="13" spans="1:7">
      <c r="A13" s="688" t="s">
        <v>2114</v>
      </c>
      <c r="B13" s="688"/>
      <c r="C13" s="688"/>
    </row>
    <row r="14" spans="1:7">
      <c r="A14" s="715"/>
      <c r="B14" s="715" t="s">
        <v>2098</v>
      </c>
      <c r="C14" s="715" t="s">
        <v>2106</v>
      </c>
    </row>
    <row r="15" spans="1:7">
      <c r="A15" s="716" t="s">
        <v>47</v>
      </c>
      <c r="B15" s="717">
        <v>41856</v>
      </c>
      <c r="C15" s="718">
        <v>0.21</v>
      </c>
      <c r="G15" s="21"/>
    </row>
    <row r="16" spans="1:7">
      <c r="A16" s="716" t="s">
        <v>24</v>
      </c>
      <c r="B16" s="717">
        <v>11776</v>
      </c>
      <c r="C16" s="718">
        <v>0.34</v>
      </c>
    </row>
    <row r="17" spans="1:3">
      <c r="A17" s="716" t="s">
        <v>48</v>
      </c>
      <c r="B17" s="717">
        <v>56832</v>
      </c>
      <c r="C17" s="718">
        <v>0.25</v>
      </c>
    </row>
    <row r="18" spans="1:3">
      <c r="A18" s="716" t="s">
        <v>2099</v>
      </c>
      <c r="B18" s="717">
        <v>0</v>
      </c>
      <c r="C18" s="718">
        <v>0</v>
      </c>
    </row>
    <row r="19" spans="1:3">
      <c r="A19" s="716" t="s">
        <v>2100</v>
      </c>
      <c r="B19" s="717">
        <v>0</v>
      </c>
      <c r="C19" s="718">
        <v>0</v>
      </c>
    </row>
    <row r="20" spans="1:3">
      <c r="A20" s="716" t="s">
        <v>1579</v>
      </c>
      <c r="B20" s="717">
        <v>0</v>
      </c>
      <c r="C20" s="718">
        <f>Supply!E37</f>
        <v>0</v>
      </c>
    </row>
    <row r="21" spans="1:3">
      <c r="A21" s="716" t="s">
        <v>49</v>
      </c>
      <c r="B21" s="717">
        <v>78080</v>
      </c>
      <c r="C21" s="718">
        <v>0</v>
      </c>
    </row>
    <row r="22" spans="1:3">
      <c r="A22" s="689" t="s">
        <v>2101</v>
      </c>
      <c r="B22" s="688"/>
    </row>
    <row r="23" spans="1:3">
      <c r="A23" s="687"/>
      <c r="B23" s="687"/>
      <c r="C23" s="687" t="s">
        <v>2095</v>
      </c>
    </row>
    <row r="24" spans="1:3">
      <c r="A24" s="685" t="s">
        <v>2105</v>
      </c>
      <c r="B24" s="690">
        <f>((유형화!C77+유형화!C94)*$C$16+$C$15*(유형화!E77+유형화!E94)+(유형화!D77+유형화!D94)*$C$17)*(1-Scenario!$E$5)</f>
        <v>1111696.5541119596</v>
      </c>
      <c r="C24" s="686" t="s">
        <v>2104</v>
      </c>
    </row>
    <row r="25" spans="1:3">
      <c r="A25" s="685" t="s">
        <v>2102</v>
      </c>
      <c r="B25" s="690">
        <f>유형화!E29*'환경연계형(자원회수)'!$F$115/860+유형화!$E$28*'환경연계형(물재생센터)'!AF45*'환경연계형(물재생센터)'!$X$71/860000</f>
        <v>137487.9717946219</v>
      </c>
      <c r="C25" s="686" t="s">
        <v>178</v>
      </c>
    </row>
    <row r="26" spans="1:3">
      <c r="A26" s="685" t="s">
        <v>2103</v>
      </c>
      <c r="B26" s="690">
        <f>유형화!$E$30*'환경연계형(물재생센터)'!$X$61/860000</f>
        <v>3225.2529683977932</v>
      </c>
      <c r="C26" s="686" t="s">
        <v>178</v>
      </c>
    </row>
    <row r="27" spans="1:3">
      <c r="A27" s="696" t="s">
        <v>2115</v>
      </c>
      <c r="B27" s="690">
        <f>Demand!I6*1000000*(1-Scenario!E11)</f>
        <v>3600229.8398972219</v>
      </c>
      <c r="C27" s="686" t="s">
        <v>178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7"/>
  <sheetViews>
    <sheetView zoomScale="85" zoomScaleNormal="85" workbookViewId="0">
      <selection activeCell="C36" sqref="C36"/>
    </sheetView>
  </sheetViews>
  <sheetFormatPr defaultRowHeight="13.5"/>
  <cols>
    <col min="1" max="1" width="13.25" style="706" customWidth="1"/>
    <col min="2" max="2" width="9.5" style="706" customWidth="1"/>
    <col min="3" max="5" width="9" style="706"/>
    <col min="6" max="6" width="9.875" style="706" bestFit="1" customWidth="1"/>
    <col min="7" max="8" width="9" style="706"/>
    <col min="9" max="9" width="2" style="706" customWidth="1"/>
    <col min="10" max="10" width="13.375" style="706" customWidth="1"/>
    <col min="11" max="11" width="15.625" style="706" bestFit="1" customWidth="1"/>
    <col min="12" max="12" width="14.25" style="706" bestFit="1" customWidth="1"/>
    <col min="13" max="13" width="11.25" style="706" bestFit="1" customWidth="1"/>
    <col min="14" max="14" width="8.75" style="706" customWidth="1"/>
    <col min="15" max="18" width="9" style="706"/>
    <col min="19" max="19" width="15.375" style="706" bestFit="1" customWidth="1"/>
    <col min="20" max="21" width="9" style="706"/>
    <col min="22" max="22" width="10.125" style="706" customWidth="1"/>
    <col min="23" max="29" width="9" style="706"/>
    <col min="30" max="30" width="9.875" style="706" bestFit="1" customWidth="1"/>
    <col min="31" max="16384" width="9" style="706"/>
  </cols>
  <sheetData>
    <row r="1" spans="1:21">
      <c r="A1" s="719"/>
      <c r="B1" s="719" t="s">
        <v>40</v>
      </c>
      <c r="C1" s="719" t="s">
        <v>41</v>
      </c>
      <c r="D1" s="719" t="s">
        <v>42</v>
      </c>
      <c r="E1" s="719" t="s">
        <v>43</v>
      </c>
      <c r="F1" s="719" t="s">
        <v>2125</v>
      </c>
      <c r="G1" s="719" t="s">
        <v>44</v>
      </c>
      <c r="H1" s="719" t="s">
        <v>45</v>
      </c>
      <c r="I1" s="707"/>
      <c r="J1" s="719"/>
      <c r="K1" s="719" t="s">
        <v>18</v>
      </c>
      <c r="L1" s="719" t="s">
        <v>19</v>
      </c>
      <c r="M1" s="719" t="s">
        <v>20</v>
      </c>
      <c r="N1" s="719" t="s">
        <v>21</v>
      </c>
    </row>
    <row r="2" spans="1:21">
      <c r="A2" s="713" t="s">
        <v>22</v>
      </c>
      <c r="B2" s="708">
        <f>Supply!E4</f>
        <v>0</v>
      </c>
      <c r="C2" s="707"/>
      <c r="D2" s="707"/>
      <c r="E2" s="707"/>
      <c r="F2" s="707"/>
      <c r="G2" s="707"/>
      <c r="H2" s="707"/>
      <c r="I2" s="707"/>
      <c r="J2" s="713" t="s">
        <v>22</v>
      </c>
      <c r="K2" s="722">
        <v>2220273219.2236619</v>
      </c>
      <c r="L2" s="722">
        <v>43986544.909148023</v>
      </c>
      <c r="M2" s="722">
        <v>0</v>
      </c>
      <c r="N2" s="720">
        <v>20</v>
      </c>
    </row>
    <row r="3" spans="1:21">
      <c r="A3" s="713" t="s">
        <v>23</v>
      </c>
      <c r="B3" s="708">
        <f>Supply!E5</f>
        <v>0</v>
      </c>
      <c r="C3" s="707"/>
      <c r="D3" s="707"/>
      <c r="E3" s="707"/>
      <c r="F3" s="707"/>
      <c r="G3" s="707"/>
      <c r="H3" s="707"/>
      <c r="I3" s="707"/>
      <c r="J3" s="713" t="s">
        <v>23</v>
      </c>
      <c r="K3" s="722">
        <v>3698126722.8476596</v>
      </c>
      <c r="L3" s="722">
        <v>114641928.40827745</v>
      </c>
      <c r="M3" s="722">
        <v>0</v>
      </c>
      <c r="N3" s="720">
        <v>20</v>
      </c>
    </row>
    <row r="4" spans="1:21">
      <c r="A4" s="713" t="s">
        <v>17</v>
      </c>
      <c r="B4" s="708">
        <f>Supply!E6</f>
        <v>0</v>
      </c>
      <c r="C4" s="707"/>
      <c r="D4" s="707"/>
      <c r="E4" s="707"/>
      <c r="F4" s="707"/>
      <c r="G4" s="707"/>
      <c r="H4" s="707"/>
      <c r="I4" s="707"/>
      <c r="J4" s="713" t="s">
        <v>17</v>
      </c>
      <c r="K4" s="722">
        <v>854560026.80875289</v>
      </c>
      <c r="L4" s="722">
        <v>21639073.64022164</v>
      </c>
      <c r="M4" s="722">
        <v>0</v>
      </c>
      <c r="N4" s="720">
        <v>20</v>
      </c>
    </row>
    <row r="5" spans="1:21">
      <c r="A5" s="713" t="s">
        <v>25</v>
      </c>
      <c r="B5" s="708">
        <f>Supply!E7</f>
        <v>0</v>
      </c>
      <c r="C5" s="707">
        <v>0.5</v>
      </c>
      <c r="D5" s="707"/>
      <c r="E5" s="707">
        <v>0.4</v>
      </c>
      <c r="F5" s="707"/>
      <c r="G5" s="707"/>
      <c r="H5" s="707"/>
      <c r="I5" s="707"/>
      <c r="J5" s="713" t="s">
        <v>25</v>
      </c>
      <c r="K5" s="722">
        <v>1126400000</v>
      </c>
      <c r="L5" s="722">
        <v>95744000</v>
      </c>
      <c r="M5" s="722">
        <v>2560</v>
      </c>
      <c r="N5" s="721">
        <v>30</v>
      </c>
    </row>
    <row r="6" spans="1:21">
      <c r="A6" s="713" t="s">
        <v>26</v>
      </c>
      <c r="B6" s="708">
        <f>Supply!E8</f>
        <v>0</v>
      </c>
      <c r="C6" s="709">
        <f>유형화!K15</f>
        <v>0.5</v>
      </c>
      <c r="D6" s="707"/>
      <c r="E6" s="709">
        <f>유형화!K16</f>
        <v>0.4</v>
      </c>
      <c r="F6" s="709">
        <v>0.25</v>
      </c>
      <c r="G6" s="707"/>
      <c r="H6" s="707"/>
      <c r="I6" s="707"/>
      <c r="J6" s="713" t="s">
        <v>26</v>
      </c>
      <c r="K6" s="722">
        <v>4044800000</v>
      </c>
      <c r="L6" s="722">
        <v>202240000</v>
      </c>
      <c r="M6" s="722">
        <v>2560</v>
      </c>
      <c r="N6" s="721">
        <v>30</v>
      </c>
      <c r="P6" s="706">
        <f>L6/K6</f>
        <v>0.05</v>
      </c>
      <c r="S6" s="706">
        <v>1300</v>
      </c>
    </row>
    <row r="7" spans="1:21">
      <c r="A7" s="713" t="s">
        <v>27</v>
      </c>
      <c r="B7" s="708">
        <f>Supply!E9</f>
        <v>0</v>
      </c>
      <c r="C7" s="707">
        <v>0.53</v>
      </c>
      <c r="D7" s="707"/>
      <c r="E7" s="707"/>
      <c r="F7" s="707"/>
      <c r="G7" s="707"/>
      <c r="H7" s="707"/>
      <c r="I7" s="707"/>
      <c r="J7" s="713" t="s">
        <v>27</v>
      </c>
      <c r="K7" s="730">
        <v>1716000000</v>
      </c>
      <c r="L7" s="730">
        <v>85800000</v>
      </c>
      <c r="M7" s="730">
        <v>2560</v>
      </c>
      <c r="N7" s="721">
        <v>35</v>
      </c>
      <c r="Q7" s="706" t="s">
        <v>2170</v>
      </c>
      <c r="S7" s="706">
        <v>1320</v>
      </c>
      <c r="T7" s="706" t="s">
        <v>2171</v>
      </c>
      <c r="U7" s="706" t="s">
        <v>2172</v>
      </c>
    </row>
    <row r="8" spans="1:21">
      <c r="A8" s="713" t="s">
        <v>28</v>
      </c>
      <c r="B8" s="708">
        <f>Supply!E10</f>
        <v>0</v>
      </c>
      <c r="C8" s="707">
        <v>0.25</v>
      </c>
      <c r="D8" s="707"/>
      <c r="E8" s="707">
        <v>0.25</v>
      </c>
      <c r="F8" s="707"/>
      <c r="G8" s="707"/>
      <c r="H8" s="707"/>
      <c r="I8" s="707"/>
      <c r="J8" s="713" t="s">
        <v>28</v>
      </c>
      <c r="K8" s="722">
        <v>64000000</v>
      </c>
      <c r="L8" s="722">
        <v>640000</v>
      </c>
      <c r="M8" s="722">
        <v>8960</v>
      </c>
      <c r="N8" s="721">
        <v>30</v>
      </c>
      <c r="S8" s="706">
        <f>S6*S7</f>
        <v>1716000</v>
      </c>
    </row>
    <row r="9" spans="1:21" ht="16.5">
      <c r="A9" s="713" t="s">
        <v>29</v>
      </c>
      <c r="B9" s="708">
        <f>Supply!E16</f>
        <v>0</v>
      </c>
      <c r="C9" s="707"/>
      <c r="D9" s="707">
        <v>1</v>
      </c>
      <c r="E9" s="707">
        <v>3.5</v>
      </c>
      <c r="F9" s="707"/>
      <c r="G9" s="707"/>
      <c r="H9" s="707"/>
      <c r="I9" s="707"/>
      <c r="J9" s="713" t="s">
        <v>29</v>
      </c>
      <c r="K9" s="722">
        <v>791040000</v>
      </c>
      <c r="L9" s="722">
        <v>2560000</v>
      </c>
      <c r="M9" s="722">
        <v>2560</v>
      </c>
      <c r="N9" s="721">
        <v>25</v>
      </c>
      <c r="S9" s="21">
        <f>S8*1000</f>
        <v>1716000000</v>
      </c>
    </row>
    <row r="10" spans="1:21">
      <c r="A10" s="713" t="s">
        <v>30</v>
      </c>
      <c r="B10" s="708">
        <f>Supply!E11</f>
        <v>0</v>
      </c>
      <c r="C10" s="707"/>
      <c r="D10" s="707">
        <v>1</v>
      </c>
      <c r="E10" s="707">
        <v>1</v>
      </c>
      <c r="F10" s="707"/>
      <c r="G10" s="707"/>
      <c r="H10" s="707"/>
      <c r="I10" s="707"/>
      <c r="J10" s="713" t="s">
        <v>30</v>
      </c>
      <c r="K10" s="722">
        <v>96000000</v>
      </c>
      <c r="L10" s="722">
        <v>3584000</v>
      </c>
      <c r="M10" s="722">
        <v>256</v>
      </c>
      <c r="N10" s="721">
        <v>35</v>
      </c>
      <c r="S10" s="729"/>
    </row>
    <row r="11" spans="1:21">
      <c r="A11" s="713" t="s">
        <v>32</v>
      </c>
      <c r="B11" s="708">
        <f>Supply!E26</f>
        <v>0</v>
      </c>
      <c r="C11" s="707"/>
      <c r="D11" s="707"/>
      <c r="E11" s="707"/>
      <c r="F11" s="707"/>
      <c r="G11" s="710"/>
      <c r="H11" s="707"/>
      <c r="I11" s="707"/>
      <c r="J11" s="713" t="s">
        <v>32</v>
      </c>
      <c r="K11" s="722">
        <v>64000</v>
      </c>
      <c r="L11" s="722">
        <v>1280000</v>
      </c>
      <c r="M11" s="722">
        <v>0</v>
      </c>
      <c r="N11" s="721">
        <v>50</v>
      </c>
    </row>
    <row r="12" spans="1:21">
      <c r="A12" s="713" t="s">
        <v>31</v>
      </c>
      <c r="B12" s="708">
        <f>Supply!E20</f>
        <v>0</v>
      </c>
      <c r="C12" s="707"/>
      <c r="D12" s="707"/>
      <c r="E12" s="707"/>
      <c r="F12" s="707"/>
      <c r="G12" s="710"/>
      <c r="H12" s="707"/>
      <c r="I12" s="707"/>
      <c r="J12" s="713" t="s">
        <v>31</v>
      </c>
      <c r="K12" s="722">
        <v>33024000</v>
      </c>
      <c r="L12" s="722">
        <v>39680000</v>
      </c>
      <c r="M12" s="722">
        <v>460.79999999999995</v>
      </c>
      <c r="N12" s="721">
        <v>41.4</v>
      </c>
    </row>
    <row r="13" spans="1:21">
      <c r="A13" s="713" t="s">
        <v>33</v>
      </c>
      <c r="B13" s="708">
        <f>Supply!E25</f>
        <v>0</v>
      </c>
      <c r="C13" s="707"/>
      <c r="D13" s="707"/>
      <c r="E13" s="707"/>
      <c r="F13" s="707"/>
      <c r="G13" s="707"/>
      <c r="H13" s="707"/>
      <c r="I13" s="707"/>
      <c r="J13" s="713" t="s">
        <v>33</v>
      </c>
      <c r="K13" s="722">
        <v>38400000</v>
      </c>
      <c r="L13" s="722">
        <v>640000</v>
      </c>
      <c r="M13" s="722">
        <v>0</v>
      </c>
      <c r="N13" s="721">
        <v>30</v>
      </c>
    </row>
    <row r="14" spans="1:21">
      <c r="A14" s="713" t="s">
        <v>34</v>
      </c>
      <c r="B14" s="708">
        <f>Supply!E17</f>
        <v>0</v>
      </c>
      <c r="C14" s="707"/>
      <c r="D14" s="707">
        <v>0.7</v>
      </c>
      <c r="E14" s="707"/>
      <c r="F14" s="707"/>
      <c r="G14" s="707"/>
      <c r="H14" s="707"/>
      <c r="I14" s="707"/>
      <c r="J14" s="713" t="s">
        <v>34</v>
      </c>
      <c r="K14" s="722">
        <v>640000000</v>
      </c>
      <c r="L14" s="722">
        <v>25600000</v>
      </c>
      <c r="M14" s="722">
        <v>1280</v>
      </c>
      <c r="N14" s="721">
        <v>30</v>
      </c>
    </row>
    <row r="15" spans="1:21">
      <c r="A15" s="713" t="s">
        <v>35</v>
      </c>
      <c r="B15" s="708">
        <f>Supply!E24</f>
        <v>0</v>
      </c>
      <c r="C15" s="707">
        <v>0.9</v>
      </c>
      <c r="D15" s="707">
        <v>0.9</v>
      </c>
      <c r="E15" s="707"/>
      <c r="F15" s="707"/>
      <c r="G15" s="707"/>
      <c r="H15" s="707"/>
      <c r="I15" s="707"/>
      <c r="J15" s="713" t="s">
        <v>35</v>
      </c>
      <c r="K15" s="722">
        <v>232960000</v>
      </c>
      <c r="L15" s="722">
        <v>6400000</v>
      </c>
      <c r="M15" s="722">
        <v>0</v>
      </c>
      <c r="N15" s="721">
        <v>20</v>
      </c>
    </row>
    <row r="16" spans="1:21">
      <c r="A16" s="713" t="s">
        <v>36</v>
      </c>
      <c r="B16" s="708">
        <f>Supply!E19</f>
        <v>0</v>
      </c>
      <c r="C16" s="707"/>
      <c r="D16" s="707"/>
      <c r="E16" s="707"/>
      <c r="F16" s="707"/>
      <c r="G16" s="707"/>
      <c r="H16" s="707"/>
      <c r="I16" s="707"/>
      <c r="J16" s="713" t="s">
        <v>36</v>
      </c>
      <c r="K16" s="722">
        <v>116480000</v>
      </c>
      <c r="L16" s="722">
        <v>0</v>
      </c>
      <c r="M16" s="722">
        <v>0</v>
      </c>
      <c r="N16" s="721">
        <v>20</v>
      </c>
    </row>
    <row r="17" spans="1:37">
      <c r="A17" s="713" t="s">
        <v>37</v>
      </c>
      <c r="B17" s="707">
        <v>0</v>
      </c>
      <c r="C17" s="707">
        <v>0.9</v>
      </c>
      <c r="D17" s="707">
        <v>0.9</v>
      </c>
      <c r="E17" s="707"/>
      <c r="F17" s="707"/>
      <c r="G17" s="711">
        <v>80400</v>
      </c>
      <c r="H17" s="707"/>
      <c r="I17" s="707"/>
      <c r="J17" s="713" t="s">
        <v>37</v>
      </c>
      <c r="K17" s="722">
        <v>9856000</v>
      </c>
      <c r="L17" s="722">
        <v>1708800</v>
      </c>
      <c r="M17" s="722">
        <v>3840</v>
      </c>
      <c r="N17" s="721">
        <v>40</v>
      </c>
    </row>
    <row r="18" spans="1:37">
      <c r="A18" s="713" t="s">
        <v>39</v>
      </c>
      <c r="B18" s="707">
        <v>0</v>
      </c>
      <c r="C18" s="707"/>
      <c r="D18" s="707"/>
      <c r="E18" s="707"/>
      <c r="F18" s="707"/>
      <c r="G18" s="707"/>
      <c r="H18" s="707"/>
      <c r="I18" s="707"/>
      <c r="J18" s="713" t="s">
        <v>39</v>
      </c>
      <c r="K18" s="722">
        <v>0</v>
      </c>
      <c r="L18" s="722">
        <v>0</v>
      </c>
      <c r="M18" s="722">
        <v>0</v>
      </c>
      <c r="N18" s="721">
        <v>20</v>
      </c>
    </row>
    <row r="19" spans="1:37">
      <c r="A19" s="713" t="s">
        <v>38</v>
      </c>
      <c r="B19" s="708">
        <f>Supply!E12</f>
        <v>0</v>
      </c>
      <c r="C19" s="707"/>
      <c r="D19" s="707">
        <v>1</v>
      </c>
      <c r="E19" s="707">
        <v>1</v>
      </c>
      <c r="F19" s="707"/>
      <c r="G19" s="707"/>
      <c r="H19" s="707"/>
      <c r="I19" s="707"/>
      <c r="J19" s="713" t="s">
        <v>38</v>
      </c>
      <c r="K19" s="722">
        <v>64000000</v>
      </c>
      <c r="L19" s="722">
        <v>2560000</v>
      </c>
      <c r="M19" s="722">
        <v>0</v>
      </c>
      <c r="N19" s="721">
        <v>30</v>
      </c>
    </row>
    <row r="20" spans="1:37">
      <c r="A20" s="713" t="s">
        <v>1546</v>
      </c>
      <c r="B20" s="708">
        <f>Supply!E18</f>
        <v>0</v>
      </c>
      <c r="C20" s="707"/>
      <c r="D20" s="712">
        <f>0.7*0.764/1.024</f>
        <v>0.52226562499999996</v>
      </c>
      <c r="E20" s="707"/>
      <c r="F20" s="707"/>
      <c r="G20" s="707"/>
      <c r="H20" s="707"/>
      <c r="I20" s="707"/>
      <c r="J20" s="713" t="s">
        <v>1546</v>
      </c>
      <c r="K20" s="722">
        <v>512000000</v>
      </c>
      <c r="L20" s="722">
        <v>20480000</v>
      </c>
      <c r="M20" s="722">
        <v>0</v>
      </c>
      <c r="N20" s="721">
        <v>30</v>
      </c>
    </row>
    <row r="21" spans="1:37">
      <c r="A21" s="713" t="s">
        <v>1545</v>
      </c>
      <c r="B21" s="708">
        <f>Supply!E30</f>
        <v>0</v>
      </c>
      <c r="C21" s="708">
        <f>1-Supply!E31</f>
        <v>0.95</v>
      </c>
      <c r="D21" s="708">
        <f>1-Supply!E31</f>
        <v>0.95</v>
      </c>
      <c r="E21" s="707"/>
      <c r="F21" s="707"/>
      <c r="G21" s="707"/>
      <c r="H21" s="707"/>
      <c r="I21" s="707"/>
      <c r="J21" s="713" t="s">
        <v>1545</v>
      </c>
      <c r="K21" s="722">
        <v>0</v>
      </c>
      <c r="L21" s="722">
        <v>0</v>
      </c>
      <c r="M21" s="722">
        <f>Supply!E38*1000</f>
        <v>30000</v>
      </c>
      <c r="N21" s="721">
        <v>50</v>
      </c>
      <c r="Q21" s="706" t="s">
        <v>107</v>
      </c>
    </row>
    <row r="23" spans="1:37" ht="16.5">
      <c r="A23" s="723" t="s">
        <v>1565</v>
      </c>
      <c r="B23" s="723"/>
      <c r="C23" s="723"/>
      <c r="D23" s="723"/>
      <c r="E23" s="723"/>
      <c r="F23" s="723"/>
      <c r="G23" s="723"/>
      <c r="H23" s="723"/>
      <c r="O23" s="21"/>
      <c r="P23" s="21"/>
      <c r="Q23" s="21"/>
      <c r="U23" s="801"/>
      <c r="V23" s="801"/>
      <c r="W23" s="800" t="s">
        <v>2004</v>
      </c>
      <c r="X23" s="800"/>
      <c r="Y23" s="800" t="s">
        <v>128</v>
      </c>
      <c r="Z23" s="800"/>
      <c r="AA23" s="800" t="s">
        <v>129</v>
      </c>
      <c r="AB23" s="800"/>
      <c r="AC23" s="800"/>
      <c r="AD23" s="800"/>
      <c r="AE23" s="800" t="s">
        <v>130</v>
      </c>
      <c r="AF23" s="800"/>
    </row>
    <row r="24" spans="1:37" ht="16.5">
      <c r="A24" s="728"/>
      <c r="B24" s="719" t="s">
        <v>1565</v>
      </c>
      <c r="E24" s="706" t="s">
        <v>2168</v>
      </c>
      <c r="F24" s="714" t="s">
        <v>2175</v>
      </c>
      <c r="G24" s="706" t="s">
        <v>1364</v>
      </c>
      <c r="H24" s="706" t="s">
        <v>2139</v>
      </c>
      <c r="J24" s="714"/>
      <c r="K24" s="21">
        <v>1</v>
      </c>
      <c r="L24" s="21" t="s">
        <v>2004</v>
      </c>
      <c r="M24" s="21"/>
      <c r="N24" s="5" t="s">
        <v>2145</v>
      </c>
      <c r="O24" s="21"/>
      <c r="P24" s="21"/>
      <c r="Q24" s="21"/>
      <c r="U24" s="801"/>
      <c r="V24" s="801"/>
      <c r="W24" s="800"/>
      <c r="X24" s="800"/>
      <c r="Y24" s="800"/>
      <c r="Z24" s="800"/>
      <c r="AA24" s="800" t="s">
        <v>2107</v>
      </c>
      <c r="AB24" s="800"/>
      <c r="AC24" s="800" t="s">
        <v>2108</v>
      </c>
      <c r="AD24" s="800"/>
      <c r="AE24" s="737" t="s">
        <v>2107</v>
      </c>
      <c r="AF24" s="737" t="s">
        <v>2159</v>
      </c>
    </row>
    <row r="25" spans="1:37" ht="16.5">
      <c r="A25" s="713" t="s">
        <v>22</v>
      </c>
      <c r="B25" s="695">
        <f>(Demand!$E$4*($X27+ $W27)*Scenario!$E$17+Demand!$E$20*Scenario!$E$17*($Z27+$Y27)+Demand!$E$32*Scenario!$E$17*($AB27+$AA27)+Demand!$E$32*Demand!$E$34*Scenario!$E$17*($AC27+$AD27)+Demand!$E$49*Scenario!$E$17*$AE27+Demand!$E$50*Scenario!$E$17*$AF27)/$E25*1000000</f>
        <v>101.5</v>
      </c>
      <c r="E25" s="21">
        <f>F25*(1+Scenario!$E$16)^(Scenario!$H$4-(Scenario!$E$4-1))</f>
        <v>50000</v>
      </c>
      <c r="F25" s="21">
        <v>50000</v>
      </c>
      <c r="H25" s="706" t="s">
        <v>2141</v>
      </c>
      <c r="J25" s="714"/>
      <c r="K25" s="21">
        <v>2</v>
      </c>
      <c r="L25" s="21" t="s">
        <v>128</v>
      </c>
      <c r="M25" s="21"/>
      <c r="N25" s="5" t="s">
        <v>2146</v>
      </c>
      <c r="O25" s="21"/>
      <c r="P25" s="21"/>
      <c r="Q25" s="21"/>
      <c r="U25" s="801"/>
      <c r="V25" s="801"/>
      <c r="W25" s="737" t="s">
        <v>2149</v>
      </c>
      <c r="X25" s="737" t="s">
        <v>939</v>
      </c>
      <c r="Y25" s="737" t="s">
        <v>2149</v>
      </c>
      <c r="Z25" s="737" t="s">
        <v>939</v>
      </c>
      <c r="AA25" s="737" t="s">
        <v>2173</v>
      </c>
      <c r="AB25" s="737" t="s">
        <v>968</v>
      </c>
      <c r="AC25" s="737" t="s">
        <v>1262</v>
      </c>
      <c r="AD25" s="737" t="s">
        <v>2159</v>
      </c>
      <c r="AE25" s="737" t="s">
        <v>968</v>
      </c>
      <c r="AF25" s="737" t="s">
        <v>2159</v>
      </c>
    </row>
    <row r="26" spans="1:37" ht="16.5">
      <c r="A26" s="713" t="s">
        <v>23</v>
      </c>
      <c r="B26" s="695">
        <f>(Demand!$E$4*($X28+ $W28)*Scenario!$E$17+Demand!$E$20*Scenario!$E$17*($Z28+$Y28)+Demand!$E$32*Scenario!$E$17*($AB28+$AA28)+Demand!$E$32*Demand!$E$34*Scenario!$E$17*($AC28+$AD28)+Demand!$E$49*Scenario!$E$17*$AE28+Demand!$E$50*Scenario!$E$17*$AF28)/$E26*1000000</f>
        <v>1188.2175140947932</v>
      </c>
      <c r="E26" s="21">
        <f>F26*(1+Scenario!$E$16)^(Scenario!$H$4-(Scenario!$E$4-1))</f>
        <v>130000</v>
      </c>
      <c r="F26" s="21">
        <v>130000</v>
      </c>
      <c r="H26" s="706" t="s">
        <v>2142</v>
      </c>
      <c r="K26" s="21">
        <v>3</v>
      </c>
      <c r="L26" s="21" t="s">
        <v>129</v>
      </c>
      <c r="M26" s="21"/>
      <c r="N26" s="724"/>
      <c r="O26" s="21"/>
      <c r="P26" s="21"/>
      <c r="Q26" s="21"/>
      <c r="U26" s="803" t="s">
        <v>2154</v>
      </c>
      <c r="V26" s="804"/>
      <c r="W26" s="738">
        <v>0.15</v>
      </c>
      <c r="X26" s="738">
        <v>0.2</v>
      </c>
      <c r="Y26" s="738">
        <v>0.05</v>
      </c>
      <c r="Z26" s="738">
        <v>0.25</v>
      </c>
      <c r="AA26" s="738">
        <f>'참고_농어촌연계형 자료'!I101</f>
        <v>8.7919503621414374E-2</v>
      </c>
      <c r="AB26" s="738">
        <f>'참고_농어촌연계형 자료'!I98</f>
        <v>0.46523546937983212</v>
      </c>
      <c r="AC26" s="738">
        <f>'농어촌지역형(어촌)'!U32*Demand!E34</f>
        <v>8.9484559931126365E-3</v>
      </c>
      <c r="AD26" s="738">
        <f>'농어촌지역형(어촌)'!U33*Demand!E34</f>
        <v>0.17009510015357496</v>
      </c>
      <c r="AE26" s="738">
        <f>항만인프라형!Y24</f>
        <v>0.1830623293052745</v>
      </c>
      <c r="AF26" s="738">
        <f>해상풍력연계형!D22</f>
        <v>0.30343179865696751</v>
      </c>
      <c r="AG26" s="21"/>
      <c r="AH26" s="21"/>
      <c r="AI26" s="21"/>
      <c r="AJ26" s="21"/>
      <c r="AK26" s="21"/>
    </row>
    <row r="27" spans="1:37" ht="16.5" customHeight="1">
      <c r="A27" s="713" t="s">
        <v>17</v>
      </c>
      <c r="B27" s="695">
        <f>(Demand!$E$4*($X29+ $W29)*Scenario!$E$17+Demand!$E$20*Scenario!$E$17*($Z29+$Y29)+Demand!$E$32*Scenario!$E$17*($AB29+$AA29)+Demand!$E$32*Demand!$E$34*Scenario!$E$17*($AC29+$AD29)+Demand!$E$49*Scenario!$E$17*$AE29+Demand!$E$50*Scenario!$E$17*$AF29)/$E27*1000000</f>
        <v>1613.3102723653044</v>
      </c>
      <c r="E27" s="21">
        <f>F27*(1+Scenario!$E$16)^(Scenario!$H$4-(Scenario!$E$4-1))</f>
        <v>9900</v>
      </c>
      <c r="F27" s="21">
        <v>9900</v>
      </c>
      <c r="H27" s="706" t="s">
        <v>2140</v>
      </c>
      <c r="J27" s="729"/>
      <c r="K27" s="21">
        <v>4</v>
      </c>
      <c r="L27" s="21" t="s">
        <v>130</v>
      </c>
      <c r="M27" s="21"/>
      <c r="N27" s="724" t="s">
        <v>2147</v>
      </c>
      <c r="O27" s="21"/>
      <c r="P27" s="21"/>
      <c r="Q27" s="21"/>
      <c r="U27" s="802" t="s">
        <v>2155</v>
      </c>
      <c r="V27" s="733" t="s">
        <v>22</v>
      </c>
      <c r="W27" s="734"/>
      <c r="X27" s="734">
        <v>0</v>
      </c>
      <c r="Y27" s="734"/>
      <c r="Z27" s="734">
        <v>0.03</v>
      </c>
      <c r="AA27" s="734"/>
      <c r="AB27" s="734">
        <v>0.1</v>
      </c>
      <c r="AC27" s="734"/>
      <c r="AD27" s="734"/>
      <c r="AE27" s="734"/>
      <c r="AF27" s="734"/>
    </row>
    <row r="28" spans="1:37" ht="16.5">
      <c r="A28" s="713" t="s">
        <v>25</v>
      </c>
      <c r="B28" s="695">
        <f>(Demand!$E$4*($X30+ $W30)*Scenario!$E$17+Demand!$E$20*Scenario!$E$17*($Z30+$Y30)+Demand!$E$32*Scenario!$E$17*($AB30+$AA30)+Demand!$E$32*Demand!$E$34*Scenario!$E$17*($AC30+$AD30)+Demand!$E$49*Scenario!$E$17*$AE30+Demand!$E$50*Scenario!$E$17*$AF30)/$E28*1000000</f>
        <v>2650</v>
      </c>
      <c r="E28" s="21">
        <f>F28*(1+Scenario!$E$16)^(Scenario!$H$4-(Scenario!$E$4-1))</f>
        <v>1000</v>
      </c>
      <c r="F28" s="21">
        <v>1000</v>
      </c>
      <c r="H28" s="706" t="s">
        <v>2143</v>
      </c>
      <c r="K28" s="21"/>
      <c r="L28" s="21"/>
      <c r="M28" s="21"/>
      <c r="N28" s="724" t="s">
        <v>2148</v>
      </c>
      <c r="O28" s="21"/>
      <c r="P28" s="21"/>
      <c r="Q28" s="21"/>
      <c r="U28" s="802"/>
      <c r="V28" s="733" t="s">
        <v>23</v>
      </c>
      <c r="W28" s="734"/>
      <c r="X28" s="734">
        <v>0</v>
      </c>
      <c r="Y28" s="734"/>
      <c r="Z28" s="734">
        <v>0</v>
      </c>
      <c r="AA28" s="734"/>
      <c r="AB28" s="734">
        <v>0</v>
      </c>
      <c r="AC28" s="734"/>
      <c r="AD28" s="734">
        <f>AD26</f>
        <v>0.17009510015357496</v>
      </c>
      <c r="AE28" s="734"/>
      <c r="AF28" s="734">
        <f>AF26-SUM(AF29:AF36)</f>
        <v>0.30043179865696751</v>
      </c>
      <c r="AH28" s="706" t="s">
        <v>2169</v>
      </c>
    </row>
    <row r="29" spans="1:37" ht="16.5">
      <c r="A29" s="713" t="s">
        <v>26</v>
      </c>
      <c r="B29" s="695">
        <f>(Demand!$E$4*($X31+ $W31)*Scenario!$E$17+Demand!$E$20*Scenario!$E$17*($Z31+$Y31)+Demand!$E$32*Scenario!$E$17*($AB31+$AA31)+Demand!$E$32*Demand!$E$34*Scenario!$E$17*($AC31+$AD31)+Demand!$E$49*Scenario!$E$17*$AE31+Demand!$E$50*Scenario!$E$17*$AF31)/$E29*1000000</f>
        <v>2650</v>
      </c>
      <c r="E29" s="21">
        <f>F29*(1+Scenario!$E$16)^(Scenario!$H$4-(Scenario!$E$4-1))</f>
        <v>1000</v>
      </c>
      <c r="F29" s="21">
        <v>1000</v>
      </c>
      <c r="H29" s="706" t="s">
        <v>2140</v>
      </c>
      <c r="K29" s="21"/>
      <c r="L29" s="21"/>
      <c r="M29" s="21"/>
      <c r="O29" s="21"/>
      <c r="P29" s="21"/>
      <c r="Q29" s="21"/>
      <c r="U29" s="802"/>
      <c r="V29" s="733" t="s">
        <v>17</v>
      </c>
      <c r="W29" s="734">
        <v>0.15</v>
      </c>
      <c r="X29" s="734">
        <v>0.16</v>
      </c>
      <c r="Y29" s="734">
        <v>0.05</v>
      </c>
      <c r="Z29" s="734">
        <v>0.05</v>
      </c>
      <c r="AA29" s="734">
        <f>AA26</f>
        <v>8.7919503621414374E-2</v>
      </c>
      <c r="AB29" s="734">
        <f>AB26-SUM(AB27:AB28,AB30:AB36)</f>
        <v>0.19523546937983211</v>
      </c>
      <c r="AC29" s="734">
        <f>AC26</f>
        <v>8.9484559931126365E-3</v>
      </c>
      <c r="AD29" s="734"/>
      <c r="AE29" s="734">
        <f>AE26-SUM(AE30:AE36)</f>
        <v>0.11306232930527449</v>
      </c>
      <c r="AF29" s="734"/>
    </row>
    <row r="30" spans="1:37" ht="16.5">
      <c r="A30" s="713" t="s">
        <v>27</v>
      </c>
      <c r="B30" s="695">
        <f>(Demand!$E$4*($X32+ $W32)*Scenario!$E$17+Demand!$E$20*Scenario!$E$17*($Z32+$Y32)+Demand!$E$32*Scenario!$E$17*($AB32+$AA32)+Demand!$E$32*Demand!$E$34*Scenario!$E$17*($AC32+$AD32)+Demand!$E$49*Scenario!$E$17*$AE32+Demand!$E$50*Scenario!$E$17*$AF32)/$E30*1000000</f>
        <v>2875</v>
      </c>
      <c r="E30" s="21">
        <f>F30*(1+Scenario!$E$16)^(Scenario!$H$4-(Scenario!$E$4-1))</f>
        <v>1000</v>
      </c>
      <c r="F30" s="21">
        <v>1000</v>
      </c>
      <c r="H30" s="706" t="s">
        <v>2144</v>
      </c>
      <c r="K30" s="21"/>
      <c r="L30" s="21"/>
      <c r="M30" s="21"/>
      <c r="O30" s="21"/>
      <c r="P30" s="21"/>
      <c r="Q30" s="21"/>
      <c r="U30" s="802"/>
      <c r="V30" s="733" t="s">
        <v>25</v>
      </c>
      <c r="W30" s="734"/>
      <c r="X30" s="734">
        <v>0.01</v>
      </c>
      <c r="Y30" s="734"/>
      <c r="Z30" s="734">
        <v>0.05</v>
      </c>
      <c r="AA30" s="734"/>
      <c r="AB30" s="734">
        <v>0.05</v>
      </c>
      <c r="AC30" s="734"/>
      <c r="AD30" s="734"/>
      <c r="AE30" s="734"/>
      <c r="AF30" s="734"/>
    </row>
    <row r="31" spans="1:37" ht="16.5">
      <c r="A31" s="713" t="s">
        <v>32</v>
      </c>
      <c r="B31" s="695">
        <f>(Demand!$E$4*($X33+ $W33)*Scenario!$E$17+Demand!$E$20*Scenario!$E$17*($Z33+$Y33)+Demand!$E$32*Scenario!$E$17*($AB33+$AA33)+Demand!$E$32*Demand!$E$34*Scenario!$E$17*($AC33+$AD33)+Demand!$E$49*Scenario!$E$17*$AE33+Demand!$E$50*Scenario!$E$17*$AF33)/$E31*1000000</f>
        <v>8000</v>
      </c>
      <c r="E31" s="21">
        <f>F31*(1+Scenario!$E$16)^(Scenario!$H$4-(Scenario!$E$4-1))</f>
        <v>100</v>
      </c>
      <c r="F31" s="21">
        <v>100</v>
      </c>
      <c r="H31" s="706" t="s">
        <v>2143</v>
      </c>
      <c r="K31" s="21"/>
      <c r="L31" s="21"/>
      <c r="M31" s="21"/>
      <c r="O31" s="21"/>
      <c r="P31" s="21"/>
      <c r="Q31" s="21"/>
      <c r="U31" s="802"/>
      <c r="V31" s="733" t="s">
        <v>26</v>
      </c>
      <c r="W31" s="734"/>
      <c r="X31" s="734">
        <v>0.01</v>
      </c>
      <c r="Y31" s="734"/>
      <c r="Z31" s="734">
        <v>0.05</v>
      </c>
      <c r="AA31" s="734"/>
      <c r="AB31" s="734">
        <v>0.05</v>
      </c>
      <c r="AC31" s="734"/>
      <c r="AD31" s="734"/>
      <c r="AE31" s="734"/>
      <c r="AF31" s="734"/>
    </row>
    <row r="32" spans="1:37" ht="16.5">
      <c r="A32" s="713" t="s">
        <v>33</v>
      </c>
      <c r="B32" s="695">
        <f>(Demand!$E$4*($X34+ $W34)*Scenario!$E$17+Demand!$E$20*Scenario!$E$17*($Z34+$Y34)+Demand!$E$32*Scenario!$E$17*($AB34+$AA34)+Demand!$E$32*Demand!$E$34*Scenario!$E$17*($AC34+$AD34)+Demand!$E$49*Scenario!$E$17*$AE34+Demand!$E$50*Scenario!$E$17*$AF34)/$E32*1000000</f>
        <v>3000.0000000000005</v>
      </c>
      <c r="E32" s="21">
        <f>F32*(1+Scenario!$E$16)^(Scenario!$H$4-(Scenario!$E$4-1))</f>
        <v>100</v>
      </c>
      <c r="F32" s="21">
        <v>100</v>
      </c>
      <c r="H32" s="706">
        <v>1</v>
      </c>
      <c r="K32" s="21"/>
      <c r="L32" s="21"/>
      <c r="M32" s="21"/>
      <c r="N32" s="706" t="s">
        <v>2150</v>
      </c>
      <c r="O32" s="21"/>
      <c r="P32" s="21"/>
      <c r="Q32" s="21"/>
      <c r="U32" s="802"/>
      <c r="V32" s="733" t="s">
        <v>27</v>
      </c>
      <c r="W32" s="734"/>
      <c r="X32" s="734">
        <v>0</v>
      </c>
      <c r="Y32" s="734"/>
      <c r="Z32" s="734">
        <v>0.05</v>
      </c>
      <c r="AA32" s="734"/>
      <c r="AB32" s="734">
        <v>0.05</v>
      </c>
      <c r="AC32" s="734"/>
      <c r="AD32" s="734"/>
      <c r="AE32" s="734">
        <v>0.05</v>
      </c>
      <c r="AF32" s="734"/>
    </row>
    <row r="33" spans="1:34" ht="16.5">
      <c r="A33" s="713" t="s">
        <v>34</v>
      </c>
      <c r="B33" s="695">
        <f>(Demand!$E$4*($X35+ $W35)*Scenario!$E$17+Demand!$E$20*Scenario!$E$17*($Z35+$Y35)+Demand!$E$32*Scenario!$E$17*($AB35+$AA35)+Demand!$E$32*Demand!$E$34*Scenario!$E$17*($AC35+$AD35)+Demand!$E$49*Scenario!$E$17*$AE35+Demand!$E$50*Scenario!$E$17*$AF35)/$E33*1000000</f>
        <v>8000</v>
      </c>
      <c r="E33" s="21">
        <f>F33*(1+Scenario!$E$16)^(Scenario!$H$4-(Scenario!$E$4-1))</f>
        <v>100</v>
      </c>
      <c r="F33" s="21">
        <v>100</v>
      </c>
      <c r="H33" s="706">
        <v>1</v>
      </c>
      <c r="K33" s="21"/>
      <c r="L33" s="21"/>
      <c r="M33" s="21"/>
      <c r="N33" s="706" t="s">
        <v>2151</v>
      </c>
      <c r="O33" s="21"/>
      <c r="P33" s="21"/>
      <c r="Q33" s="21"/>
      <c r="U33" s="802"/>
      <c r="V33" s="733" t="s">
        <v>32</v>
      </c>
      <c r="W33" s="734"/>
      <c r="X33" s="734">
        <v>5.0000000000000001E-3</v>
      </c>
      <c r="Y33" s="734"/>
      <c r="Z33" s="734">
        <v>5.0000000000000001E-3</v>
      </c>
      <c r="AA33" s="734"/>
      <c r="AB33" s="734">
        <v>5.0000000000000001E-3</v>
      </c>
      <c r="AC33" s="734"/>
      <c r="AD33" s="734"/>
      <c r="AE33" s="734">
        <v>5.0000000000000001E-3</v>
      </c>
      <c r="AF33" s="734">
        <v>1E-3</v>
      </c>
      <c r="AH33" s="724" t="s">
        <v>2157</v>
      </c>
    </row>
    <row r="34" spans="1:34" ht="16.5">
      <c r="A34" s="713" t="s">
        <v>35</v>
      </c>
      <c r="B34" s="695">
        <f>(Demand!$E$4*($X36+ $W36)*Scenario!$E$17+Demand!$E$20*Scenario!$E$17*($Z36+$Y36)+Demand!$E$32*Scenario!$E$17*($AB36+$AA36)+Demand!$E$32*Demand!$E$34*Scenario!$E$17*($AC36+$AD36)+Demand!$E$49*Scenario!$E$17*$AE36+Demand!$E$50*Scenario!$E$17*$AF36)/$E34*1000000</f>
        <v>8000</v>
      </c>
      <c r="E34" s="21">
        <f>F34*(1+Scenario!$E$16)^(Scenario!$H$4-(Scenario!$E$4-1))</f>
        <v>100</v>
      </c>
      <c r="F34" s="21">
        <v>100</v>
      </c>
      <c r="H34" s="706" t="s">
        <v>2140</v>
      </c>
      <c r="K34" s="21"/>
      <c r="L34" s="21"/>
      <c r="M34" s="21"/>
      <c r="O34" s="21"/>
      <c r="P34" s="21"/>
      <c r="Q34" s="21"/>
      <c r="U34" s="802"/>
      <c r="V34" s="733" t="s">
        <v>33</v>
      </c>
      <c r="W34" s="734"/>
      <c r="X34" s="734">
        <v>5.0000000000000001E-3</v>
      </c>
      <c r="Y34" s="734"/>
      <c r="Z34" s="734">
        <v>5.0000000000000001E-3</v>
      </c>
      <c r="AA34" s="734"/>
      <c r="AB34" s="734">
        <v>5.0000000000000001E-3</v>
      </c>
      <c r="AC34" s="734"/>
      <c r="AD34" s="734"/>
      <c r="AE34" s="734">
        <v>5.0000000000000001E-3</v>
      </c>
      <c r="AF34" s="734"/>
      <c r="AH34" s="724" t="s">
        <v>2156</v>
      </c>
    </row>
    <row r="35" spans="1:34" ht="16.5">
      <c r="A35" s="713" t="s">
        <v>31</v>
      </c>
      <c r="B35" s="731">
        <f>B31</f>
        <v>8000</v>
      </c>
      <c r="E35" s="21"/>
      <c r="H35" s="706" t="s">
        <v>2140</v>
      </c>
      <c r="K35" s="21"/>
      <c r="L35" s="21"/>
      <c r="M35" s="21"/>
      <c r="O35" s="21"/>
      <c r="P35" s="21"/>
      <c r="Q35" s="21"/>
      <c r="U35" s="802"/>
      <c r="V35" s="733" t="s">
        <v>34</v>
      </c>
      <c r="W35" s="734"/>
      <c r="X35" s="734">
        <v>5.0000000000000001E-3</v>
      </c>
      <c r="Y35" s="734"/>
      <c r="Z35" s="734">
        <v>5.0000000000000001E-3</v>
      </c>
      <c r="AA35" s="734"/>
      <c r="AB35" s="734">
        <v>5.0000000000000001E-3</v>
      </c>
      <c r="AC35" s="734"/>
      <c r="AD35" s="734"/>
      <c r="AE35" s="734">
        <v>5.0000000000000001E-3</v>
      </c>
      <c r="AF35" s="734">
        <v>1E-3</v>
      </c>
      <c r="AH35" s="724" t="s">
        <v>2158</v>
      </c>
    </row>
    <row r="36" spans="1:34" ht="16.5">
      <c r="A36" s="714"/>
      <c r="F36" s="21"/>
      <c r="H36" s="706" t="s">
        <v>2143</v>
      </c>
      <c r="K36" s="21"/>
      <c r="L36" s="21"/>
      <c r="M36" s="21"/>
      <c r="O36" s="21"/>
      <c r="P36" s="21"/>
      <c r="Q36" s="21"/>
      <c r="U36" s="802"/>
      <c r="V36" s="733" t="s">
        <v>35</v>
      </c>
      <c r="W36" s="734"/>
      <c r="X36" s="734">
        <v>5.0000000000000001E-3</v>
      </c>
      <c r="Y36" s="734"/>
      <c r="Z36" s="734">
        <v>5.0000000000000001E-3</v>
      </c>
      <c r="AA36" s="734"/>
      <c r="AB36" s="734">
        <v>5.0000000000000001E-3</v>
      </c>
      <c r="AC36" s="734"/>
      <c r="AD36" s="734"/>
      <c r="AE36" s="734">
        <v>5.0000000000000001E-3</v>
      </c>
      <c r="AF36" s="734">
        <v>1E-3</v>
      </c>
      <c r="AH36" s="706" t="s">
        <v>2162</v>
      </c>
    </row>
    <row r="37" spans="1:34" ht="16.5">
      <c r="A37" s="714"/>
      <c r="F37" s="21"/>
      <c r="H37" s="706" t="s">
        <v>2140</v>
      </c>
      <c r="K37" s="21"/>
      <c r="L37" s="21"/>
      <c r="M37" s="21"/>
      <c r="N37" s="727" t="s">
        <v>2160</v>
      </c>
      <c r="O37" s="21"/>
      <c r="P37" s="21"/>
      <c r="Q37" s="21"/>
      <c r="U37" s="805"/>
      <c r="V37" s="806"/>
      <c r="W37" s="739">
        <f t="shared" ref="W37:AF37" si="0">SUM(W27:W36)</f>
        <v>0.15</v>
      </c>
      <c r="X37" s="739">
        <f t="shared" si="0"/>
        <v>0.20000000000000004</v>
      </c>
      <c r="Y37" s="739">
        <f t="shared" si="0"/>
        <v>0.05</v>
      </c>
      <c r="Z37" s="739">
        <f t="shared" si="0"/>
        <v>0.25</v>
      </c>
      <c r="AA37" s="739">
        <f t="shared" si="0"/>
        <v>8.7919503621414374E-2</v>
      </c>
      <c r="AB37" s="739">
        <f t="shared" si="0"/>
        <v>0.46523546937983212</v>
      </c>
      <c r="AC37" s="739">
        <f t="shared" si="0"/>
        <v>8.9484559931126365E-3</v>
      </c>
      <c r="AD37" s="739">
        <f t="shared" si="0"/>
        <v>0.17009510015357496</v>
      </c>
      <c r="AE37" s="739">
        <f t="shared" si="0"/>
        <v>0.1830623293052745</v>
      </c>
      <c r="AF37" s="739">
        <f t="shared" si="0"/>
        <v>0.30343179865696751</v>
      </c>
      <c r="AH37" s="706" t="s">
        <v>2163</v>
      </c>
    </row>
    <row r="38" spans="1:34" ht="16.5">
      <c r="A38" s="714"/>
      <c r="F38" s="21"/>
      <c r="H38" s="706" t="s">
        <v>2140</v>
      </c>
      <c r="K38" s="21"/>
      <c r="L38" s="21"/>
      <c r="M38" s="21"/>
      <c r="N38" s="706" t="s">
        <v>2161</v>
      </c>
      <c r="O38" s="21"/>
      <c r="P38" s="21"/>
      <c r="Q38" s="21"/>
      <c r="U38" s="807"/>
      <c r="V38" s="808"/>
      <c r="W38" s="732" t="str">
        <f t="shared" ref="W38:AF38" si="1">IF(W37=W26,"O","X")</f>
        <v>O</v>
      </c>
      <c r="X38" s="732" t="str">
        <f t="shared" si="1"/>
        <v>O</v>
      </c>
      <c r="Y38" s="732" t="str">
        <f t="shared" si="1"/>
        <v>O</v>
      </c>
      <c r="Z38" s="732" t="str">
        <f t="shared" si="1"/>
        <v>O</v>
      </c>
      <c r="AA38" s="732" t="str">
        <f t="shared" si="1"/>
        <v>O</v>
      </c>
      <c r="AB38" s="732" t="str">
        <f t="shared" si="1"/>
        <v>O</v>
      </c>
      <c r="AC38" s="732" t="str">
        <f t="shared" si="1"/>
        <v>O</v>
      </c>
      <c r="AD38" s="732" t="str">
        <f t="shared" si="1"/>
        <v>O</v>
      </c>
      <c r="AE38" s="732" t="str">
        <f t="shared" si="1"/>
        <v>O</v>
      </c>
      <c r="AF38" s="732" t="str">
        <f t="shared" si="1"/>
        <v>O</v>
      </c>
      <c r="AH38" s="706" t="s">
        <v>2164</v>
      </c>
    </row>
    <row r="39" spans="1:34" ht="16.5">
      <c r="A39" s="714"/>
      <c r="F39" s="21"/>
      <c r="H39" s="706" t="s">
        <v>2140</v>
      </c>
      <c r="K39" s="21"/>
      <c r="L39" s="21"/>
      <c r="M39" s="21"/>
      <c r="O39" s="21"/>
      <c r="P39" s="21"/>
      <c r="Q39" s="21"/>
      <c r="U39" s="726"/>
      <c r="V39" s="714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H39" s="706" t="s">
        <v>2165</v>
      </c>
    </row>
    <row r="40" spans="1:34" ht="16.5">
      <c r="A40" s="714"/>
      <c r="F40" s="21"/>
      <c r="K40" s="21"/>
      <c r="L40" s="21"/>
      <c r="M40" s="21"/>
      <c r="O40" s="21"/>
      <c r="P40" s="21"/>
      <c r="Q40" s="21"/>
      <c r="U40" s="726"/>
      <c r="V40" s="714"/>
      <c r="W40" s="20"/>
      <c r="X40" s="20"/>
      <c r="Y40" s="20"/>
      <c r="Z40" s="20"/>
      <c r="AA40" s="20"/>
      <c r="AB40" s="20"/>
      <c r="AC40" s="20"/>
      <c r="AD40" s="20"/>
      <c r="AE40" s="20"/>
      <c r="AF40" s="20"/>
    </row>
    <row r="41" spans="1:34" ht="16.5">
      <c r="A41" s="714"/>
      <c r="F41" s="21"/>
      <c r="K41" s="21"/>
      <c r="L41" s="21"/>
      <c r="M41" s="21"/>
      <c r="O41" s="21"/>
      <c r="P41" s="21"/>
      <c r="Q41" s="21"/>
      <c r="U41" s="726"/>
    </row>
    <row r="42" spans="1:34" ht="16.5">
      <c r="A42" s="714"/>
      <c r="F42" s="21"/>
      <c r="H42" s="706" t="s">
        <v>2140</v>
      </c>
      <c r="K42" s="21"/>
      <c r="L42" s="21"/>
      <c r="M42" s="21"/>
      <c r="O42" s="21"/>
      <c r="P42" s="21"/>
      <c r="Q42" s="21"/>
      <c r="U42" s="726"/>
      <c r="V42" s="714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H42" s="706" t="s">
        <v>2166</v>
      </c>
    </row>
    <row r="43" spans="1:34" ht="16.5">
      <c r="A43" s="714"/>
      <c r="F43" s="21"/>
      <c r="H43" s="706" t="s">
        <v>2140</v>
      </c>
      <c r="K43" s="21"/>
      <c r="L43" s="21"/>
      <c r="M43" s="21"/>
      <c r="U43" s="726"/>
      <c r="V43" s="714"/>
      <c r="W43" s="20"/>
      <c r="X43" s="20"/>
      <c r="Y43" s="20"/>
      <c r="Z43" s="20"/>
      <c r="AA43" s="20"/>
      <c r="AB43" s="20"/>
      <c r="AC43" s="20"/>
      <c r="AD43" s="21"/>
      <c r="AE43" s="20"/>
      <c r="AF43" s="20"/>
      <c r="AH43" s="724" t="s">
        <v>2167</v>
      </c>
    </row>
    <row r="44" spans="1:34" ht="16.5">
      <c r="A44" s="714"/>
      <c r="F44" s="21"/>
      <c r="H44" s="706" t="s">
        <v>2140</v>
      </c>
      <c r="K44" s="21"/>
      <c r="L44" s="21"/>
      <c r="M44" s="21"/>
      <c r="AD44" s="21"/>
    </row>
    <row r="45" spans="1:34" ht="16.5">
      <c r="K45" s="21"/>
      <c r="L45" s="21"/>
      <c r="M45" s="21"/>
      <c r="AD45" s="21"/>
    </row>
    <row r="46" spans="1:34" ht="16.5">
      <c r="K46" s="21"/>
      <c r="L46" s="21"/>
      <c r="M46" s="21"/>
    </row>
    <row r="47" spans="1:34" ht="16.5">
      <c r="K47" s="21"/>
      <c r="L47" s="21"/>
      <c r="M47" s="21"/>
    </row>
  </sheetData>
  <mergeCells count="10">
    <mergeCell ref="U23:V25"/>
    <mergeCell ref="U27:U36"/>
    <mergeCell ref="U26:V26"/>
    <mergeCell ref="U37:V38"/>
    <mergeCell ref="AA23:AD23"/>
    <mergeCell ref="AE23:AF23"/>
    <mergeCell ref="W23:X24"/>
    <mergeCell ref="Y23:Z24"/>
    <mergeCell ref="AA24:AB24"/>
    <mergeCell ref="AC24:AD24"/>
  </mergeCells>
  <phoneticPr fontId="5" type="noConversion"/>
  <hyperlinks>
    <hyperlink ref="N37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C26" sqref="C26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7">
        <f>유형화!E14</f>
        <v>0.9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1-유형화!E16</f>
        <v>0.9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4"/>
      <c r="D31" s="684"/>
      <c r="E31" s="684"/>
      <c r="F31" s="684"/>
      <c r="G31" s="684"/>
      <c r="H31" s="684"/>
      <c r="I31" s="684"/>
      <c r="J31" s="684"/>
      <c r="K31" s="684"/>
      <c r="L31" s="684"/>
      <c r="M31" s="684"/>
      <c r="N31" s="684"/>
      <c r="O31" s="684"/>
      <c r="P31" s="684"/>
      <c r="Q31" s="684"/>
      <c r="R31" s="684"/>
      <c r="S31" s="684"/>
      <c r="T31" s="684"/>
      <c r="U31" s="684"/>
    </row>
    <row r="32" spans="2:21">
      <c r="C32" s="684"/>
      <c r="D32" s="684"/>
      <c r="E32" s="684"/>
      <c r="F32" s="684"/>
      <c r="G32" s="684"/>
      <c r="H32" s="684"/>
      <c r="I32" s="684"/>
      <c r="J32" s="684"/>
      <c r="K32" s="684"/>
      <c r="L32" s="684"/>
      <c r="M32" s="684"/>
      <c r="N32" s="684"/>
      <c r="O32" s="684"/>
      <c r="P32" s="684"/>
      <c r="Q32" s="684"/>
      <c r="R32" s="684"/>
      <c r="S32" s="684"/>
      <c r="T32" s="684"/>
      <c r="U32" s="684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2121</v>
      </c>
    </row>
    <row r="8" spans="9:9">
      <c r="I8" t="s">
        <v>2122</v>
      </c>
    </row>
    <row r="9" spans="9:9">
      <c r="I9" t="s">
        <v>2123</v>
      </c>
    </row>
    <row r="10" spans="9:9">
      <c r="I10" t="s">
        <v>2124</v>
      </c>
    </row>
    <row r="13" spans="9:9">
      <c r="I13" t="s">
        <v>2126</v>
      </c>
    </row>
    <row r="14" spans="9:9">
      <c r="I14" t="s">
        <v>2127</v>
      </c>
    </row>
    <row r="15" spans="9:9">
      <c r="I15" s="4" t="s">
        <v>2128</v>
      </c>
    </row>
    <row r="17" spans="9:15">
      <c r="I17" t="s">
        <v>2129</v>
      </c>
    </row>
    <row r="18" spans="9:15">
      <c r="I18" t="s">
        <v>2130</v>
      </c>
    </row>
    <row r="19" spans="9:15">
      <c r="I19" t="s">
        <v>2131</v>
      </c>
    </row>
    <row r="20" spans="9:15">
      <c r="I20" t="s">
        <v>2132</v>
      </c>
    </row>
    <row r="23" spans="9:15">
      <c r="I23" t="s">
        <v>2133</v>
      </c>
      <c r="O23" s="705" t="s">
        <v>2138</v>
      </c>
    </row>
    <row r="24" spans="9:15">
      <c r="I24" t="s">
        <v>2134</v>
      </c>
    </row>
    <row r="26" spans="9:15">
      <c r="I26" t="s">
        <v>2135</v>
      </c>
    </row>
    <row r="28" spans="9:15">
      <c r="I28" t="s">
        <v>2136</v>
      </c>
    </row>
    <row r="29" spans="9:15">
      <c r="I29" t="s">
        <v>2137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1" t="s">
        <v>1537</v>
      </c>
      <c r="C1" s="44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4">
        <f>유형화!$F$71*hourly1!B3/hourly1!$B$8763+유형화!$F$72*hourly1!C3/hourly1!$C$8763+유형화!$F$73*hourly1!D3/hourly1!$D$8763+유형화!$F$74*hourly1!E3/hourly1!$E$8763</f>
        <v>73.164434063421439</v>
      </c>
      <c r="C2" s="442">
        <f>hourly1!$F3*유형화!$G$71/hourly1!$F$8763+유형화!$G$72*hourly1!$G3/hourly1!$F$8763+유형화!$G$74*hourly1!I3/hourly1!$I$8763</f>
        <v>4.046984982949593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4">
        <f>유형화!$F$71*hourly1!B4/hourly1!$B$8763+유형화!$F$72*hourly1!C4/hourly1!$C$8763+유형화!$F$73*hourly1!D4/hourly1!$D$8763+유형화!$F$74*hourly1!E4/hourly1!$E$8763</f>
        <v>74.180739188112753</v>
      </c>
      <c r="C3" s="442">
        <f>hourly1!$F4*유형화!$G$71/hourly1!$F$8763+유형화!$G$72*hourly1!$G4/hourly1!$F$8763+유형화!$G$74*hourly1!I4/hourly1!$I$8763</f>
        <v>4.7057045753887836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4">
        <f>유형화!$F$71*hourly1!B5/hourly1!$B$8763+유형화!$F$72*hourly1!C5/hourly1!$C$8763+유형화!$F$73*hourly1!D5/hourly1!$D$8763+유형화!$F$74*hourly1!E5/hourly1!$E$8763</f>
        <v>75.422052697693758</v>
      </c>
      <c r="C4" s="442">
        <f>hourly1!$F5*유형화!$G$71/hourly1!$F$8763+유형화!$G$72*hourly1!$G5/hourly1!$F$8763+유형화!$G$74*hourly1!I5/hourly1!$I$8763</f>
        <v>5.3315294160406843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4">
        <f>유형화!$F$71*hourly1!B6/hourly1!$B$8763+유형화!$F$72*hourly1!C6/hourly1!$C$8763+유형화!$F$73*hourly1!D6/hourly1!$D$8763+유형화!$F$74*hourly1!E6/hourly1!$E$8763</f>
        <v>76.426754469321025</v>
      </c>
      <c r="C5" s="442">
        <f>hourly1!$F6*유형화!$G$71/hourly1!$F$8763+유형화!$G$72*hourly1!$G6/hourly1!$F$8763+유형화!$G$74*hourly1!I6/hourly1!$I$8763</f>
        <v>5.7923226446952576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4">
        <f>유형화!$F$71*hourly1!B7/hourly1!$B$8763+유형화!$F$72*hourly1!C7/hourly1!$C$8763+유형화!$F$73*hourly1!D7/hourly1!$D$8763+유형화!$F$74*hourly1!E7/hourly1!$E$8763</f>
        <v>77.402240462329019</v>
      </c>
      <c r="C6" s="442">
        <f>hourly1!$F7*유형화!$G$71/hourly1!$F$8763+유형화!$G$72*hourly1!$G7/hourly1!$F$8763+유형화!$G$74*hourly1!I7/hourly1!$I$8763</f>
        <v>6.2042813218763602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4">
        <f>유형화!$F$71*hourly1!B8/hourly1!$B$8763+유형화!$F$72*hourly1!C8/hourly1!$C$8763+유형화!$F$73*hourly1!D8/hourly1!$D$8763+유형화!$F$74*hourly1!E8/hourly1!$E$8763</f>
        <v>80.209300792331874</v>
      </c>
      <c r="C7" s="442">
        <f>hourly1!$F8*유형화!$G$71/hourly1!$F$8763+유형화!$G$72*hourly1!$G8/hourly1!$F$8763+유형화!$G$74*hourly1!I8/hourly1!$I$8763</f>
        <v>6.6193896768784102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4">
        <f>유형화!$F$71*hourly1!B9/hourly1!$B$8763+유형화!$F$72*hourly1!C9/hourly1!$C$8763+유형화!$F$73*hourly1!D9/hourly1!$D$8763+유형화!$F$74*hourly1!E9/hourly1!$E$8763</f>
        <v>92.659712406928307</v>
      </c>
      <c r="C8" s="442">
        <f>hourly1!$F9*유형화!$G$71/hourly1!$F$8763+유형화!$G$72*hourly1!$G9/hourly1!$F$8763+유형화!$G$74*hourly1!I9/hourly1!$I$8763</f>
        <v>13.032687336152796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4">
        <f>유형화!$F$71*hourly1!B10/hourly1!$B$8763+유형화!$F$72*hourly1!C10/hourly1!$C$8763+유형화!$F$73*hourly1!D10/hourly1!$D$8763+유형화!$F$74*hourly1!E10/hourly1!$E$8763</f>
        <v>191.5438124885375</v>
      </c>
      <c r="C9" s="442">
        <f>hourly1!$F10*유형화!$G$71/hourly1!$F$8763+유형화!$G$72*hourly1!$G10/hourly1!$F$8763+유형화!$G$74*hourly1!I10/hourly1!$I$8763</f>
        <v>13.197962102332582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4">
        <f>유형화!$F$71*hourly1!B11/hourly1!$B$8763+유형화!$F$72*hourly1!C11/hourly1!$C$8763+유형화!$F$73*hourly1!D11/hourly1!$D$8763+유형화!$F$74*hourly1!E11/hourly1!$E$8763</f>
        <v>295.86707724256246</v>
      </c>
      <c r="C10" s="442">
        <f>hourly1!$F11*유형화!$G$71/hourly1!$F$8763+유형화!$G$72*hourly1!$G11/hourly1!$F$8763+유형화!$G$74*hourly1!I11/hourly1!$I$8763</f>
        <v>12.585278343688147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4">
        <f>유형화!$F$71*hourly1!B12/hourly1!$B$8763+유형화!$F$72*hourly1!C12/hourly1!$C$8763+유형화!$F$73*hourly1!D12/hourly1!$D$8763+유형화!$F$74*hourly1!E12/hourly1!$E$8763</f>
        <v>360.61505534415875</v>
      </c>
      <c r="C11" s="442">
        <f>hourly1!$F12*유형화!$G$71/hourly1!$F$8763+유형화!$G$72*hourly1!$G12/hourly1!$F$8763+유형화!$G$74*hourly1!I12/hourly1!$I$8763</f>
        <v>11.613393031735194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4">
        <f>유형화!$F$71*hourly1!B13/hourly1!$B$8763+유형화!$F$72*hourly1!C13/hourly1!$C$8763+유형화!$F$73*hourly1!D13/hourly1!$D$8763+유형화!$F$74*hourly1!E13/hourly1!$E$8763</f>
        <v>423.80018231786931</v>
      </c>
      <c r="C12" s="442">
        <f>hourly1!$F13*유형화!$G$71/hourly1!$F$8763+유형화!$G$72*hourly1!$G13/hourly1!$F$8763+유형화!$G$74*hourly1!I13/hourly1!$I$8763</f>
        <v>10.748869662262443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4">
        <f>유형화!$F$71*hourly1!B14/hourly1!$B$8763+유형화!$F$72*hourly1!C14/hourly1!$C$8763+유형화!$F$73*hourly1!D14/hourly1!$D$8763+유형화!$F$74*hourly1!E14/hourly1!$E$8763</f>
        <v>360.00527900563708</v>
      </c>
      <c r="C13" s="442">
        <f>hourly1!$F14*유형화!$G$71/hourly1!$F$8763+유형화!$G$72*hourly1!$G14/hourly1!$F$8763+유형화!$G$74*hourly1!I14/hourly1!$I$8763</f>
        <v>9.9926015661358143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4">
        <f>유형화!$F$71*hourly1!B15/hourly1!$B$8763+유형화!$F$72*hourly1!C15/hourly1!$C$8763+유형화!$F$73*hourly1!D15/hourly1!$D$8763+유형화!$F$74*hourly1!E15/hourly1!$E$8763</f>
        <v>223.80593331171343</v>
      </c>
      <c r="C14" s="442">
        <f>hourly1!$F15*유형화!$G$71/hourly1!$F$8763+유형화!$G$72*hourly1!$G15/hourly1!$F$8763+유형화!$G$74*hourly1!I15/hourly1!$I$8763</f>
        <v>8.6699132170044351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4">
        <f>유형화!$F$71*hourly1!B16/hourly1!$B$8763+유형화!$F$72*hourly1!C16/hourly1!$C$8763+유형화!$F$73*hourly1!D16/hourly1!$D$8763+유형화!$F$74*hourly1!E16/hourly1!$E$8763</f>
        <v>291.64885734247775</v>
      </c>
      <c r="C15" s="442">
        <f>hourly1!$F16*유형화!$G$71/hourly1!$F$8763+유형화!$G$72*hourly1!$G16/hourly1!$F$8763+유형화!$G$74*hourly1!I16/hourly1!$I$8763</f>
        <v>8.9654518880037006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4">
        <f>유형화!$F$71*hourly1!B17/hourly1!$B$8763+유형화!$F$72*hourly1!C17/hourly1!$C$8763+유형화!$F$73*hourly1!D17/hourly1!$D$8763+유형화!$F$74*hourly1!E17/hourly1!$E$8763</f>
        <v>414.18062167336683</v>
      </c>
      <c r="C16" s="442">
        <f>hourly1!$F17*유형화!$G$71/hourly1!$F$8763+유형화!$G$72*hourly1!$G17/hourly1!$F$8763+유형화!$G$74*hourly1!I17/hourly1!$I$8763</f>
        <v>8.8466406755595752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4">
        <f>유형화!$F$71*hourly1!B18/hourly1!$B$8763+유형화!$F$72*hourly1!C18/hourly1!$C$8763+유형화!$F$73*hourly1!D18/hourly1!$D$8763+유형화!$F$74*hourly1!E18/hourly1!$E$8763</f>
        <v>351.6691711227661</v>
      </c>
      <c r="C17" s="442">
        <f>hourly1!$F18*유형화!$G$71/hourly1!$F$8763+유형화!$G$72*hourly1!$G18/hourly1!$F$8763+유형화!$G$74*hourly1!I18/hourly1!$I$8763</f>
        <v>8.8686558259118051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4">
        <f>유형화!$F$71*hourly1!B19/hourly1!$B$8763+유형화!$F$72*hourly1!C19/hourly1!$C$8763+유형화!$F$73*hourly1!D19/hourly1!$D$8763+유형화!$F$74*hourly1!E19/hourly1!$E$8763</f>
        <v>309.22641041503675</v>
      </c>
      <c r="C18" s="442">
        <f>hourly1!$F19*유형화!$G$71/hourly1!$F$8763+유형화!$G$72*hourly1!$G19/hourly1!$F$8763+유형화!$G$74*hourly1!I19/hourly1!$I$8763</f>
        <v>9.1551108466099489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4">
        <f>유형화!$F$71*hourly1!B20/hourly1!$B$8763+유형화!$F$72*hourly1!C20/hourly1!$C$8763+유형화!$F$73*hourly1!D20/hourly1!$D$8763+유형화!$F$74*hourly1!E20/hourly1!$E$8763</f>
        <v>187.29237927338011</v>
      </c>
      <c r="C19" s="442">
        <f>hourly1!$F20*유형화!$G$71/hourly1!$F$8763+유형화!$G$72*hourly1!$G20/hourly1!$F$8763+유형화!$G$74*hourly1!I20/hourly1!$I$8763</f>
        <v>9.4434531642322206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4">
        <f>유형화!$F$71*hourly1!B21/hourly1!$B$8763+유형화!$F$72*hourly1!C21/hourly1!$C$8763+유형화!$F$73*hourly1!D21/hourly1!$D$8763+유형화!$F$74*hourly1!E21/hourly1!$E$8763</f>
        <v>136.33824284007352</v>
      </c>
      <c r="C20" s="442">
        <f>hourly1!$F21*유형화!$G$71/hourly1!$F$8763+유형화!$G$72*hourly1!$G21/hourly1!$F$8763+유형화!$G$74*hourly1!I21/hourly1!$I$8763</f>
        <v>8.6648819462782978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4">
        <f>유형화!$F$71*hourly1!B22/hourly1!$B$8763+유형화!$F$72*hourly1!C22/hourly1!$C$8763+유형화!$F$73*hourly1!D22/hourly1!$D$8763+유형화!$F$74*hourly1!E22/hourly1!$E$8763</f>
        <v>144.65100089998006</v>
      </c>
      <c r="C21" s="442">
        <f>hourly1!$F22*유형화!$G$71/hourly1!$F$8763+유형화!$G$72*hourly1!$G22/hourly1!$F$8763+유형화!$G$74*hourly1!I22/hourly1!$I$8763</f>
        <v>8.2802358234062758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4">
        <f>유형화!$F$71*hourly1!B23/hourly1!$B$8763+유형화!$F$72*hourly1!C23/hourly1!$C$8763+유형화!$F$73*hourly1!D23/hourly1!$D$8763+유형화!$F$74*hourly1!E23/hourly1!$E$8763</f>
        <v>76.033760070745871</v>
      </c>
      <c r="C22" s="442">
        <f>hourly1!$F23*유형화!$G$71/hourly1!$F$8763+유형화!$G$72*hourly1!$G23/hourly1!$F$8763+유형화!$G$74*hourly1!I23/hourly1!$I$8763</f>
        <v>8.8424047080577441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4">
        <f>유형화!$F$71*hourly1!B24/hourly1!$B$8763+유형화!$F$72*hourly1!C24/hourly1!$C$8763+유형화!$F$73*hourly1!D24/hourly1!$D$8763+유형화!$F$74*hourly1!E24/hourly1!$E$8763</f>
        <v>74.537284607230944</v>
      </c>
      <c r="C23" s="442">
        <f>hourly1!$F24*유형화!$G$71/hourly1!$F$8763+유형화!$G$72*hourly1!$G24/hourly1!$F$8763+유형화!$G$74*hourly1!I24/hourly1!$I$8763</f>
        <v>2.2236227783014835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4">
        <f>유형화!$F$71*hourly1!B25/hourly1!$B$8763+유형화!$F$72*hourly1!C25/hourly1!$C$8763+유형화!$F$73*hourly1!D25/hourly1!$D$8763+유형화!$F$74*hourly1!E25/hourly1!$E$8763</f>
        <v>73.07254974270991</v>
      </c>
      <c r="C24" s="442">
        <f>hourly1!$F25*유형화!$G$71/hourly1!$F$8763+유형화!$G$72*hourly1!$G25/hourly1!$F$8763+유형화!$G$74*hourly1!I25/hourly1!$I$8763</f>
        <v>2.5274612859015879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4">
        <f>유형화!$F$71*hourly1!B26/hourly1!$B$8763+유형화!$F$72*hourly1!C26/hourly1!$C$8763+유형화!$F$73*hourly1!D26/hourly1!$D$8763+유형화!$F$74*hourly1!E26/hourly1!$E$8763</f>
        <v>71.451776265668869</v>
      </c>
      <c r="C25" s="442">
        <f>hourly1!$F26*유형화!$G$71/hourly1!$F$8763+유형화!$G$72*hourly1!$G26/hourly1!$F$8763+유형화!$G$74*hourly1!I26/hourly1!$I$8763</f>
        <v>2.9531447292085367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4">
        <f>유형화!$F$71*hourly1!B27/hourly1!$B$8763+유형화!$F$72*hourly1!C27/hourly1!$C$8763+유형화!$F$73*hourly1!D27/hourly1!$D$8763+유형화!$F$74*hourly1!E27/hourly1!$E$8763</f>
        <v>71.582507857774516</v>
      </c>
      <c r="C26" s="442">
        <f>hourly1!$F27*유형화!$G$71/hourly1!$F$8763+유형화!$G$72*hourly1!$G27/hourly1!$F$8763+유형화!$G$74*hourly1!I27/hourly1!$I$8763</f>
        <v>3.1578262812413702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4">
        <f>유형화!$F$71*hourly1!B28/hourly1!$B$8763+유형화!$F$72*hourly1!C28/hourly1!$C$8763+유형화!$F$73*hourly1!D28/hourly1!$D$8763+유형화!$F$74*hourly1!E28/hourly1!$E$8763</f>
        <v>71.293448386869798</v>
      </c>
      <c r="C27" s="442">
        <f>hourly1!$F28*유형화!$G$71/hourly1!$F$8763+유형화!$G$72*hourly1!$G28/hourly1!$F$8763+유형화!$G$74*hourly1!I28/hourly1!$I$8763</f>
        <v>3.2934869214345892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4">
        <f>유형화!$F$71*hourly1!B29/hourly1!$B$8763+유형화!$F$72*hourly1!C29/hourly1!$C$8763+유형화!$F$73*hourly1!D29/hourly1!$D$8763+유형화!$F$74*hourly1!E29/hourly1!$E$8763</f>
        <v>71.264081119028077</v>
      </c>
      <c r="C28" s="442">
        <f>hourly1!$F29*유형화!$G$71/hourly1!$F$8763+유형화!$G$72*hourly1!$G29/hourly1!$F$8763+유형화!$G$74*hourly1!I29/hourly1!$I$8763</f>
        <v>3.4166668420518298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4">
        <f>유형화!$F$71*hourly1!B30/hourly1!$B$8763+유형화!$F$72*hourly1!C30/hourly1!$C$8763+유형화!$F$73*hourly1!D30/hourly1!$D$8763+유형화!$F$74*hourly1!E30/hourly1!$E$8763</f>
        <v>71.423274650526949</v>
      </c>
      <c r="C29" s="442">
        <f>hourly1!$F30*유형화!$G$71/hourly1!$F$8763+유형화!$G$72*hourly1!$G30/hourly1!$F$8763+유형화!$G$74*hourly1!I30/hourly1!$I$8763</f>
        <v>3.5801423161724868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4">
        <f>유형화!$F$71*hourly1!B31/hourly1!$B$8763+유형화!$F$72*hourly1!C31/hourly1!$C$8763+유형화!$F$73*hourly1!D31/hourly1!$D$8763+유형화!$F$74*hourly1!E31/hourly1!$E$8763</f>
        <v>71.641747357532978</v>
      </c>
      <c r="C30" s="442">
        <f>hourly1!$F31*유형화!$G$71/hourly1!$F$8763+유형화!$G$72*hourly1!$G31/hourly1!$F$8763+유형화!$G$74*hourly1!I31/hourly1!$I$8763</f>
        <v>3.7512667168369669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4">
        <f>유형화!$F$71*hourly1!B32/hourly1!$B$8763+유형화!$F$72*hourly1!C32/hourly1!$C$8763+유형화!$F$73*hourly1!D32/hourly1!$D$8763+유형화!$F$74*hourly1!E32/hourly1!$E$8763</f>
        <v>73.862789664840378</v>
      </c>
      <c r="C31" s="442">
        <f>hourly1!$F32*유형화!$G$71/hourly1!$F$8763+유형화!$G$72*hourly1!$G32/hourly1!$F$8763+유형화!$G$74*hourly1!I32/hourly1!$I$8763</f>
        <v>4.0322308043612587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4">
        <f>유형화!$F$71*hourly1!B33/hourly1!$B$8763+유형화!$F$72*hourly1!C33/hourly1!$C$8763+유형화!$F$73*hourly1!D33/hourly1!$D$8763+유형화!$F$74*hourly1!E33/hourly1!$E$8763</f>
        <v>85.598478734707825</v>
      </c>
      <c r="C32" s="442">
        <f>hourly1!$F33*유형화!$G$71/hourly1!$F$8763+유형화!$G$72*hourly1!$G33/hourly1!$F$8763+유형화!$G$74*hourly1!I33/hourly1!$I$8763</f>
        <v>10.284719373952347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4">
        <f>유형화!$F$71*hourly1!B34/hourly1!$B$8763+유형화!$F$72*hourly1!C34/hourly1!$C$8763+유형화!$F$73*hourly1!D34/hourly1!$D$8763+유형화!$F$74*hourly1!E34/hourly1!$E$8763</f>
        <v>188.75221959326089</v>
      </c>
      <c r="C33" s="442">
        <f>hourly1!$F34*유형화!$G$71/hourly1!$F$8763+유형화!$G$72*hourly1!$G34/hourly1!$F$8763+유형화!$G$74*hourly1!I34/hourly1!$I$8763</f>
        <v>10.505492941493324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4">
        <f>유형화!$F$71*hourly1!B35/hourly1!$B$8763+유형화!$F$72*hourly1!C35/hourly1!$C$8763+유형화!$F$73*hourly1!D35/hourly1!$D$8763+유형화!$F$74*hourly1!E35/hourly1!$E$8763</f>
        <v>292.22230065321884</v>
      </c>
      <c r="C34" s="442">
        <f>hourly1!$F35*유형화!$G$71/hourly1!$F$8763+유형화!$G$72*hourly1!$G35/hourly1!$F$8763+유형화!$G$74*hourly1!I35/hourly1!$I$8763</f>
        <v>9.7272602978116769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4">
        <f>유형화!$F$71*hourly1!B36/hourly1!$B$8763+유형화!$F$72*hourly1!C36/hourly1!$C$8763+유형화!$F$73*hourly1!D36/hourly1!$D$8763+유형화!$F$74*hourly1!E36/hourly1!$E$8763</f>
        <v>355.07821443502269</v>
      </c>
      <c r="C35" s="442">
        <f>hourly1!$F36*유형화!$G$71/hourly1!$F$8763+유형화!$G$72*hourly1!$G36/hourly1!$F$8763+유형화!$G$74*hourly1!I36/hourly1!$I$8763</f>
        <v>8.4695516445250316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4">
        <f>유형화!$F$71*hourly1!B37/hourly1!$B$8763+유형화!$F$72*hourly1!C37/hourly1!$C$8763+유형화!$F$73*hourly1!D37/hourly1!$D$8763+유형화!$F$74*hourly1!E37/hourly1!$E$8763</f>
        <v>416.39866778311784</v>
      </c>
      <c r="C36" s="442">
        <f>hourly1!$F37*유형화!$G$71/hourly1!$F$8763+유형화!$G$72*hourly1!$G37/hourly1!$F$8763+유형화!$G$74*hourly1!I37/hourly1!$I$8763</f>
        <v>7.366870894665329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4">
        <f>유형화!$F$71*hourly1!B38/hourly1!$B$8763+유형화!$F$72*hourly1!C38/hourly1!$C$8763+유형화!$F$73*hourly1!D38/hourly1!$D$8763+유형화!$F$74*hourly1!E38/hourly1!$E$8763</f>
        <v>350.95829575018496</v>
      </c>
      <c r="C37" s="442">
        <f>hourly1!$F38*유형화!$G$71/hourly1!$F$8763+유형화!$G$72*hourly1!$G38/hourly1!$F$8763+유형화!$G$74*hourly1!I38/hourly1!$I$8763</f>
        <v>6.3988407662010429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4">
        <f>유형화!$F$71*hourly1!B39/hourly1!$B$8763+유형화!$F$72*hourly1!C39/hourly1!$C$8763+유형화!$F$73*hourly1!D39/hourly1!$D$8763+유형화!$F$74*hourly1!E39/hourly1!$E$8763</f>
        <v>214.04334021751492</v>
      </c>
      <c r="C38" s="442">
        <f>hourly1!$F39*유형화!$G$71/hourly1!$F$8763+유형화!$G$72*hourly1!$G39/hourly1!$F$8763+유형화!$G$74*hourly1!I39/hourly1!$I$8763</f>
        <v>4.9272800465191251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4">
        <f>유형화!$F$71*hourly1!B40/hourly1!$B$8763+유형화!$F$72*hourly1!C40/hourly1!$C$8763+유형화!$F$73*hourly1!D40/hourly1!$D$8763+유형화!$F$74*hourly1!E40/hourly1!$E$8763</f>
        <v>280.45790483158225</v>
      </c>
      <c r="C39" s="442">
        <f>hourly1!$F40*유형화!$G$71/hourly1!$F$8763+유형화!$G$72*hourly1!$G40/hourly1!$F$8763+유형화!$G$74*hourly1!I40/hourly1!$I$8763</f>
        <v>5.1440041679806345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4">
        <f>유형화!$F$71*hourly1!B41/hourly1!$B$8763+유형화!$F$72*hourly1!C41/hourly1!$C$8763+유형화!$F$73*hourly1!D41/hourly1!$D$8763+유형화!$F$74*hourly1!E41/hourly1!$E$8763</f>
        <v>401.848313291517</v>
      </c>
      <c r="C40" s="442">
        <f>hourly1!$F41*유형화!$G$71/hourly1!$F$8763+유형화!$G$72*hourly1!$G41/hourly1!$F$8763+유형화!$G$74*hourly1!I41/hourly1!$I$8763</f>
        <v>4.9561173666002238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4">
        <f>유형화!$F$71*hourly1!B42/hourly1!$B$8763+유형화!$F$72*hourly1!C42/hourly1!$C$8763+유형화!$F$73*hourly1!D42/hourly1!$D$8763+유형화!$F$74*hourly1!E42/hourly1!$E$8763</f>
        <v>339.45864925512387</v>
      </c>
      <c r="C41" s="442">
        <f>hourly1!$F42*유형화!$G$71/hourly1!$F$8763+유형화!$G$72*hourly1!$G42/hourly1!$F$8763+유형화!$G$74*hourly1!I42/hourly1!$I$8763</f>
        <v>4.9875751945085076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4">
        <f>유형화!$F$71*hourly1!B43/hourly1!$B$8763+유형화!$F$72*hourly1!C43/hourly1!$C$8763+유형화!$F$73*hourly1!D43/hourly1!$D$8763+유형화!$F$74*hourly1!E43/hourly1!$E$8763</f>
        <v>297.41431241626395</v>
      </c>
      <c r="C42" s="442">
        <f>hourly1!$F43*유형화!$G$71/hourly1!$F$8763+유형화!$G$72*hourly1!$G43/hourly1!$F$8763+유형화!$G$74*hourly1!I43/hourly1!$I$8763</f>
        <v>5.3710005758226718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4">
        <f>유형화!$F$71*hourly1!B44/hourly1!$B$8763+유형화!$F$72*hourly1!C44/hourly1!$C$8763+유형화!$F$73*hourly1!D44/hourly1!$D$8763+유형화!$F$74*hourly1!E44/hourly1!$E$8763</f>
        <v>176.44707467175451</v>
      </c>
      <c r="C43" s="442">
        <f>hourly1!$F44*유형화!$G$71/hourly1!$F$8763+유형화!$G$72*hourly1!$G44/hourly1!$F$8763+유형화!$G$74*hourly1!I44/hourly1!$I$8763</f>
        <v>5.8025770041588398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4">
        <f>유형화!$F$71*hourly1!B45/hourly1!$B$8763+유형화!$F$72*hourly1!C45/hourly1!$C$8763+유형화!$F$73*hourly1!D45/hourly1!$D$8763+유형화!$F$74*hourly1!E45/hourly1!$E$8763</f>
        <v>128.10407861467243</v>
      </c>
      <c r="C44" s="442">
        <f>hourly1!$F45*유형화!$G$71/hourly1!$F$8763+유형화!$G$72*hourly1!$G45/hourly1!$F$8763+유형화!$G$74*hourly1!I45/hourly1!$I$8763</f>
        <v>5.3769380522003036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4">
        <f>유형화!$F$71*hourly1!B46/hourly1!$B$8763+유형화!$F$72*hourly1!C46/hourly1!$C$8763+유형화!$F$73*hourly1!D46/hourly1!$D$8763+유형화!$F$74*hourly1!E46/hourly1!$E$8763</f>
        <v>137.03620757442152</v>
      </c>
      <c r="C45" s="442">
        <f>hourly1!$F46*유형화!$G$71/hourly1!$F$8763+유형화!$G$72*hourly1!$G46/hourly1!$F$8763+유형화!$G$74*hourly1!I46/hourly1!$I$8763</f>
        <v>5.3449853598983905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4">
        <f>유형화!$F$71*hourly1!B47/hourly1!$B$8763+유형화!$F$72*hourly1!C47/hourly1!$C$8763+유형화!$F$73*hourly1!D47/hourly1!$D$8763+유형화!$F$74*hourly1!E47/hourly1!$E$8763</f>
        <v>71.041194689742127</v>
      </c>
      <c r="C46" s="442">
        <f>hourly1!$F47*유형화!$G$71/hourly1!$F$8763+유형화!$G$72*hourly1!$G47/hourly1!$F$8763+유형화!$G$74*hourly1!I47/hourly1!$I$8763</f>
        <v>6.2220081907238427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4">
        <f>유형화!$F$71*hourly1!B48/hourly1!$B$8763+유형화!$F$72*hourly1!C48/hourly1!$C$8763+유형화!$F$73*hourly1!D48/hourly1!$D$8763+유형화!$F$74*hourly1!E48/hourly1!$E$8763</f>
        <v>69.900697257715095</v>
      </c>
      <c r="C47" s="442">
        <f>hourly1!$F48*유형화!$G$71/hourly1!$F$8763+유형화!$G$72*hourly1!$G48/hourly1!$F$8763+유형화!$G$74*hourly1!I48/hourly1!$I$8763</f>
        <v>0.47584436681398767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4">
        <f>유형화!$F$71*hourly1!B49/hourly1!$B$8763+유형화!$F$72*hourly1!C49/hourly1!$C$8763+유형화!$F$73*hourly1!D49/hourly1!$D$8763+유형화!$F$74*hourly1!E49/hourly1!$E$8763</f>
        <v>68.716502398777962</v>
      </c>
      <c r="C48" s="442">
        <f>hourly1!$F49*유형화!$G$71/hourly1!$F$8763+유형화!$G$72*hourly1!$G49/hourly1!$F$8763+유형화!$G$74*hourly1!I49/hourly1!$I$8763</f>
        <v>0.49408133793449849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4">
        <f>유형화!$F$71*hourly1!B50/hourly1!$B$8763+유형화!$F$72*hourly1!C50/hourly1!$C$8763+유형화!$F$73*hourly1!D50/hourly1!$D$8763+유형화!$F$74*hourly1!E50/hourly1!$E$8763</f>
        <v>67.372961412630204</v>
      </c>
      <c r="C49" s="442">
        <f>hourly1!$F50*유형화!$G$71/hourly1!$F$8763+유형화!$G$72*hourly1!$G50/hourly1!$F$8763+유형화!$G$74*hourly1!I50/hourly1!$I$8763</f>
        <v>1.0634137371106274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4">
        <f>유형화!$F$71*hourly1!B51/hourly1!$B$8763+유형화!$F$72*hourly1!C51/hourly1!$C$8763+유형화!$F$73*hourly1!D51/hourly1!$D$8763+유형화!$F$74*hourly1!E51/hourly1!$E$8763</f>
        <v>68.317669845272974</v>
      </c>
      <c r="C50" s="442">
        <f>hourly1!$F51*유형화!$G$71/hourly1!$F$8763+유형화!$G$72*hourly1!$G51/hourly1!$F$8763+유형화!$G$74*hourly1!I51/hourly1!$I$8763</f>
        <v>1.814936170892494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4">
        <f>유형화!$F$71*hourly1!B52/hourly1!$B$8763+유형화!$F$72*hourly1!C52/hourly1!$C$8763+유형화!$F$73*hourly1!D52/hourly1!$D$8763+유형화!$F$74*hourly1!E52/hourly1!$E$8763</f>
        <v>68.965289878220077</v>
      </c>
      <c r="C51" s="442">
        <f>hourly1!$F52*유형화!$G$71/hourly1!$F$8763+유형화!$G$72*hourly1!$G52/hourly1!$F$8763+유형화!$G$74*hourly1!I52/hourly1!$I$8763</f>
        <v>2.5443640869715805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4">
        <f>유형화!$F$71*hourly1!B53/hourly1!$B$8763+유형화!$F$72*hourly1!C53/hourly1!$C$8763+유형화!$F$73*hourly1!D53/hourly1!$D$8763+유형화!$F$74*hourly1!E53/hourly1!$E$8763</f>
        <v>69.794246117350497</v>
      </c>
      <c r="C52" s="442">
        <f>hourly1!$F53*유형화!$G$71/hourly1!$F$8763+유형화!$G$72*hourly1!$G53/hourly1!$F$8763+유형화!$G$74*hourly1!I53/hourly1!$I$8763</f>
        <v>3.2291978193221773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4">
        <f>유형화!$F$71*hourly1!B54/hourly1!$B$8763+유형화!$F$72*hourly1!C54/hourly1!$C$8763+유형화!$F$73*hourly1!D54/hourly1!$D$8763+유형화!$F$74*hourly1!E54/hourly1!$E$8763</f>
        <v>70.341738988017184</v>
      </c>
      <c r="C53" s="442">
        <f>hourly1!$F54*유형화!$G$71/hourly1!$F$8763+유형화!$G$72*hourly1!$G54/hourly1!$F$8763+유형화!$G$74*hourly1!I54/hourly1!$I$8763</f>
        <v>3.6994782168811509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4">
        <f>유형화!$F$71*hourly1!B55/hourly1!$B$8763+유형화!$F$72*hourly1!C55/hourly1!$C$8763+유형화!$F$73*hourly1!D55/hourly1!$D$8763+유형화!$F$74*hourly1!E55/hourly1!$E$8763</f>
        <v>71.08605242753535</v>
      </c>
      <c r="C54" s="442">
        <f>hourly1!$F55*유형화!$G$71/hourly1!$F$8763+유형화!$G$72*hourly1!$G55/hourly1!$F$8763+유형화!$G$74*hourly1!I55/hourly1!$I$8763</f>
        <v>4.1661421034047397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4">
        <f>유형화!$F$71*hourly1!B56/hourly1!$B$8763+유형화!$F$72*hourly1!C56/hourly1!$C$8763+유형화!$F$73*hourly1!D56/hourly1!$D$8763+유형화!$F$74*hourly1!E56/hourly1!$E$8763</f>
        <v>73.643498194655763</v>
      </c>
      <c r="C55" s="442">
        <f>hourly1!$F56*유형화!$G$71/hourly1!$F$8763+유형화!$G$72*hourly1!$G56/hourly1!$F$8763+유형화!$G$74*hourly1!I56/hourly1!$I$8763</f>
        <v>4.5713213909997599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4">
        <f>유형화!$F$71*hourly1!B57/hourly1!$B$8763+유형화!$F$72*hourly1!C57/hourly1!$C$8763+유형화!$F$73*hourly1!D57/hourly1!$D$8763+유형화!$F$74*hourly1!E57/hourly1!$E$8763</f>
        <v>86.001562700611501</v>
      </c>
      <c r="C56" s="442">
        <f>hourly1!$F57*유형화!$G$71/hourly1!$F$8763+유형화!$G$72*hourly1!$G57/hourly1!$F$8763+유형화!$G$74*hourly1!I57/hourly1!$I$8763</f>
        <v>11.028209815569706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4">
        <f>유형화!$F$71*hourly1!B58/hourly1!$B$8763+유형화!$F$72*hourly1!C58/hourly1!$C$8763+유형화!$F$73*hourly1!D58/hourly1!$D$8763+유형화!$F$74*hourly1!E58/hourly1!$E$8763</f>
        <v>189.52515367516722</v>
      </c>
      <c r="C57" s="442">
        <f>hourly1!$F58*유형화!$G$71/hourly1!$F$8763+유형화!$G$72*hourly1!$G58/hourly1!$F$8763+유형화!$G$74*hourly1!I58/hourly1!$I$8763</f>
        <v>11.241756228031029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4">
        <f>유형화!$F$71*hourly1!B59/hourly1!$B$8763+유형화!$F$72*hourly1!C59/hourly1!$C$8763+유형화!$F$73*hourly1!D59/hourly1!$D$8763+유형화!$F$74*hourly1!E59/hourly1!$E$8763</f>
        <v>293.0325082976255</v>
      </c>
      <c r="C58" s="442">
        <f>hourly1!$F59*유형화!$G$71/hourly1!$F$8763+유형화!$G$72*hourly1!$G59/hourly1!$F$8763+유형화!$G$74*hourly1!I59/hourly1!$I$8763</f>
        <v>10.588345366100677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4">
        <f>유형화!$F$71*hourly1!B60/hourly1!$B$8763+유형화!$F$72*hourly1!C60/hourly1!$C$8763+유형화!$F$73*hourly1!D60/hourly1!$D$8763+유형화!$F$74*hourly1!E60/hourly1!$E$8763</f>
        <v>356.3408987456308</v>
      </c>
      <c r="C59" s="442">
        <f>hourly1!$F60*유형화!$G$71/hourly1!$F$8763+유형화!$G$72*hourly1!$G60/hourly1!$F$8763+유형화!$G$74*hourly1!I60/hourly1!$I$8763</f>
        <v>9.5551657249966979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4">
        <f>유형화!$F$71*hourly1!B61/hourly1!$B$8763+유형화!$F$72*hourly1!C61/hourly1!$C$8763+유형화!$F$73*hourly1!D61/hourly1!$D$8763+유형화!$F$74*hourly1!E61/hourly1!$E$8763</f>
        <v>418.41387119946125</v>
      </c>
      <c r="C60" s="442">
        <f>hourly1!$F61*유형화!$G$71/hourly1!$F$8763+유형화!$G$72*hourly1!$G61/hourly1!$F$8763+유형화!$G$74*hourly1!I61/hourly1!$I$8763</f>
        <v>8.6587883427512047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4">
        <f>유형화!$F$71*hourly1!B62/hourly1!$B$8763+유형화!$F$72*hourly1!C62/hourly1!$C$8763+유형화!$F$73*hourly1!D62/hourly1!$D$8763+유형화!$F$74*hourly1!E62/hourly1!$E$8763</f>
        <v>353.90363217183773</v>
      </c>
      <c r="C61" s="442">
        <f>hourly1!$F62*유형화!$G$71/hourly1!$F$8763+유형화!$G$72*hourly1!$G62/hourly1!$F$8763+유형화!$G$74*hourly1!I62/hourly1!$I$8763</f>
        <v>7.8479034495769948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4">
        <f>유형화!$F$71*hourly1!B63/hourly1!$B$8763+유형화!$F$72*hourly1!C63/hourly1!$C$8763+유형화!$F$73*hourly1!D63/hourly1!$D$8763+유형화!$F$74*hourly1!E63/hourly1!$E$8763</f>
        <v>217.45032922398741</v>
      </c>
      <c r="C62" s="442">
        <f>hourly1!$F63*유형화!$G$71/hourly1!$F$8763+유형화!$G$72*hourly1!$G63/hourly1!$F$8763+유형화!$G$74*hourly1!I63/hourly1!$I$8763</f>
        <v>6.499427393394555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4">
        <f>유형화!$F$71*hourly1!B64/hourly1!$B$8763+유형화!$F$72*hourly1!C64/hourly1!$C$8763+유형화!$F$73*hourly1!D64/hourly1!$D$8763+유형화!$F$74*hourly1!E64/hourly1!$E$8763</f>
        <v>284.36058821529537</v>
      </c>
      <c r="C63" s="442">
        <f>hourly1!$F64*유형화!$G$71/hourly1!$F$8763+유형화!$G$72*hourly1!$G64/hourly1!$F$8763+유형화!$G$74*hourly1!I64/hourly1!$I$8763</f>
        <v>6.7687863282635821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4">
        <f>유형화!$F$71*hourly1!B65/hourly1!$B$8763+유형화!$F$72*hourly1!C65/hourly1!$C$8763+유형화!$F$73*hourly1!D65/hourly1!$D$8763+유형화!$F$74*hourly1!E65/hourly1!$E$8763</f>
        <v>406.06180927710432</v>
      </c>
      <c r="C64" s="442">
        <f>hourly1!$F65*유형화!$G$71/hourly1!$F$8763+유형화!$G$72*hourly1!$G65/hourly1!$F$8763+유형화!$G$74*hourly1!I65/hourly1!$I$8763</f>
        <v>6.6114339555969073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4">
        <f>유형화!$F$71*hourly1!B66/hourly1!$B$8763+유형화!$F$72*hourly1!C66/hourly1!$C$8763+유형화!$F$73*hourly1!D66/hourly1!$D$8763+유형화!$F$74*hourly1!E66/hourly1!$E$8763</f>
        <v>343.52988604015269</v>
      </c>
      <c r="C65" s="442">
        <f>hourly1!$F66*유형화!$G$71/hourly1!$F$8763+유형화!$G$72*hourly1!$G66/hourly1!$F$8763+유형화!$G$74*hourly1!I66/hourly1!$I$8763</f>
        <v>6.591278641391475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4">
        <f>유형화!$F$71*hourly1!B67/hourly1!$B$8763+유형화!$F$72*hourly1!C67/hourly1!$C$8763+유형화!$F$73*hourly1!D67/hourly1!$D$8763+유형화!$F$74*hourly1!E67/hourly1!$E$8763</f>
        <v>301.29774945495092</v>
      </c>
      <c r="C66" s="442">
        <f>hourly1!$F67*유형화!$G$71/hourly1!$F$8763+유형화!$G$72*hourly1!$G67/hourly1!$F$8763+유형화!$G$74*hourly1!I67/hourly1!$I$8763</f>
        <v>6.8897380145907396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4">
        <f>유형화!$F$71*hourly1!B68/hourly1!$B$8763+유형화!$F$72*hourly1!C68/hourly1!$C$8763+유형화!$F$73*hourly1!D68/hourly1!$D$8763+유형화!$F$74*hourly1!E68/hourly1!$E$8763</f>
        <v>179.89658165333378</v>
      </c>
      <c r="C67" s="442">
        <f>hourly1!$F68*유형화!$G$71/hourly1!$F$8763+유형화!$G$72*hourly1!$G68/hourly1!$F$8763+유형화!$G$74*hourly1!I68/hourly1!$I$8763</f>
        <v>7.1777030520973426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4">
        <f>유형화!$F$71*hourly1!B69/hourly1!$B$8763+유형화!$F$72*hourly1!C69/hourly1!$C$8763+유형화!$F$73*hourly1!D69/hourly1!$D$8763+유형화!$F$74*hourly1!E69/hourly1!$E$8763</f>
        <v>131.39984928364797</v>
      </c>
      <c r="C68" s="442">
        <f>hourly1!$F69*유형화!$G$71/hourly1!$F$8763+유형화!$G$72*hourly1!$G69/hourly1!$F$8763+유형화!$G$74*hourly1!I69/hourly1!$I$8763</f>
        <v>6.8448556964153857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4">
        <f>유형화!$F$71*hourly1!B70/hourly1!$B$8763+유형화!$F$72*hourly1!C70/hourly1!$C$8763+유형화!$F$73*hourly1!D70/hourly1!$D$8763+유형화!$F$74*hourly1!E70/hourly1!$E$8763</f>
        <v>140.55333645940257</v>
      </c>
      <c r="C69" s="442">
        <f>hourly1!$F70*유형화!$G$71/hourly1!$F$8763+유형화!$G$72*hourly1!$G70/hourly1!$F$8763+유형화!$G$74*hourly1!I70/hourly1!$I$8763</f>
        <v>6.8818467487242447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4">
        <f>유형화!$F$71*hourly1!B71/hourly1!$B$8763+유형화!$F$72*hourly1!C71/hourly1!$C$8763+유형화!$F$73*hourly1!D71/hourly1!$D$8763+유형화!$F$74*hourly1!E71/hourly1!$E$8763</f>
        <v>73.860719312133256</v>
      </c>
      <c r="C70" s="442">
        <f>hourly1!$F71*유형화!$G$71/hourly1!$F$8763+유형화!$G$72*hourly1!$G71/hourly1!$F$8763+유형화!$G$74*hourly1!I71/hourly1!$I$8763</f>
        <v>7.8955037328189297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4">
        <f>유형화!$F$71*hourly1!B72/hourly1!$B$8763+유형화!$F$72*hourly1!C72/hourly1!$C$8763+유형화!$F$73*hourly1!D72/hourly1!$D$8763+유형화!$F$74*hourly1!E72/hourly1!$E$8763</f>
        <v>73.074558778350763</v>
      </c>
      <c r="C71" s="442">
        <f>hourly1!$F72*유형화!$G$71/hourly1!$F$8763+유형화!$G$72*hourly1!$G72/hourly1!$F$8763+유형화!$G$74*hourly1!I72/hourly1!$I$8763</f>
        <v>1.6170401198946991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4">
        <f>유형화!$F$71*hourly1!B73/hourly1!$B$8763+유형화!$F$72*hourly1!C73/hourly1!$C$8763+유형화!$F$73*hourly1!D73/hourly1!$D$8763+유형화!$F$74*hourly1!E73/hourly1!$E$8763</f>
        <v>72.215679810896219</v>
      </c>
      <c r="C72" s="442">
        <f>hourly1!$F73*유형화!$G$71/hourly1!$F$8763+유형화!$G$72*hourly1!$G73/hourly1!$F$8763+유형화!$G$74*hourly1!I73/hourly1!$I$8763</f>
        <v>2.3015905254716227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4">
        <f>유형화!$F$71*hourly1!B74/hourly1!$B$8763+유형화!$F$72*hourly1!C74/hourly1!$C$8763+유형화!$F$73*hourly1!D74/hourly1!$D$8763+유형화!$F$74*hourly1!E74/hourly1!$E$8763</f>
        <v>71.110341199538141</v>
      </c>
      <c r="C73" s="442">
        <f>hourly1!$F74*유형화!$G$71/hourly1!$F$8763+유형화!$G$72*hourly1!$G74/hourly1!$F$8763+유형화!$G$74*hourly1!I74/hourly1!$I$8763</f>
        <v>3.1415450552733879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4">
        <f>유형화!$F$71*hourly1!B75/hourly1!$B$8763+유형화!$F$72*hourly1!C75/hourly1!$C$8763+유형화!$F$73*hourly1!D75/hourly1!$D$8763+유형화!$F$74*hourly1!E75/hourly1!$E$8763</f>
        <v>71.769759357406684</v>
      </c>
      <c r="C74" s="442">
        <f>hourly1!$F75*유형화!$G$71/hourly1!$F$8763+유형화!$G$72*hourly1!$G75/hourly1!$F$8763+유형화!$G$74*hourly1!I75/hourly1!$I$8763</f>
        <v>3.6847516620420984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4">
        <f>유형화!$F$71*hourly1!B76/hourly1!$B$8763+유형화!$F$72*hourly1!C76/hourly1!$C$8763+유형화!$F$73*hourly1!D76/hourly1!$D$8763+유형화!$F$74*hourly1!E76/hourly1!$E$8763</f>
        <v>72.40130349834071</v>
      </c>
      <c r="C75" s="442">
        <f>hourly1!$F76*유형화!$G$71/hourly1!$F$8763+유형화!$G$72*hourly1!$G76/hourly1!$F$8763+유형화!$G$74*hourly1!I76/hourly1!$I$8763</f>
        <v>4.2193498447805764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4">
        <f>유형화!$F$71*hourly1!B77/hourly1!$B$8763+유형화!$F$72*hourly1!C77/hourly1!$C$8763+유형화!$F$73*hourly1!D77/hourly1!$D$8763+유형화!$F$74*hourly1!E77/hourly1!$E$8763</f>
        <v>73.534504199485369</v>
      </c>
      <c r="C76" s="442">
        <f>hourly1!$F77*유형화!$G$71/hourly1!$F$8763+유형화!$G$72*hourly1!$G77/hourly1!$F$8763+유형화!$G$74*hourly1!I77/hourly1!$I$8763</f>
        <v>4.754310803129199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4">
        <f>유형화!$F$71*hourly1!B78/hourly1!$B$8763+유형화!$F$72*hourly1!C78/hourly1!$C$8763+유형화!$F$73*hourly1!D78/hourly1!$D$8763+유형화!$F$74*hourly1!E78/hourly1!$E$8763</f>
        <v>74.463804014071144</v>
      </c>
      <c r="C77" s="442">
        <f>hourly1!$F78*유형화!$G$71/hourly1!$F$8763+유형화!$G$72*hourly1!$G78/hourly1!$F$8763+유형화!$G$74*hourly1!I78/hourly1!$I$8763</f>
        <v>5.1464306576749079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4">
        <f>유형화!$F$71*hourly1!B79/hourly1!$B$8763+유형화!$F$72*hourly1!C79/hourly1!$C$8763+유형화!$F$73*hourly1!D79/hourly1!$D$8763+유형화!$F$74*hourly1!E79/hourly1!$E$8763</f>
        <v>75.288294928024925</v>
      </c>
      <c r="C78" s="442">
        <f>hourly1!$F79*유형화!$G$71/hourly1!$F$8763+유형화!$G$72*hourly1!$G79/hourly1!$F$8763+유형화!$G$74*hourly1!I79/hourly1!$I$8763</f>
        <v>5.4725014757802812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4">
        <f>유형화!$F$71*hourly1!B80/hourly1!$B$8763+유형화!$F$72*hourly1!C80/hourly1!$C$8763+유형화!$F$73*hourly1!D80/hourly1!$D$8763+유형화!$F$74*hourly1!E80/hourly1!$E$8763</f>
        <v>77.987307373543857</v>
      </c>
      <c r="C79" s="442">
        <f>hourly1!$F80*유형화!$G$71/hourly1!$F$8763+유형화!$G$72*hourly1!$G80/hourly1!$F$8763+유형화!$G$74*hourly1!I80/hourly1!$I$8763</f>
        <v>5.879919509357574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4">
        <f>유형화!$F$71*hourly1!B81/hourly1!$B$8763+유형화!$F$72*hourly1!C81/hourly1!$C$8763+유형화!$F$73*hourly1!D81/hourly1!$D$8763+유형화!$F$74*hourly1!E81/hourly1!$E$8763</f>
        <v>90.240029159702701</v>
      </c>
      <c r="C80" s="442">
        <f>hourly1!$F81*유형화!$G$71/hourly1!$F$8763+유형화!$G$72*hourly1!$G81/hourly1!$F$8763+유형화!$G$74*hourly1!I81/hourly1!$I$8763</f>
        <v>12.249781308195979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4">
        <f>유형화!$F$71*hourly1!B82/hourly1!$B$8763+유형화!$F$72*hourly1!C82/hourly1!$C$8763+유형화!$F$73*hourly1!D82/hourly1!$D$8763+유형화!$F$74*hourly1!E82/hourly1!$E$8763</f>
        <v>191.23586375434522</v>
      </c>
      <c r="C81" s="442">
        <f>hourly1!$F82*유형화!$G$71/hourly1!$F$8763+유형화!$G$72*hourly1!$G82/hourly1!$F$8763+유형화!$G$74*hourly1!I82/hourly1!$I$8763</f>
        <v>12.459336863001765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4">
        <f>유형화!$F$71*hourly1!B83/hourly1!$B$8763+유형화!$F$72*hourly1!C83/hourly1!$C$8763+유형화!$F$73*hourly1!D83/hourly1!$D$8763+유형화!$F$74*hourly1!E83/hourly1!$E$8763</f>
        <v>294.97054238266526</v>
      </c>
      <c r="C82" s="442">
        <f>hourly1!$F83*유형화!$G$71/hourly1!$F$8763+유형화!$G$72*hourly1!$G83/hourly1!$F$8763+유형화!$G$74*hourly1!I83/hourly1!$I$8763</f>
        <v>11.763256923764692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4">
        <f>유형화!$F$71*hourly1!B84/hourly1!$B$8763+유형화!$F$72*hourly1!C84/hourly1!$C$8763+유형화!$F$73*hourly1!D84/hourly1!$D$8763+유형화!$F$74*hourly1!E84/hourly1!$E$8763</f>
        <v>359.10281057396196</v>
      </c>
      <c r="C83" s="442">
        <f>hourly1!$F84*유형화!$G$71/hourly1!$F$8763+유형화!$G$72*hourly1!$G84/hourly1!$F$8763+유형화!$G$74*hourly1!I84/hourly1!$I$8763</f>
        <v>10.709716542284317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4">
        <f>유형화!$F$71*hourly1!B85/hourly1!$B$8763+유형화!$F$72*hourly1!C85/hourly1!$C$8763+유형화!$F$73*hourly1!D85/hourly1!$D$8763+유형화!$F$74*hourly1!E85/hourly1!$E$8763</f>
        <v>421.51251471425417</v>
      </c>
      <c r="C84" s="442">
        <f>hourly1!$F85*유형화!$G$71/hourly1!$F$8763+유형화!$G$72*hourly1!$G85/hourly1!$F$8763+유형화!$G$74*hourly1!I85/hourly1!$I$8763</f>
        <v>9.7283491950440961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4">
        <f>유형화!$F$71*hourly1!B86/hourly1!$B$8763+유형화!$F$72*hourly1!C86/hourly1!$C$8763+유형화!$F$73*hourly1!D86/hourly1!$D$8763+유형화!$F$74*hourly1!E86/hourly1!$E$8763</f>
        <v>357.33483420570184</v>
      </c>
      <c r="C85" s="442">
        <f>hourly1!$F86*유형화!$G$71/hourly1!$F$8763+유형화!$G$72*hourly1!$G86/hourly1!$F$8763+유형화!$G$74*hourly1!I86/hourly1!$I$8763</f>
        <v>8.9237432045292291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4">
        <f>유형화!$F$71*hourly1!B87/hourly1!$B$8763+유형화!$F$72*hourly1!C87/hourly1!$C$8763+유형화!$F$73*hourly1!D87/hourly1!$D$8763+유형화!$F$74*hourly1!E87/hourly1!$E$8763</f>
        <v>220.89688937950098</v>
      </c>
      <c r="C86" s="442">
        <f>hourly1!$F87*유형화!$G$71/hourly1!$F$8763+유형화!$G$72*hourly1!$G87/hourly1!$F$8763+유형화!$G$74*hourly1!I87/hourly1!$I$8763</f>
        <v>7.5524063364306606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4">
        <f>유형화!$F$71*hourly1!B88/hourly1!$B$8763+유형화!$F$72*hourly1!C88/hourly1!$C$8763+유형화!$F$73*hourly1!D88/hourly1!$D$8763+유형화!$F$74*hourly1!E88/hourly1!$E$8763</f>
        <v>288.46110930978233</v>
      </c>
      <c r="C87" s="442">
        <f>hourly1!$F88*유형화!$G$71/hourly1!$F$8763+유형화!$G$72*hourly1!$G88/hourly1!$F$8763+유형화!$G$74*hourly1!I88/hourly1!$I$8763</f>
        <v>7.8379599591504148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4">
        <f>유형화!$F$71*hourly1!B89/hourly1!$B$8763+유형화!$F$72*hourly1!C89/hourly1!$C$8763+유형화!$F$73*hourly1!D89/hourly1!$D$8763+유형화!$F$74*hourly1!E89/hourly1!$E$8763</f>
        <v>410.37221868932397</v>
      </c>
      <c r="C88" s="442">
        <f>hourly1!$F89*유형화!$G$71/hourly1!$F$8763+유형화!$G$72*hourly1!$G89/hourly1!$F$8763+유형화!$G$74*hourly1!I89/hourly1!$I$8763</f>
        <v>7.6175166543110411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4">
        <f>유형화!$F$71*hourly1!B90/hourly1!$B$8763+유형화!$F$72*hourly1!C90/hourly1!$C$8763+유형화!$F$73*hourly1!D90/hourly1!$D$8763+유형화!$F$74*hourly1!E90/hourly1!$E$8763</f>
        <v>347.7479447368454</v>
      </c>
      <c r="C89" s="442">
        <f>hourly1!$F90*유형화!$G$71/hourly1!$F$8763+유형화!$G$72*hourly1!$G90/hourly1!$F$8763+유형화!$G$74*hourly1!I90/hourly1!$I$8763</f>
        <v>7.6058162445380182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4">
        <f>유형화!$F$71*hourly1!B91/hourly1!$B$8763+유형화!$F$72*hourly1!C91/hourly1!$C$8763+유형화!$F$73*hourly1!D91/hourly1!$D$8763+유형화!$F$74*hourly1!E91/hourly1!$E$8763</f>
        <v>305.63465144667157</v>
      </c>
      <c r="C90" s="442">
        <f>hourly1!$F91*유형화!$G$71/hourly1!$F$8763+유형화!$G$72*hourly1!$G91/hourly1!$F$8763+유형화!$G$74*hourly1!I91/hourly1!$I$8763</f>
        <v>7.9663575089440242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4">
        <f>유형화!$F$71*hourly1!B92/hourly1!$B$8763+유형화!$F$72*hourly1!C92/hourly1!$C$8763+유형화!$F$73*hourly1!D92/hourly1!$D$8763+유형화!$F$74*hourly1!E92/hourly1!$E$8763</f>
        <v>184.11806689196331</v>
      </c>
      <c r="C91" s="442">
        <f>hourly1!$F92*유형화!$G$71/hourly1!$F$8763+유형화!$G$72*hourly1!$G92/hourly1!$F$8763+유형화!$G$74*hourly1!I92/hourly1!$I$8763</f>
        <v>8.3169974111782601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4">
        <f>유형화!$F$71*hourly1!B93/hourly1!$B$8763+유형화!$F$72*hourly1!C93/hourly1!$C$8763+유형화!$F$73*hourly1!D93/hourly1!$D$8763+유형화!$F$74*hourly1!E93/hourly1!$E$8763</f>
        <v>134.32217377103026</v>
      </c>
      <c r="C92" s="442">
        <f>hourly1!$F93*유형화!$G$71/hourly1!$F$8763+유형화!$G$72*hourly1!$G93/hourly1!$F$8763+유형화!$G$74*hourly1!I93/hourly1!$I$8763</f>
        <v>7.7395844541898944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4">
        <f>유형화!$F$71*hourly1!B94/hourly1!$B$8763+유형화!$F$72*hourly1!C94/hourly1!$C$8763+유형화!$F$73*hourly1!D94/hourly1!$D$8763+유형화!$F$74*hourly1!E94/hourly1!$E$8763</f>
        <v>142.72325004763701</v>
      </c>
      <c r="C93" s="442">
        <f>hourly1!$F94*유형화!$G$71/hourly1!$F$8763+유형화!$G$72*hourly1!$G94/hourly1!$F$8763+유형화!$G$74*hourly1!I94/hourly1!$I$8763</f>
        <v>7.5453159148356006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4">
        <f>유형화!$F$71*hourly1!B95/hourly1!$B$8763+유형화!$F$72*hourly1!C95/hourly1!$C$8763+유형화!$F$73*hourly1!D95/hourly1!$D$8763+유형화!$F$74*hourly1!E95/hourly1!$E$8763</f>
        <v>74.900508873193715</v>
      </c>
      <c r="C94" s="442">
        <f>hourly1!$F95*유형화!$G$71/hourly1!$F$8763+유형화!$G$72*hourly1!$G95/hourly1!$F$8763+유형화!$G$74*hourly1!I95/hourly1!$I$8763</f>
        <v>8.2909469933079798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4">
        <f>유형화!$F$71*hourly1!B96/hourly1!$B$8763+유형화!$F$72*hourly1!C96/hourly1!$C$8763+유형화!$F$73*hourly1!D96/hourly1!$D$8763+유형화!$F$74*hourly1!E96/hourly1!$E$8763</f>
        <v>73.631256422725656</v>
      </c>
      <c r="C95" s="442">
        <f>hourly1!$F96*유형화!$G$71/hourly1!$F$8763+유형화!$G$72*hourly1!$G96/hourly1!$F$8763+유형화!$G$74*hourly1!I96/hourly1!$I$8763</f>
        <v>1.8172427132152176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4">
        <f>유형화!$F$71*hourly1!B97/hourly1!$B$8763+유형화!$F$72*hourly1!C97/hourly1!$C$8763+유형화!$F$73*hourly1!D97/hourly1!$D$8763+유형화!$F$74*hourly1!E97/hourly1!$E$8763</f>
        <v>72.374036544785241</v>
      </c>
      <c r="C96" s="442">
        <f>hourly1!$F97*유형화!$G$71/hourly1!$F$8763+유형화!$G$72*hourly1!$G97/hourly1!$F$8763+유형화!$G$74*hourly1!I97/hourly1!$I$8763</f>
        <v>2.2962569417370227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4">
        <f>유형화!$F$71*hourly1!B98/hourly1!$B$8763+유형화!$F$72*hourly1!C98/hourly1!$C$8763+유형화!$F$73*hourly1!D98/hourly1!$D$8763+유형화!$F$74*hourly1!E98/hourly1!$E$8763</f>
        <v>70.863471477091409</v>
      </c>
      <c r="C97" s="442">
        <f>hourly1!$F98*유형화!$G$71/hourly1!$F$8763+유형화!$G$72*hourly1!$G98/hourly1!$F$8763+유형화!$G$74*hourly1!I98/hourly1!$I$8763</f>
        <v>2.8603215163693334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4">
        <f>유형화!$F$71*hourly1!B99/hourly1!$B$8763+유형화!$F$72*hourly1!C99/hourly1!$C$8763+유형화!$F$73*hourly1!D99/hourly1!$D$8763+유형화!$F$74*hourly1!E99/hourly1!$E$8763</f>
        <v>68.368490872525541</v>
      </c>
      <c r="C98" s="442">
        <f>hourly1!$F99*유형화!$G$71/hourly1!$F$8763+유형화!$G$72*hourly1!$G99/hourly1!$F$8763+유형화!$G$74*hourly1!I99/hourly1!$I$8763</f>
        <v>3.1371798509976849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4">
        <f>유형화!$F$71*hourly1!B100/hourly1!$B$8763+유형화!$F$72*hourly1!C100/hourly1!$C$8763+유형화!$F$73*hourly1!D100/hourly1!$D$8763+유형화!$F$74*hourly1!E100/hourly1!$E$8763</f>
        <v>68.201600245770678</v>
      </c>
      <c r="C99" s="442">
        <f>hourly1!$F100*유형화!$G$71/hourly1!$F$8763+유형화!$G$72*hourly1!$G100/hourly1!$F$8763+유형화!$G$74*hourly1!I100/hourly1!$I$8763</f>
        <v>3.4515564522649855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4">
        <f>유형화!$F$71*hourly1!B101/hourly1!$B$8763+유형화!$F$72*hourly1!C101/hourly1!$C$8763+유형화!$F$73*hourly1!D101/hourly1!$D$8763+유형화!$F$74*hourly1!E101/hourly1!$E$8763</f>
        <v>68.317027819520561</v>
      </c>
      <c r="C100" s="442">
        <f>hourly1!$F101*유형화!$G$71/hourly1!$F$8763+유형화!$G$72*hourly1!$G101/hourly1!$F$8763+유형화!$G$74*hourly1!I101/hourly1!$I$8763</f>
        <v>3.7206012586575721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4">
        <f>유형화!$F$71*hourly1!B102/hourly1!$B$8763+유형화!$F$72*hourly1!C102/hourly1!$C$8763+유형화!$F$73*hourly1!D102/hourly1!$D$8763+유형화!$F$74*hourly1!E102/hourly1!$E$8763</f>
        <v>68.497765282586471</v>
      </c>
      <c r="C101" s="442">
        <f>hourly1!$F102*유형화!$G$71/hourly1!$F$8763+유형화!$G$72*hourly1!$G102/hourly1!$F$8763+유형화!$G$74*hourly1!I102/hourly1!$I$8763</f>
        <v>3.9760897304575695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4">
        <f>유형화!$F$71*hourly1!B103/hourly1!$B$8763+유형화!$F$72*hourly1!C103/hourly1!$C$8763+유형화!$F$73*hourly1!D103/hourly1!$D$8763+유형화!$F$74*hourly1!E103/hourly1!$E$8763</f>
        <v>68.632803496873848</v>
      </c>
      <c r="C102" s="442">
        <f>hourly1!$F103*유형화!$G$71/hourly1!$F$8763+유형화!$G$72*hourly1!$G103/hourly1!$F$8763+유형화!$G$74*hourly1!I103/hourly1!$I$8763</f>
        <v>4.1920558692763281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4">
        <f>유형화!$F$71*hourly1!B104/hourly1!$B$8763+유형화!$F$72*hourly1!C104/hourly1!$C$8763+유형화!$F$73*hourly1!D104/hourly1!$D$8763+유형화!$F$74*hourly1!E104/hourly1!$E$8763</f>
        <v>70.707471146412345</v>
      </c>
      <c r="C103" s="442">
        <f>hourly1!$F104*유형화!$G$71/hourly1!$F$8763+유형화!$G$72*hourly1!$G104/hourly1!$F$8763+유형화!$G$74*hourly1!I104/hourly1!$I$8763</f>
        <v>4.3348739940311614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4">
        <f>유형화!$F$71*hourly1!B105/hourly1!$B$8763+유형화!$F$72*hourly1!C105/hourly1!$C$8763+유형화!$F$73*hourly1!D105/hourly1!$D$8763+유형화!$F$74*hourly1!E105/hourly1!$E$8763</f>
        <v>82.409717166976321</v>
      </c>
      <c r="C104" s="442">
        <f>hourly1!$F105*유형화!$G$71/hourly1!$F$8763+유형화!$G$72*hourly1!$G105/hourly1!$F$8763+유형화!$G$74*hourly1!I105/hourly1!$I$8763</f>
        <v>10.389317474755874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4">
        <f>유형화!$F$71*hourly1!B106/hourly1!$B$8763+유형화!$F$72*hourly1!C106/hourly1!$C$8763+유형화!$F$73*hourly1!D106/hourly1!$D$8763+유형화!$F$74*hourly1!E106/hourly1!$E$8763</f>
        <v>124.411410440311</v>
      </c>
      <c r="C105" s="442">
        <f>hourly1!$F106*유형화!$G$71/hourly1!$F$8763+유형화!$G$72*hourly1!$G106/hourly1!$F$8763+유형화!$G$74*hourly1!I106/hourly1!$I$8763</f>
        <v>10.824142586386133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4">
        <f>유형화!$F$71*hourly1!B107/hourly1!$B$8763+유형화!$F$72*hourly1!C107/hourly1!$C$8763+유형화!$F$73*hourly1!D107/hourly1!$D$8763+유형화!$F$74*hourly1!E107/hourly1!$E$8763</f>
        <v>125.6755472195883</v>
      </c>
      <c r="C106" s="442">
        <f>hourly1!$F107*유형화!$G$71/hourly1!$F$8763+유형화!$G$72*hourly1!$G107/hourly1!$F$8763+유형화!$G$74*hourly1!I107/hourly1!$I$8763</f>
        <v>10.416720885939462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4">
        <f>유형화!$F$71*hourly1!B108/hourly1!$B$8763+유형화!$F$72*hourly1!C108/hourly1!$C$8763+유형화!$F$73*hourly1!D108/hourly1!$D$8763+유형화!$F$74*hourly1!E108/hourly1!$E$8763</f>
        <v>128.61976028023955</v>
      </c>
      <c r="C107" s="442">
        <f>hourly1!$F108*유형화!$G$71/hourly1!$F$8763+유형화!$G$72*hourly1!$G108/hourly1!$F$8763+유형화!$G$74*hourly1!I108/hourly1!$I$8763</f>
        <v>9.5054810302300918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4">
        <f>유형화!$F$71*hourly1!B109/hourly1!$B$8763+유형화!$F$72*hourly1!C109/hourly1!$C$8763+유형화!$F$73*hourly1!D109/hourly1!$D$8763+유형화!$F$74*hourly1!E109/hourly1!$E$8763</f>
        <v>130.27497144459738</v>
      </c>
      <c r="C108" s="442">
        <f>hourly1!$F109*유형화!$G$71/hourly1!$F$8763+유형화!$G$72*hourly1!$G109/hourly1!$F$8763+유형화!$G$74*hourly1!I109/hourly1!$I$8763</f>
        <v>8.4697638340328592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4">
        <f>유형화!$F$71*hourly1!B110/hourly1!$B$8763+유형화!$F$72*hourly1!C110/hourly1!$C$8763+유형화!$F$73*hourly1!D110/hourly1!$D$8763+유형화!$F$74*hourly1!E110/hourly1!$E$8763</f>
        <v>127.41756369592999</v>
      </c>
      <c r="C109" s="442">
        <f>hourly1!$F110*유형화!$G$71/hourly1!$F$8763+유형화!$G$72*hourly1!$G110/hourly1!$F$8763+유형화!$G$74*hourly1!I110/hourly1!$I$8763</f>
        <v>7.6974849639260654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4">
        <f>유형화!$F$71*hourly1!B111/hourly1!$B$8763+유형화!$F$72*hourly1!C111/hourly1!$C$8763+유형화!$F$73*hourly1!D111/hourly1!$D$8763+유형화!$F$74*hourly1!E111/hourly1!$E$8763</f>
        <v>132.47703783853865</v>
      </c>
      <c r="C110" s="442">
        <f>hourly1!$F111*유형화!$G$71/hourly1!$F$8763+유형화!$G$72*hourly1!$G111/hourly1!$F$8763+유형화!$G$74*hourly1!I111/hourly1!$I$8763</f>
        <v>6.1313664392186924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4">
        <f>유형화!$F$71*hourly1!B112/hourly1!$B$8763+유형화!$F$72*hourly1!C112/hourly1!$C$8763+유형화!$F$73*hourly1!D112/hourly1!$D$8763+유형화!$F$74*hourly1!E112/hourly1!$E$8763</f>
        <v>119.82190377700719</v>
      </c>
      <c r="C111" s="442">
        <f>hourly1!$F112*유형화!$G$71/hourly1!$F$8763+유형화!$G$72*hourly1!$G112/hourly1!$F$8763+유형화!$G$74*hourly1!I112/hourly1!$I$8763</f>
        <v>6.2294826557714131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4">
        <f>유형화!$F$71*hourly1!B113/hourly1!$B$8763+유형화!$F$72*hourly1!C113/hourly1!$C$8763+유형화!$F$73*hourly1!D113/hourly1!$D$8763+유형화!$F$74*hourly1!E113/hourly1!$E$8763</f>
        <v>120.43521400146176</v>
      </c>
      <c r="C112" s="442">
        <f>hourly1!$F113*유형화!$G$71/hourly1!$F$8763+유형화!$G$72*hourly1!$G113/hourly1!$F$8763+유형화!$G$74*hourly1!I113/hourly1!$I$8763</f>
        <v>6.0931646681282743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4">
        <f>유형화!$F$71*hourly1!B114/hourly1!$B$8763+유형화!$F$72*hourly1!C114/hourly1!$C$8763+유형화!$F$73*hourly1!D114/hourly1!$D$8763+유형화!$F$74*hourly1!E114/hourly1!$E$8763</f>
        <v>119.16285241504683</v>
      </c>
      <c r="C113" s="442">
        <f>hourly1!$F114*유형화!$G$71/hourly1!$F$8763+유형화!$G$72*hourly1!$G114/hourly1!$F$8763+유형화!$G$74*hourly1!I114/hourly1!$I$8763</f>
        <v>6.0686870927618157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4">
        <f>유형화!$F$71*hourly1!B115/hourly1!$B$8763+유형화!$F$72*hourly1!C115/hourly1!$C$8763+유형화!$F$73*hourly1!D115/hourly1!$D$8763+유형화!$F$74*hourly1!E115/hourly1!$E$8763</f>
        <v>118.31457769316525</v>
      </c>
      <c r="C114" s="442">
        <f>hourly1!$F115*유형화!$G$71/hourly1!$F$8763+유형화!$G$72*hourly1!$G115/hourly1!$F$8763+유형화!$G$74*hourly1!I115/hourly1!$I$8763</f>
        <v>6.4157014390162281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4">
        <f>유형화!$F$71*hourly1!B116/hourly1!$B$8763+유형화!$F$72*hourly1!C116/hourly1!$C$8763+유형화!$F$73*hourly1!D116/hourly1!$D$8763+유형화!$F$74*hourly1!E116/hourly1!$E$8763</f>
        <v>118.3222758949104</v>
      </c>
      <c r="C115" s="442">
        <f>hourly1!$F116*유형화!$G$71/hourly1!$F$8763+유형화!$G$72*hourly1!$G116/hourly1!$F$8763+유형화!$G$74*hourly1!I116/hourly1!$I$8763</f>
        <v>6.7165662785253382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4">
        <f>유형화!$F$71*hourly1!B117/hourly1!$B$8763+유형화!$F$72*hourly1!C117/hourly1!$C$8763+유형화!$F$73*hourly1!D117/hourly1!$D$8763+유형화!$F$74*hourly1!E117/hourly1!$E$8763</f>
        <v>129.29601385150056</v>
      </c>
      <c r="C116" s="442">
        <f>hourly1!$F117*유형화!$G$71/hourly1!$F$8763+유형화!$G$72*hourly1!$G117/hourly1!$F$8763+유형화!$G$74*hourly1!I117/hourly1!$I$8763</f>
        <v>6.1099525739578571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4">
        <f>유형화!$F$71*hourly1!B118/hourly1!$B$8763+유형화!$F$72*hourly1!C118/hourly1!$C$8763+유형화!$F$73*hourly1!D118/hourly1!$D$8763+유형화!$F$74*hourly1!E118/hourly1!$E$8763</f>
        <v>137.70533547007321</v>
      </c>
      <c r="C117" s="442">
        <f>hourly1!$F118*유형화!$G$71/hourly1!$F$8763+유형화!$G$72*hourly1!$G118/hourly1!$F$8763+유형화!$G$74*hourly1!I118/hourly1!$I$8763</f>
        <v>5.8236294790713012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4">
        <f>유형화!$F$71*hourly1!B119/hourly1!$B$8763+유형화!$F$72*hourly1!C119/hourly1!$C$8763+유형화!$F$73*hourly1!D119/hourly1!$D$8763+유형화!$F$74*hourly1!E119/hourly1!$E$8763</f>
        <v>70.974817162096343</v>
      </c>
      <c r="C118" s="442">
        <f>hourly1!$F119*유형화!$G$71/hourly1!$F$8763+유형화!$G$72*hourly1!$G119/hourly1!$F$8763+유형화!$G$74*hourly1!I119/hourly1!$I$8763</f>
        <v>6.5263381403061373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4">
        <f>유형화!$F$71*hourly1!B120/hourly1!$B$8763+유형화!$F$72*hourly1!C120/hourly1!$C$8763+유형화!$F$73*hourly1!D120/hourly1!$D$8763+유형화!$F$74*hourly1!E120/hourly1!$E$8763</f>
        <v>69.417883071270793</v>
      </c>
      <c r="C119" s="442">
        <f>hourly1!$F120*유형화!$G$71/hourly1!$F$8763+유형화!$G$72*hourly1!$G120/hourly1!$F$8763+유형화!$G$74*hourly1!I120/hourly1!$I$8763</f>
        <v>0.46161984713533633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4">
        <f>유형화!$F$71*hourly1!B121/hourly1!$B$8763+유형화!$F$72*hourly1!C121/hourly1!$C$8763+유형화!$F$73*hourly1!D121/hourly1!$D$8763+유형화!$F$74*hourly1!E121/hourly1!$E$8763</f>
        <v>67.871776852965624</v>
      </c>
      <c r="C120" s="442">
        <f>hourly1!$F121*유형화!$G$71/hourly1!$F$8763+유형화!$G$72*hourly1!$G121/hourly1!$F$8763+유형화!$G$74*hourly1!I121/hourly1!$I$8763</f>
        <v>0.59589139572340077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4">
        <f>유형화!$F$71*hourly1!B122/hourly1!$B$8763+유형화!$F$72*hourly1!C122/hourly1!$C$8763+유형화!$F$73*hourly1!D122/hourly1!$D$8763+유형화!$F$74*hourly1!E122/hourly1!$E$8763</f>
        <v>66.073760985634266</v>
      </c>
      <c r="C121" s="442">
        <f>hourly1!$F122*유형화!$G$71/hourly1!$F$8763+유형화!$G$72*hourly1!$G122/hourly1!$F$8763+유형화!$G$74*hourly1!I122/hourly1!$I$8763</f>
        <v>1.1006811083983641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4">
        <f>유형화!$F$71*hourly1!B123/hourly1!$B$8763+유형화!$F$72*hourly1!C123/hourly1!$C$8763+유형화!$F$73*hourly1!D123/hourly1!$D$8763+유형화!$F$74*hourly1!E123/hourly1!$E$8763</f>
        <v>66.192449184553539</v>
      </c>
      <c r="C122" s="442">
        <f>hourly1!$F123*유형화!$G$71/hourly1!$F$8763+유형화!$G$72*hourly1!$G123/hourly1!$F$8763+유형화!$G$74*hourly1!I123/hourly1!$I$8763</f>
        <v>1.5801844972947663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4">
        <f>유형화!$F$71*hourly1!B124/hourly1!$B$8763+유형화!$F$72*hourly1!C124/hourly1!$C$8763+유형화!$F$73*hourly1!D124/hourly1!$D$8763+유형화!$F$74*hourly1!E124/hourly1!$E$8763</f>
        <v>66.090951405498387</v>
      </c>
      <c r="C123" s="442">
        <f>hourly1!$F124*유형화!$G$71/hourly1!$F$8763+유형화!$G$72*hourly1!$G124/hourly1!$F$8763+유형화!$G$74*hourly1!I124/hourly1!$I$8763</f>
        <v>2.0511807492416665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4">
        <f>유형화!$F$71*hourly1!B125/hourly1!$B$8763+유형화!$F$72*hourly1!C125/hourly1!$C$8763+유형화!$F$73*hourly1!D125/hourly1!$D$8763+유형화!$F$74*hourly1!E125/hourly1!$E$8763</f>
        <v>66.223479226956229</v>
      </c>
      <c r="C124" s="442">
        <f>hourly1!$F125*유형화!$G$71/hourly1!$F$8763+유형화!$G$72*hourly1!$G125/hourly1!$F$8763+유형화!$G$74*hourly1!I125/hourly1!$I$8763</f>
        <v>2.4849013183302642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4">
        <f>유형화!$F$71*hourly1!B126/hourly1!$B$8763+유형화!$F$72*hourly1!C126/hourly1!$C$8763+유형화!$F$73*hourly1!D126/hourly1!$D$8763+유형화!$F$74*hourly1!E126/hourly1!$E$8763</f>
        <v>66.251908704373164</v>
      </c>
      <c r="C125" s="442">
        <f>hourly1!$F126*유형화!$G$71/hourly1!$F$8763+유형화!$G$72*hourly1!$G126/hourly1!$F$8763+유형화!$G$74*hourly1!I126/hourly1!$I$8763</f>
        <v>2.8065529069511443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4">
        <f>유형화!$F$71*hourly1!B127/hourly1!$B$8763+유형화!$F$72*hourly1!C127/hourly1!$C$8763+유형화!$F$73*hourly1!D127/hourly1!$D$8763+유형화!$F$74*hourly1!E127/hourly1!$E$8763</f>
        <v>66.340169210893407</v>
      </c>
      <c r="C126" s="442">
        <f>hourly1!$F127*유형화!$G$71/hourly1!$F$8763+유형화!$G$72*hourly1!$G127/hourly1!$F$8763+유형화!$G$74*hourly1!I127/hourly1!$I$8763</f>
        <v>3.1567883127503493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4">
        <f>유형화!$F$71*hourly1!B128/hourly1!$B$8763+유형화!$F$72*hourly1!C128/hourly1!$C$8763+유형화!$F$73*hourly1!D128/hourly1!$D$8763+유형화!$F$74*hourly1!E128/hourly1!$E$8763</f>
        <v>68.236919982412971</v>
      </c>
      <c r="C127" s="442">
        <f>hourly1!$F128*유형화!$G$71/hourly1!$F$8763+유형화!$G$72*hourly1!$G128/hourly1!$F$8763+유형화!$G$74*hourly1!I128/hourly1!$I$8763</f>
        <v>3.3474665795568019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4">
        <f>유형화!$F$71*hourly1!B129/hourly1!$B$8763+유형화!$F$72*hourly1!C129/hourly1!$C$8763+유형화!$F$73*hourly1!D129/hourly1!$D$8763+유형화!$F$74*hourly1!E129/hourly1!$E$8763</f>
        <v>79.758890221350967</v>
      </c>
      <c r="C128" s="442">
        <f>hourly1!$F129*유형화!$G$71/hourly1!$F$8763+유형화!$G$72*hourly1!$G129/hourly1!$F$8763+유형화!$G$74*hourly1!I129/hourly1!$I$8763</f>
        <v>9.44588755806706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4">
        <f>유형화!$F$71*hourly1!B130/hourly1!$B$8763+유형화!$F$72*hourly1!C130/hourly1!$C$8763+유형화!$F$73*hourly1!D130/hourly1!$D$8763+유형화!$F$74*hourly1!E130/hourly1!$E$8763</f>
        <v>69.802892930179254</v>
      </c>
      <c r="C129" s="442">
        <f>hourly1!$F130*유형화!$G$71/hourly1!$F$8763+유형화!$G$72*hourly1!$G130/hourly1!$F$8763+유형화!$G$74*hourly1!I130/hourly1!$I$8763</f>
        <v>9.8566352720087114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4">
        <f>유형화!$F$71*hourly1!B131/hourly1!$B$8763+유형화!$F$72*hourly1!C131/hourly1!$C$8763+유형화!$F$73*hourly1!D131/hourly1!$D$8763+유형화!$F$74*hourly1!E131/hourly1!$E$8763</f>
        <v>71.186951463473164</v>
      </c>
      <c r="C130" s="442">
        <f>hourly1!$F131*유형화!$G$71/hourly1!$F$8763+유형화!$G$72*hourly1!$G131/hourly1!$F$8763+유형화!$G$74*hourly1!I131/hourly1!$I$8763</f>
        <v>9.4342067864166896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4">
        <f>유형화!$F$71*hourly1!B132/hourly1!$B$8763+유형화!$F$72*hourly1!C132/hourly1!$C$8763+유형화!$F$73*hourly1!D132/hourly1!$D$8763+유형화!$F$74*hourly1!E132/hourly1!$E$8763</f>
        <v>74.311559332996609</v>
      </c>
      <c r="C131" s="442">
        <f>hourly1!$F132*유형화!$G$71/hourly1!$F$8763+유형화!$G$72*hourly1!$G132/hourly1!$F$8763+유형화!$G$74*hourly1!I132/hourly1!$I$8763</f>
        <v>8.5578976098576369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4">
        <f>유형화!$F$71*hourly1!B133/hourly1!$B$8763+유형화!$F$72*hourly1!C133/hourly1!$C$8763+유형화!$F$73*hourly1!D133/hourly1!$D$8763+유형화!$F$74*hourly1!E133/hourly1!$E$8763</f>
        <v>76.640771296328992</v>
      </c>
      <c r="C132" s="442">
        <f>hourly1!$F133*유형화!$G$71/hourly1!$F$8763+유형화!$G$72*hourly1!$G133/hourly1!$F$8763+유형화!$G$74*hourly1!I133/hourly1!$I$8763</f>
        <v>7.6368164471483366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4">
        <f>유형화!$F$71*hourly1!B134/hourly1!$B$8763+유형화!$F$72*hourly1!C134/hourly1!$C$8763+유형화!$F$73*hourly1!D134/hourly1!$D$8763+유형화!$F$74*hourly1!E134/hourly1!$E$8763</f>
        <v>74.528420005747051</v>
      </c>
      <c r="C133" s="442">
        <f>hourly1!$F134*유형화!$G$71/hourly1!$F$8763+유형화!$G$72*hourly1!$G134/hourly1!$F$8763+유형화!$G$74*hourly1!I134/hourly1!$I$8763</f>
        <v>6.815895902897176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4">
        <f>유형화!$F$71*hourly1!B135/hourly1!$B$8763+유형화!$F$72*hourly1!C135/hourly1!$C$8763+유형화!$F$73*hourly1!D135/hourly1!$D$8763+유형화!$F$74*hourly1!E135/hourly1!$E$8763</f>
        <v>80.438852393606425</v>
      </c>
      <c r="C134" s="442">
        <f>hourly1!$F135*유형화!$G$71/hourly1!$F$8763+유형화!$G$72*hourly1!$G135/hourly1!$F$8763+유형화!$G$74*hourly1!I135/hourly1!$I$8763</f>
        <v>5.2908113576993143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4">
        <f>유형화!$F$71*hourly1!B136/hourly1!$B$8763+유형화!$F$72*hourly1!C136/hourly1!$C$8763+유형화!$F$73*hourly1!D136/hourly1!$D$8763+유형화!$F$74*hourly1!E136/hourly1!$E$8763</f>
        <v>68.491295635144496</v>
      </c>
      <c r="C135" s="442">
        <f>hourly1!$F136*유형화!$G$71/hourly1!$F$8763+유형화!$G$72*hourly1!$G136/hourly1!$F$8763+유형화!$G$74*hourly1!I136/hourly1!$I$8763</f>
        <v>5.5821152834866155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4">
        <f>유형화!$F$71*hourly1!B137/hourly1!$B$8763+유형화!$F$72*hourly1!C137/hourly1!$C$8763+유형화!$F$73*hourly1!D137/hourly1!$D$8763+유형화!$F$74*hourly1!E137/hourly1!$E$8763</f>
        <v>69.449719949704118</v>
      </c>
      <c r="C136" s="442">
        <f>hourly1!$F137*유형화!$G$71/hourly1!$F$8763+유형화!$G$72*hourly1!$G137/hourly1!$F$8763+유형화!$G$74*hourly1!I137/hourly1!$I$8763</f>
        <v>5.5034586537899441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4">
        <f>유형화!$F$71*hourly1!B138/hourly1!$B$8763+유형화!$F$72*hourly1!C138/hourly1!$C$8763+유형화!$F$73*hourly1!D138/hourly1!$D$8763+유형화!$F$74*hourly1!E138/hourly1!$E$8763</f>
        <v>68.282567628294842</v>
      </c>
      <c r="C137" s="442">
        <f>hourly1!$F138*유형화!$G$71/hourly1!$F$8763+유형화!$G$72*hourly1!$G138/hourly1!$F$8763+유형화!$G$74*hourly1!I138/hourly1!$I$8763</f>
        <v>5.4661757186788593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4">
        <f>유형화!$F$71*hourly1!B139/hourly1!$B$8763+유형화!$F$72*hourly1!C139/hourly1!$C$8763+유형화!$F$73*hourly1!D139/hourly1!$D$8763+유형화!$F$74*hourly1!E139/hourly1!$E$8763</f>
        <v>67.439180237281008</v>
      </c>
      <c r="C138" s="442">
        <f>hourly1!$F139*유형화!$G$71/hourly1!$F$8763+유형화!$G$72*hourly1!$G139/hourly1!$F$8763+유형화!$G$74*hourly1!I139/hourly1!$I$8763</f>
        <v>5.6294147204678371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4">
        <f>유형화!$F$71*hourly1!B140/hourly1!$B$8763+유형화!$F$72*hourly1!C140/hourly1!$C$8763+유형화!$F$73*hourly1!D140/hourly1!$D$8763+유형화!$F$74*hourly1!E140/hourly1!$E$8763</f>
        <v>67.379166363468201</v>
      </c>
      <c r="C139" s="442">
        <f>hourly1!$F140*유형화!$G$71/hourly1!$F$8763+유형화!$G$72*hourly1!$G140/hourly1!$F$8763+유형화!$G$74*hourly1!I140/hourly1!$I$8763</f>
        <v>5.9920321663138436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4">
        <f>유형화!$F$71*hourly1!B141/hourly1!$B$8763+유형화!$F$72*hourly1!C141/hourly1!$C$8763+유형화!$F$73*hourly1!D141/hourly1!$D$8763+유형화!$F$74*hourly1!E141/hourly1!$E$8763</f>
        <v>78.622778763003126</v>
      </c>
      <c r="C140" s="442">
        <f>hourly1!$F141*유형화!$G$71/hourly1!$F$8763+유형화!$G$72*hourly1!$G141/hourly1!$F$8763+유형화!$G$74*hourly1!I141/hourly1!$I$8763</f>
        <v>5.5195424392135726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4">
        <f>유형화!$F$71*hourly1!B142/hourly1!$B$8763+유형화!$F$72*hourly1!C142/hourly1!$C$8763+유형화!$F$73*hourly1!D142/hourly1!$D$8763+유형화!$F$74*hourly1!E142/hourly1!$E$8763</f>
        <v>87.287637451679487</v>
      </c>
      <c r="C141" s="442">
        <f>hourly1!$F142*유형화!$G$71/hourly1!$F$8763+유형화!$G$72*hourly1!$G142/hourly1!$F$8763+유형화!$G$74*hourly1!I142/hourly1!$I$8763</f>
        <v>5.5309208163695063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4">
        <f>유형화!$F$71*hourly1!B143/hourly1!$B$8763+유형화!$F$72*hourly1!C143/hourly1!$C$8763+유형화!$F$73*hourly1!D143/hourly1!$D$8763+유형화!$F$74*hourly1!E143/hourly1!$E$8763</f>
        <v>70.647849316711543</v>
      </c>
      <c r="C142" s="442">
        <f>hourly1!$F143*유형화!$G$71/hourly1!$F$8763+유형화!$G$72*hourly1!$G143/hourly1!$F$8763+유형화!$G$74*hourly1!I143/hourly1!$I$8763</f>
        <v>6.3160846580293528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4">
        <f>유형화!$F$71*hourly1!B144/hourly1!$B$8763+유형화!$F$72*hourly1!C144/hourly1!$C$8763+유형화!$F$73*hourly1!D144/hourly1!$D$8763+유형화!$F$74*hourly1!E144/hourly1!$E$8763</f>
        <v>69.316518747006867</v>
      </c>
      <c r="C143" s="442">
        <f>hourly1!$F144*유형화!$G$71/hourly1!$F$8763+유형화!$G$72*hourly1!$G144/hourly1!$F$8763+유형화!$G$74*hourly1!I144/hourly1!$I$8763</f>
        <v>0.4417517710309366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4">
        <f>유형화!$F$71*hourly1!B145/hourly1!$B$8763+유형화!$F$72*hourly1!C145/hourly1!$C$8763+유형화!$F$73*hourly1!D145/hourly1!$D$8763+유형화!$F$74*hourly1!E145/hourly1!$E$8763</f>
        <v>67.915391321492095</v>
      </c>
      <c r="C144" s="442">
        <f>hourly1!$F145*유형화!$G$71/hourly1!$F$8763+유형화!$G$72*hourly1!$G145/hourly1!$F$8763+유형화!$G$74*hourly1!I145/hourly1!$I$8763</f>
        <v>0.66576742150120738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4">
        <f>유형화!$F$71*hourly1!B146/hourly1!$B$8763+유형화!$F$72*hourly1!C146/hourly1!$C$8763+유형화!$F$73*hourly1!D146/hourly1!$D$8763+유형화!$F$74*hourly1!E146/hourly1!$E$8763</f>
        <v>66.319108602083773</v>
      </c>
      <c r="C145" s="442">
        <f>hourly1!$F146*유형화!$G$71/hourly1!$F$8763+유형화!$G$72*hourly1!$G146/hourly1!$F$8763+유형화!$G$74*hourly1!I146/hourly1!$I$8763</f>
        <v>1.368954242502525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4">
        <f>유형화!$F$71*hourly1!B147/hourly1!$B$8763+유형화!$F$72*hourly1!C147/hourly1!$C$8763+유형화!$F$73*hourly1!D147/hourly1!$D$8763+유형화!$F$74*hourly1!E147/hourly1!$E$8763</f>
        <v>82.659764100319734</v>
      </c>
      <c r="C146" s="442">
        <f>hourly1!$F147*유형화!$G$71/hourly1!$F$8763+유형화!$G$72*hourly1!$G147/hourly1!$F$8763+유형화!$G$74*hourly1!I147/hourly1!$I$8763</f>
        <v>1.9467330715684901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4">
        <f>유형화!$F$71*hourly1!B148/hourly1!$B$8763+유형화!$F$72*hourly1!C148/hourly1!$C$8763+유형화!$F$73*hourly1!D148/hourly1!$D$8763+유형화!$F$74*hourly1!E148/hourly1!$E$8763</f>
        <v>82.505425437712418</v>
      </c>
      <c r="C147" s="442">
        <f>hourly1!$F148*유형화!$G$71/hourly1!$F$8763+유형화!$G$72*hourly1!$G148/hourly1!$F$8763+유형화!$G$74*hourly1!I148/hourly1!$I$8763</f>
        <v>2.5530068166019539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4">
        <f>유형화!$F$71*hourly1!B149/hourly1!$B$8763+유형화!$F$72*hourly1!C149/hourly1!$C$8763+유형화!$F$73*hourly1!D149/hourly1!$D$8763+유형화!$F$74*hourly1!E149/hourly1!$E$8763</f>
        <v>82.580693939962671</v>
      </c>
      <c r="C148" s="442">
        <f>hourly1!$F149*유형화!$G$71/hourly1!$F$8763+유형화!$G$72*hourly1!$G149/hourly1!$F$8763+유형화!$G$74*hourly1!I149/hourly1!$I$8763</f>
        <v>3.1197603472897928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4">
        <f>유형화!$F$71*hourly1!B150/hourly1!$B$8763+유형화!$F$72*hourly1!C150/hourly1!$C$8763+유형화!$F$73*hourly1!D150/hourly1!$D$8763+유형화!$F$74*hourly1!E150/hourly1!$E$8763</f>
        <v>82.310422739530537</v>
      </c>
      <c r="C149" s="442">
        <f>hourly1!$F150*유형화!$G$71/hourly1!$F$8763+유형화!$G$72*hourly1!$G150/hourly1!$F$8763+유형화!$G$74*hourly1!I150/hourly1!$I$8763</f>
        <v>3.5005061434368314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4">
        <f>유형화!$F$71*hourly1!B151/hourly1!$B$8763+유형화!$F$72*hourly1!C151/hourly1!$C$8763+유형화!$F$73*hourly1!D151/hourly1!$D$8763+유형화!$F$74*hourly1!E151/hourly1!$E$8763</f>
        <v>82.215370466202856</v>
      </c>
      <c r="C150" s="442">
        <f>hourly1!$F151*유형화!$G$71/hourly1!$F$8763+유형화!$G$72*hourly1!$G151/hourly1!$F$8763+유형화!$G$74*hourly1!I151/hourly1!$I$8763</f>
        <v>3.887256723386018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4">
        <f>유형화!$F$71*hourly1!B152/hourly1!$B$8763+유형화!$F$72*hourly1!C152/hourly1!$C$8763+유형화!$F$73*hourly1!D152/hourly1!$D$8763+유형화!$F$74*hourly1!E152/hourly1!$E$8763</f>
        <v>83.820839924888176</v>
      </c>
      <c r="C151" s="442">
        <f>hourly1!$F152*유형화!$G$71/hourly1!$F$8763+유형화!$G$72*hourly1!$G152/hourly1!$F$8763+유형화!$G$74*hourly1!I152/hourly1!$I$8763</f>
        <v>4.2602896264901489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4">
        <f>유형화!$F$71*hourly1!B153/hourly1!$B$8763+유형화!$F$72*hourly1!C153/hourly1!$C$8763+유형화!$F$73*hourly1!D153/hourly1!$D$8763+유형화!$F$74*hourly1!E153/hourly1!$E$8763</f>
        <v>95.176089060725005</v>
      </c>
      <c r="C152" s="442">
        <f>hourly1!$F153*유형화!$G$71/hourly1!$F$8763+유형화!$G$72*hourly1!$G153/hourly1!$F$8763+유형화!$G$74*hourly1!I153/hourly1!$I$8763</f>
        <v>10.696617262587807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4">
        <f>유형화!$F$71*hourly1!B154/hourly1!$B$8763+유형화!$F$72*hourly1!C154/hourly1!$C$8763+유형화!$F$73*hourly1!D154/hourly1!$D$8763+유형화!$F$74*hourly1!E154/hourly1!$E$8763</f>
        <v>189.20472511455233</v>
      </c>
      <c r="C153" s="442">
        <f>hourly1!$F154*유형화!$G$71/hourly1!$F$8763+유형화!$G$72*hourly1!$G154/hourly1!$F$8763+유형화!$G$74*hourly1!I154/hourly1!$I$8763</f>
        <v>10.871825577903877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4">
        <f>유형화!$F$71*hourly1!B155/hourly1!$B$8763+유형화!$F$72*hourly1!C155/hourly1!$C$8763+유형화!$F$73*hourly1!D155/hourly1!$D$8763+유형화!$F$74*hourly1!E155/hourly1!$E$8763</f>
        <v>293.11116005917751</v>
      </c>
      <c r="C154" s="442">
        <f>hourly1!$F155*유형화!$G$71/hourly1!$F$8763+유형화!$G$72*hourly1!$G155/hourly1!$F$8763+유형화!$G$74*hourly1!I155/hourly1!$I$8763</f>
        <v>10.232820378999371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4">
        <f>유형화!$F$71*hourly1!B156/hourly1!$B$8763+유형화!$F$72*hourly1!C156/hourly1!$C$8763+유형화!$F$73*hourly1!D156/hourly1!$D$8763+유형화!$F$74*hourly1!E156/hourly1!$E$8763</f>
        <v>357.24301345855559</v>
      </c>
      <c r="C155" s="442">
        <f>hourly1!$F156*유형화!$G$71/hourly1!$F$8763+유형화!$G$72*hourly1!$G156/hourly1!$F$8763+유형화!$G$74*hourly1!I156/hourly1!$I$8763</f>
        <v>9.1362160391235214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4">
        <f>유형화!$F$71*hourly1!B157/hourly1!$B$8763+유형화!$F$72*hourly1!C157/hourly1!$C$8763+유형화!$F$73*hourly1!D157/hourly1!$D$8763+유형화!$F$74*hourly1!E157/hourly1!$E$8763</f>
        <v>420.22543342505577</v>
      </c>
      <c r="C156" s="442">
        <f>hourly1!$F157*유형화!$G$71/hourly1!$F$8763+유형화!$G$72*hourly1!$G157/hourly1!$F$8763+유형화!$G$74*hourly1!I157/hourly1!$I$8763</f>
        <v>8.173972067560749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4">
        <f>유형화!$F$71*hourly1!B158/hourly1!$B$8763+유형화!$F$72*hourly1!C158/hourly1!$C$8763+유형화!$F$73*hourly1!D158/hourly1!$D$8763+유형화!$F$74*hourly1!E158/hourly1!$E$8763</f>
        <v>356.49101759522432</v>
      </c>
      <c r="C157" s="442">
        <f>hourly1!$F158*유형화!$G$71/hourly1!$F$8763+유형화!$G$72*hourly1!$G158/hourly1!$F$8763+유형화!$G$74*hourly1!I158/hourly1!$I$8763</f>
        <v>7.4142496989970201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4">
        <f>유형화!$F$71*hourly1!B159/hourly1!$B$8763+유형화!$F$72*hourly1!C159/hourly1!$C$8763+유형화!$F$73*hourly1!D159/hourly1!$D$8763+유형화!$F$74*hourly1!E159/hourly1!$E$8763</f>
        <v>220.13182552339057</v>
      </c>
      <c r="C158" s="442">
        <f>hourly1!$F159*유형화!$G$71/hourly1!$F$8763+유형화!$G$72*hourly1!$G159/hourly1!$F$8763+유형화!$G$74*hourly1!I159/hourly1!$I$8763</f>
        <v>6.0519325961865373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4">
        <f>유형화!$F$71*hourly1!B160/hourly1!$B$8763+유형화!$F$72*hourly1!C160/hourly1!$C$8763+유형화!$F$73*hourly1!D160/hourly1!$D$8763+유형화!$F$74*hourly1!E160/hourly1!$E$8763</f>
        <v>287.73333705060344</v>
      </c>
      <c r="C159" s="442">
        <f>hourly1!$F160*유형화!$G$71/hourly1!$F$8763+유형화!$G$72*hourly1!$G160/hourly1!$F$8763+유형화!$G$74*hourly1!I160/hourly1!$I$8763</f>
        <v>6.3153722260528253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4">
        <f>유형화!$F$71*hourly1!B161/hourly1!$B$8763+유형화!$F$72*hourly1!C161/hourly1!$C$8763+유형화!$F$73*hourly1!D161/hourly1!$D$8763+유형화!$F$74*hourly1!E161/hourly1!$E$8763</f>
        <v>409.46975410843288</v>
      </c>
      <c r="C160" s="442">
        <f>hourly1!$F161*유형화!$G$71/hourly1!$F$8763+유형화!$G$72*hourly1!$G161/hourly1!$F$8763+유형화!$G$74*hourly1!I161/hourly1!$I$8763</f>
        <v>6.1064273272269194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4">
        <f>유형화!$F$71*hourly1!B162/hourly1!$B$8763+유형화!$F$72*hourly1!C162/hourly1!$C$8763+유형화!$F$73*hourly1!D162/hourly1!$D$8763+유형화!$F$74*hourly1!E162/hourly1!$E$8763</f>
        <v>346.68405756875347</v>
      </c>
      <c r="C161" s="442">
        <f>hourly1!$F162*유형화!$G$71/hourly1!$F$8763+유형화!$G$72*hourly1!$G162/hourly1!$F$8763+유형화!$G$74*hourly1!I162/hourly1!$I$8763</f>
        <v>6.1091280172644398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4">
        <f>유형화!$F$71*hourly1!B163/hourly1!$B$8763+유형화!$F$72*hourly1!C163/hourly1!$C$8763+유형화!$F$73*hourly1!D163/hourly1!$D$8763+유형화!$F$74*hourly1!E163/hourly1!$E$8763</f>
        <v>304.05691644284633</v>
      </c>
      <c r="C162" s="442">
        <f>hourly1!$F163*유형화!$G$71/hourly1!$F$8763+유형화!$G$72*hourly1!$G163/hourly1!$F$8763+유형화!$G$74*hourly1!I163/hourly1!$I$8763</f>
        <v>6.4180071664790894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4">
        <f>유형화!$F$71*hourly1!B164/hourly1!$B$8763+유형화!$F$72*hourly1!C164/hourly1!$C$8763+유형화!$F$73*hourly1!D164/hourly1!$D$8763+유형화!$F$74*hourly1!E164/hourly1!$E$8763</f>
        <v>182.25324177712542</v>
      </c>
      <c r="C163" s="442">
        <f>hourly1!$F164*유형화!$G$71/hourly1!$F$8763+유형화!$G$72*hourly1!$G164/hourly1!$F$8763+유형화!$G$74*hourly1!I164/hourly1!$I$8763</f>
        <v>6.7869249457988605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4">
        <f>유형화!$F$71*hourly1!B165/hourly1!$B$8763+유형화!$F$72*hourly1!C165/hourly1!$C$8763+유형화!$F$73*hourly1!D165/hourly1!$D$8763+유형화!$F$74*hourly1!E165/hourly1!$E$8763</f>
        <v>131.38937127909375</v>
      </c>
      <c r="C164" s="442">
        <f>hourly1!$F165*유형화!$G$71/hourly1!$F$8763+유형화!$G$72*hourly1!$G165/hourly1!$F$8763+유형화!$G$74*hourly1!I165/hourly1!$I$8763</f>
        <v>6.2581377731875794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4">
        <f>유형화!$F$71*hourly1!B166/hourly1!$B$8763+유형화!$F$72*hourly1!C166/hourly1!$C$8763+유형화!$F$73*hourly1!D166/hourly1!$D$8763+유형화!$F$74*hourly1!E166/hourly1!$E$8763</f>
        <v>139.98020944816216</v>
      </c>
      <c r="C165" s="442">
        <f>hourly1!$F166*유형화!$G$71/hourly1!$F$8763+유형화!$G$72*hourly1!$G166/hourly1!$F$8763+유형화!$G$74*hourly1!I166/hourly1!$I$8763</f>
        <v>6.1333341628111855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4">
        <f>유형화!$F$71*hourly1!B167/hourly1!$B$8763+유형화!$F$72*hourly1!C167/hourly1!$C$8763+유형화!$F$73*hourly1!D167/hourly1!$D$8763+유형화!$F$74*hourly1!E167/hourly1!$E$8763</f>
        <v>72.670194367828586</v>
      </c>
      <c r="C166" s="442">
        <f>hourly1!$F167*유형화!$G$71/hourly1!$F$8763+유형화!$G$72*hourly1!$G167/hourly1!$F$8763+유형화!$G$74*hourly1!I167/hourly1!$I$8763</f>
        <v>7.0187599100098943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4">
        <f>유형화!$F$71*hourly1!B168/hourly1!$B$8763+유형화!$F$72*hourly1!C168/hourly1!$C$8763+유형화!$F$73*hourly1!D168/hourly1!$D$8763+유형화!$F$74*hourly1!E168/hourly1!$E$8763</f>
        <v>71.468545786331063</v>
      </c>
      <c r="C167" s="442">
        <f>hourly1!$F168*유형화!$G$71/hourly1!$F$8763+유형화!$G$72*hourly1!$G168/hourly1!$F$8763+유형화!$G$74*hourly1!I168/hourly1!$I$8763</f>
        <v>0.62667729019025997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4">
        <f>유형화!$F$71*hourly1!B169/hourly1!$B$8763+유형화!$F$72*hourly1!C169/hourly1!$C$8763+유형화!$F$73*hourly1!D169/hourly1!$D$8763+유형화!$F$74*hourly1!E169/hourly1!$E$8763</f>
        <v>70.420846323725925</v>
      </c>
      <c r="C168" s="442">
        <f>hourly1!$F169*유형화!$G$71/hourly1!$F$8763+유형화!$G$72*hourly1!$G169/hourly1!$F$8763+유형화!$G$74*hourly1!I169/hourly1!$I$8763</f>
        <v>1.1034541579915469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4">
        <f>유형화!$F$71*hourly1!B170/hourly1!$B$8763+유형화!$F$72*hourly1!C170/hourly1!$C$8763+유형화!$F$73*hourly1!D170/hourly1!$D$8763+유형화!$F$74*hourly1!E170/hourly1!$E$8763</f>
        <v>69.159964349753281</v>
      </c>
      <c r="C169" s="442">
        <f>hourly1!$F170*유형화!$G$71/hourly1!$F$8763+유형화!$G$72*hourly1!$G170/hourly1!$F$8763+유형화!$G$74*hourly1!I170/hourly1!$I$8763</f>
        <v>1.7748980316191854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4">
        <f>유형화!$F$71*hourly1!B171/hourly1!$B$8763+유형화!$F$72*hourly1!C171/hourly1!$C$8763+유형화!$F$73*hourly1!D171/hourly1!$D$8763+유형화!$F$74*hourly1!E171/hourly1!$E$8763</f>
        <v>69.739388984384973</v>
      </c>
      <c r="C170" s="442">
        <f>hourly1!$F171*유형화!$G$71/hourly1!$F$8763+유형화!$G$72*hourly1!$G171/hourly1!$F$8763+유형화!$G$74*hourly1!I171/hourly1!$I$8763</f>
        <v>2.2380206186725844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4">
        <f>유형화!$F$71*hourly1!B172/hourly1!$B$8763+유형화!$F$72*hourly1!C172/hourly1!$C$8763+유형화!$F$73*hourly1!D172/hourly1!$D$8763+유형화!$F$74*hourly1!E172/hourly1!$E$8763</f>
        <v>69.969995256733625</v>
      </c>
      <c r="C171" s="442">
        <f>hourly1!$F172*유형화!$G$71/hourly1!$F$8763+유형화!$G$72*hourly1!$G172/hourly1!$F$8763+유형화!$G$74*hourly1!I172/hourly1!$I$8763</f>
        <v>2.6438397342305113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4">
        <f>유형화!$F$71*hourly1!B173/hourly1!$B$8763+유형화!$F$72*hourly1!C173/hourly1!$C$8763+유형화!$F$73*hourly1!D173/hourly1!$D$8763+유형화!$F$74*hourly1!E173/hourly1!$E$8763</f>
        <v>70.434861577201474</v>
      </c>
      <c r="C172" s="442">
        <f>hourly1!$F173*유형화!$G$71/hourly1!$F$8763+유형화!$G$72*hourly1!$G173/hourly1!$F$8763+유형화!$G$74*hourly1!I173/hourly1!$I$8763</f>
        <v>3.0143853590947272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4">
        <f>유형화!$F$71*hourly1!B174/hourly1!$B$8763+유형화!$F$72*hourly1!C174/hourly1!$C$8763+유형화!$F$73*hourly1!D174/hourly1!$D$8763+유형화!$F$74*hourly1!E174/hourly1!$E$8763</f>
        <v>70.975317412795761</v>
      </c>
      <c r="C173" s="442">
        <f>hourly1!$F174*유형화!$G$71/hourly1!$F$8763+유형화!$G$72*hourly1!$G174/hourly1!$F$8763+유형화!$G$74*hourly1!I174/hourly1!$I$8763</f>
        <v>3.3877649850697331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4">
        <f>유형화!$F$71*hourly1!B175/hourly1!$B$8763+유형화!$F$72*hourly1!C175/hourly1!$C$8763+유형화!$F$73*hourly1!D175/hourly1!$D$8763+유형화!$F$74*hourly1!E175/hourly1!$E$8763</f>
        <v>71.472349944834818</v>
      </c>
      <c r="C174" s="442">
        <f>hourly1!$F175*유형화!$G$71/hourly1!$F$8763+유형화!$G$72*hourly1!$G175/hourly1!$F$8763+유형화!$G$74*hourly1!I175/hourly1!$I$8763</f>
        <v>3.6930747221489764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4">
        <f>유형화!$F$71*hourly1!B176/hourly1!$B$8763+유형화!$F$72*hourly1!C176/hourly1!$C$8763+유형화!$F$73*hourly1!D176/hourly1!$D$8763+유형화!$F$74*hourly1!E176/hourly1!$E$8763</f>
        <v>73.737385443724904</v>
      </c>
      <c r="C175" s="442">
        <f>hourly1!$F176*유형화!$G$71/hourly1!$F$8763+유형화!$G$72*hourly1!$G176/hourly1!$F$8763+유형화!$G$74*hourly1!I176/hourly1!$I$8763</f>
        <v>4.0054776513467898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4">
        <f>유형화!$F$71*hourly1!B177/hourly1!$B$8763+유형화!$F$72*hourly1!C177/hourly1!$C$8763+유형화!$F$73*hourly1!D177/hourly1!$D$8763+유형화!$F$74*hourly1!E177/hourly1!$E$8763</f>
        <v>85.819396910590825</v>
      </c>
      <c r="C176" s="442">
        <f>hourly1!$F177*유형화!$G$71/hourly1!$F$8763+유형화!$G$72*hourly1!$G177/hourly1!$F$8763+유형화!$G$74*hourly1!I177/hourly1!$I$8763</f>
        <v>10.394133133562699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4">
        <f>유형화!$F$71*hourly1!B178/hourly1!$B$8763+유형화!$F$72*hourly1!C178/hourly1!$C$8763+유형화!$F$73*hourly1!D178/hourly1!$D$8763+유형화!$F$74*hourly1!E178/hourly1!$E$8763</f>
        <v>188.66024399390389</v>
      </c>
      <c r="C177" s="442">
        <f>hourly1!$F178*유형화!$G$71/hourly1!$F$8763+유형화!$G$72*hourly1!$G178/hourly1!$F$8763+유형화!$G$74*hourly1!I178/hourly1!$I$8763</f>
        <v>10.586877966462875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4">
        <f>유형화!$F$71*hourly1!B179/hourly1!$B$8763+유형화!$F$72*hourly1!C179/hourly1!$C$8763+유형화!$F$73*hourly1!D179/hourly1!$D$8763+유형화!$F$74*hourly1!E179/hourly1!$E$8763</f>
        <v>292.18764569013564</v>
      </c>
      <c r="C178" s="442">
        <f>hourly1!$F179*유형화!$G$71/hourly1!$F$8763+유형화!$G$72*hourly1!$G179/hourly1!$F$8763+유형화!$G$74*hourly1!I179/hourly1!$I$8763</f>
        <v>9.8891520103064554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4">
        <f>유형화!$F$71*hourly1!B180/hourly1!$B$8763+유형화!$F$72*hourly1!C180/hourly1!$C$8763+유형화!$F$73*hourly1!D180/hourly1!$D$8763+유형화!$F$74*hourly1!E180/hourly1!$E$8763</f>
        <v>355.7167198664178</v>
      </c>
      <c r="C179" s="442">
        <f>hourly1!$F180*유형화!$G$71/hourly1!$F$8763+유형화!$G$72*hourly1!$G180/hourly1!$F$8763+유형화!$G$74*hourly1!I180/hourly1!$I$8763</f>
        <v>8.7952287223455556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4">
        <f>유형화!$F$71*hourly1!B181/hourly1!$B$8763+유형화!$F$72*hourly1!C181/hourly1!$C$8763+유형화!$F$73*hourly1!D181/hourly1!$D$8763+유형화!$F$74*hourly1!E181/hourly1!$E$8763</f>
        <v>417.25692997302377</v>
      </c>
      <c r="C180" s="442">
        <f>hourly1!$F181*유형화!$G$71/hourly1!$F$8763+유형화!$G$72*hourly1!$G181/hourly1!$F$8763+유형화!$G$74*hourly1!I181/hourly1!$I$8763</f>
        <v>7.73247757242566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4">
        <f>유형화!$F$71*hourly1!B182/hourly1!$B$8763+유형화!$F$72*hourly1!C182/hourly1!$C$8763+유형화!$F$73*hourly1!D182/hourly1!$D$8763+유형화!$F$74*hourly1!E182/hourly1!$E$8763</f>
        <v>352.28069566953633</v>
      </c>
      <c r="C181" s="442">
        <f>hourly1!$F182*유형화!$G$71/hourly1!$F$8763+유형화!$G$72*hourly1!$G182/hourly1!$F$8763+유형화!$G$74*hourly1!I182/hourly1!$I$8763</f>
        <v>6.8533711449354699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4">
        <f>유형화!$F$71*hourly1!B183/hourly1!$B$8763+유형화!$F$72*hourly1!C183/hourly1!$C$8763+유형화!$F$73*hourly1!D183/hourly1!$D$8763+유형화!$F$74*hourly1!E183/hourly1!$E$8763</f>
        <v>215.53812405137884</v>
      </c>
      <c r="C182" s="442">
        <f>hourly1!$F183*유형화!$G$71/hourly1!$F$8763+유형화!$G$72*hourly1!$G183/hourly1!$F$8763+유형화!$G$74*hourly1!I183/hourly1!$I$8763</f>
        <v>5.4081092938954605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4">
        <f>유형화!$F$71*hourly1!B184/hourly1!$B$8763+유형화!$F$72*hourly1!C184/hourly1!$C$8763+유형화!$F$73*hourly1!D184/hourly1!$D$8763+유형화!$F$74*hourly1!E184/hourly1!$E$8763</f>
        <v>282.20047814388658</v>
      </c>
      <c r="C183" s="442">
        <f>hourly1!$F184*유형화!$G$71/hourly1!$F$8763+유형화!$G$72*hourly1!$G184/hourly1!$F$8763+유형화!$G$74*hourly1!I184/hourly1!$I$8763</f>
        <v>5.6491212098617867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4">
        <f>유형화!$F$71*hourly1!B185/hourly1!$B$8763+유형화!$F$72*hourly1!C185/hourly1!$C$8763+유형화!$F$73*hourly1!D185/hourly1!$D$8763+유형화!$F$74*hourly1!E185/hourly1!$E$8763</f>
        <v>403.52130255429989</v>
      </c>
      <c r="C184" s="442">
        <f>hourly1!$F185*유형화!$G$71/hourly1!$F$8763+유형화!$G$72*hourly1!$G185/hourly1!$F$8763+유형화!$G$74*hourly1!I185/hourly1!$I$8763</f>
        <v>5.4353964245768678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4">
        <f>유형화!$F$71*hourly1!B186/hourly1!$B$8763+유형화!$F$72*hourly1!C186/hourly1!$C$8763+유형화!$F$73*hourly1!D186/hourly1!$D$8763+유형화!$F$74*hourly1!E186/hourly1!$E$8763</f>
        <v>340.96533220672421</v>
      </c>
      <c r="C185" s="442">
        <f>hourly1!$F186*유형화!$G$71/hourly1!$F$8763+유형화!$G$72*hourly1!$G186/hourly1!$F$8763+유형화!$G$74*hourly1!I186/hourly1!$I$8763</f>
        <v>5.4418273800863588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4">
        <f>유형화!$F$71*hourly1!B187/hourly1!$B$8763+유형화!$F$72*hourly1!C187/hourly1!$C$8763+유형화!$F$73*hourly1!D187/hourly1!$D$8763+유형화!$F$74*hourly1!E187/hourly1!$E$8763</f>
        <v>298.63913163502701</v>
      </c>
      <c r="C186" s="442">
        <f>hourly1!$F187*유형화!$G$71/hourly1!$F$8763+유형화!$G$72*hourly1!$G187/hourly1!$F$8763+유형화!$G$74*hourly1!I187/hourly1!$I$8763</f>
        <v>5.7402496771619429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4">
        <f>유형화!$F$71*hourly1!B188/hourly1!$B$8763+유형화!$F$72*hourly1!C188/hourly1!$C$8763+유형화!$F$73*hourly1!D188/hourly1!$D$8763+유형화!$F$74*hourly1!E188/hourly1!$E$8763</f>
        <v>177.47407421417498</v>
      </c>
      <c r="C187" s="442">
        <f>hourly1!$F188*유형화!$G$71/hourly1!$F$8763+유형화!$G$72*hourly1!$G188/hourly1!$F$8763+유형화!$G$74*hourly1!I188/hourly1!$I$8763</f>
        <v>6.1222466906256523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4">
        <f>유형화!$F$71*hourly1!B189/hourly1!$B$8763+유형화!$F$72*hourly1!C189/hourly1!$C$8763+유형화!$F$73*hourly1!D189/hourly1!$D$8763+유형화!$F$74*hourly1!E189/hourly1!$E$8763</f>
        <v>128.42812488219533</v>
      </c>
      <c r="C188" s="442">
        <f>hourly1!$F189*유형화!$G$71/hourly1!$F$8763+유형화!$G$72*hourly1!$G189/hourly1!$F$8763+유형화!$G$74*hourly1!I189/hourly1!$I$8763</f>
        <v>5.6497776609658503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4">
        <f>유형화!$F$71*hourly1!B190/hourly1!$B$8763+유형화!$F$72*hourly1!C190/hourly1!$C$8763+유형화!$F$73*hourly1!D190/hourly1!$D$8763+유형화!$F$74*hourly1!E190/hourly1!$E$8763</f>
        <v>137.21504420843411</v>
      </c>
      <c r="C189" s="442">
        <f>hourly1!$F190*유형화!$G$71/hourly1!$F$8763+유형화!$G$72*hourly1!$G190/hourly1!$F$8763+유형화!$G$74*hourly1!I190/hourly1!$I$8763</f>
        <v>5.5497586651515718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4">
        <f>유형화!$F$71*hourly1!B191/hourly1!$B$8763+유형화!$F$72*hourly1!C191/hourly1!$C$8763+유형화!$F$73*hourly1!D191/hourly1!$D$8763+유형화!$F$74*hourly1!E191/hourly1!$E$8763</f>
        <v>71.128553474700013</v>
      </c>
      <c r="C190" s="442">
        <f>hourly1!$F191*유형화!$G$71/hourly1!$F$8763+유형화!$G$72*hourly1!$G191/hourly1!$F$8763+유형화!$G$74*hourly1!I191/hourly1!$I$8763</f>
        <v>6.3971108187160164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4">
        <f>유형화!$F$71*hourly1!B192/hourly1!$B$8763+유형화!$F$72*hourly1!C192/hourly1!$C$8763+유형화!$F$73*hourly1!D192/hourly1!$D$8763+유형화!$F$74*hourly1!E192/hourly1!$E$8763</f>
        <v>69.887005517512819</v>
      </c>
      <c r="C191" s="442">
        <f>hourly1!$F192*유형화!$G$71/hourly1!$F$8763+유형화!$G$72*hourly1!$G192/hourly1!$F$8763+유형화!$G$74*hourly1!I192/hourly1!$I$8763</f>
        <v>0.47673647538987973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4">
        <f>유형화!$F$71*hourly1!B193/hourly1!$B$8763+유형화!$F$72*hourly1!C193/hourly1!$C$8763+유형화!$F$73*hourly1!D193/hourly1!$D$8763+유형화!$F$74*hourly1!E193/hourly1!$E$8763</f>
        <v>68.620000157178069</v>
      </c>
      <c r="C192" s="442">
        <f>hourly1!$F193*유형화!$G$71/hourly1!$F$8763+유형화!$G$72*hourly1!$G193/hourly1!$F$8763+유형화!$G$74*hourly1!I193/hourly1!$I$8763</f>
        <v>0.49500742616659532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4">
        <f>유형화!$F$71*hourly1!B194/hourly1!$B$8763+유형화!$F$72*hourly1!C194/hourly1!$C$8763+유형화!$F$73*hourly1!D194/hourly1!$D$8763+유형화!$F$74*hourly1!E194/hourly1!$E$8763</f>
        <v>67.320647134470434</v>
      </c>
      <c r="C193" s="442">
        <f>hourly1!$F194*유형화!$G$71/hourly1!$F$8763+유형화!$G$72*hourly1!$G194/hourly1!$F$8763+유형화!$G$74*hourly1!I194/hourly1!$I$8763</f>
        <v>1.1109975601833593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4">
        <f>유형화!$F$71*hourly1!B195/hourly1!$B$8763+유형화!$F$72*hourly1!C195/hourly1!$C$8763+유형화!$F$73*hourly1!D195/hourly1!$D$8763+유형화!$F$74*hourly1!E195/hourly1!$E$8763</f>
        <v>67.797701123574655</v>
      </c>
      <c r="C194" s="442">
        <f>hourly1!$F195*유형화!$G$71/hourly1!$F$8763+유형화!$G$72*hourly1!$G195/hourly1!$F$8763+유형화!$G$74*hourly1!I195/hourly1!$I$8763</f>
        <v>1.6199710078429777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4">
        <f>유형화!$F$71*hourly1!B196/hourly1!$B$8763+유형화!$F$72*hourly1!C196/hourly1!$C$8763+유형화!$F$73*hourly1!D196/hourly1!$D$8763+유형화!$F$74*hourly1!E196/hourly1!$E$8763</f>
        <v>68.076048142318967</v>
      </c>
      <c r="C195" s="442">
        <f>hourly1!$F196*유형화!$G$71/hourly1!$F$8763+유형화!$G$72*hourly1!$G196/hourly1!$F$8763+유형화!$G$74*hourly1!I196/hourly1!$I$8763</f>
        <v>2.143553670521646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4">
        <f>유형화!$F$71*hourly1!B197/hourly1!$B$8763+유형화!$F$72*hourly1!C197/hourly1!$C$8763+유형화!$F$73*hourly1!D197/hourly1!$D$8763+유형화!$F$74*hourly1!E197/hourly1!$E$8763</f>
        <v>68.619306528528995</v>
      </c>
      <c r="C196" s="442">
        <f>hourly1!$F197*유형화!$G$71/hourly1!$F$8763+유형화!$G$72*hourly1!$G197/hourly1!$F$8763+유형화!$G$74*hourly1!I197/hourly1!$I$8763</f>
        <v>2.6766303469275483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4">
        <f>유형화!$F$71*hourly1!B198/hourly1!$B$8763+유형화!$F$72*hourly1!C198/hourly1!$C$8763+유형화!$F$73*hourly1!D198/hourly1!$D$8763+유형화!$F$74*hourly1!E198/hourly1!$E$8763</f>
        <v>68.879081689975692</v>
      </c>
      <c r="C197" s="442">
        <f>hourly1!$F198*유형화!$G$71/hourly1!$F$8763+유형화!$G$72*hourly1!$G198/hourly1!$F$8763+유형화!$G$74*hourly1!I198/hourly1!$I$8763</f>
        <v>3.0316799447859188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4">
        <f>유형화!$F$71*hourly1!B199/hourly1!$B$8763+유형화!$F$72*hourly1!C199/hourly1!$C$8763+유형화!$F$73*hourly1!D199/hourly1!$D$8763+유형화!$F$74*hourly1!E199/hourly1!$E$8763</f>
        <v>69.310432823415084</v>
      </c>
      <c r="C198" s="442">
        <f>hourly1!$F199*유형화!$G$71/hourly1!$F$8763+유형화!$G$72*hourly1!$G199/hourly1!$F$8763+유형화!$G$74*hourly1!I199/hourly1!$I$8763</f>
        <v>3.4082438801259842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4">
        <f>유형화!$F$71*hourly1!B200/hourly1!$B$8763+유형화!$F$72*hourly1!C200/hourly1!$C$8763+유형화!$F$73*hourly1!D200/hourly1!$D$8763+유형화!$F$74*hourly1!E200/hourly1!$E$8763</f>
        <v>71.576297906142486</v>
      </c>
      <c r="C199" s="442">
        <f>hourly1!$F200*유형화!$G$71/hourly1!$F$8763+유형화!$G$72*hourly1!$G200/hourly1!$F$8763+유형화!$G$74*hourly1!I200/hourly1!$I$8763</f>
        <v>3.794404501535761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4">
        <f>유형화!$F$71*hourly1!B201/hourly1!$B$8763+유형화!$F$72*hourly1!C201/hourly1!$C$8763+유형화!$F$73*hourly1!D201/hourly1!$D$8763+유형화!$F$74*hourly1!E201/hourly1!$E$8763</f>
        <v>83.633493995613321</v>
      </c>
      <c r="C200" s="442">
        <f>hourly1!$F201*유형화!$G$71/hourly1!$F$8763+유형화!$G$72*hourly1!$G201/hourly1!$F$8763+유형화!$G$74*hourly1!I201/hourly1!$I$8763</f>
        <v>10.200734946026088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4">
        <f>유형화!$F$71*hourly1!B202/hourly1!$B$8763+유형화!$F$72*hourly1!C202/hourly1!$C$8763+유형화!$F$73*hourly1!D202/hourly1!$D$8763+유형화!$F$74*hourly1!E202/hourly1!$E$8763</f>
        <v>188.3082587854939</v>
      </c>
      <c r="C201" s="442">
        <f>hourly1!$F202*유형화!$G$71/hourly1!$F$8763+유형화!$G$72*hourly1!$G202/hourly1!$F$8763+유형화!$G$74*hourly1!I202/hourly1!$I$8763</f>
        <v>10.386432626389672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4">
        <f>유형화!$F$71*hourly1!B203/hourly1!$B$8763+유형화!$F$72*hourly1!C203/hourly1!$C$8763+유형화!$F$73*hourly1!D203/hourly1!$D$8763+유형화!$F$74*hourly1!E203/hourly1!$E$8763</f>
        <v>291.37871127657513</v>
      </c>
      <c r="C202" s="442">
        <f>hourly1!$F203*유형화!$G$71/hourly1!$F$8763+유형화!$G$72*hourly1!$G203/hourly1!$F$8763+유형화!$G$74*hourly1!I203/hourly1!$I$8763</f>
        <v>9.7456484254364142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4">
        <f>유형화!$F$71*hourly1!B204/hourly1!$B$8763+유형화!$F$72*hourly1!C204/hourly1!$C$8763+유형화!$F$73*hourly1!D204/hourly1!$D$8763+유형화!$F$74*hourly1!E204/hourly1!$E$8763</f>
        <v>354.23256552633057</v>
      </c>
      <c r="C203" s="442">
        <f>hourly1!$F204*유형화!$G$71/hourly1!$F$8763+유형화!$G$72*hourly1!$G204/hourly1!$F$8763+유형화!$G$74*hourly1!I204/hourly1!$I$8763</f>
        <v>8.6673162586271566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4">
        <f>유형화!$F$71*hourly1!B205/hourly1!$B$8763+유형화!$F$72*hourly1!C205/hourly1!$C$8763+유형화!$F$73*hourly1!D205/hourly1!$D$8763+유형화!$F$74*hourly1!E205/hourly1!$E$8763</f>
        <v>415.79768118248791</v>
      </c>
      <c r="C204" s="442">
        <f>hourly1!$F205*유형화!$G$71/hourly1!$F$8763+유형화!$G$72*hourly1!$G205/hourly1!$F$8763+유형화!$G$74*hourly1!I205/hourly1!$I$8763</f>
        <v>7.7030260924672769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4">
        <f>유형화!$F$71*hourly1!B206/hourly1!$B$8763+유형화!$F$72*hourly1!C206/hourly1!$C$8763+유형화!$F$73*hourly1!D206/hourly1!$D$8763+유형화!$F$74*hourly1!E206/hourly1!$E$8763</f>
        <v>350.71699506010714</v>
      </c>
      <c r="C205" s="442">
        <f>hourly1!$F206*유형화!$G$71/hourly1!$F$8763+유형화!$G$72*hourly1!$G206/hourly1!$F$8763+유형화!$G$74*hourly1!I206/hourly1!$I$8763</f>
        <v>6.8596067785362651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4">
        <f>유형화!$F$71*hourly1!B207/hourly1!$B$8763+유형화!$F$72*hourly1!C207/hourly1!$C$8763+유형화!$F$73*hourly1!D207/hourly1!$D$8763+유형화!$F$74*hourly1!E207/hourly1!$E$8763</f>
        <v>214.06397521374711</v>
      </c>
      <c r="C206" s="442">
        <f>hourly1!$F207*유형화!$G$71/hourly1!$F$8763+유형화!$G$72*hourly1!$G207/hourly1!$F$8763+유형화!$G$74*hourly1!I207/hourly1!$I$8763</f>
        <v>5.4468957269361891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4">
        <f>유형화!$F$71*hourly1!B208/hourly1!$B$8763+유형화!$F$72*hourly1!C208/hourly1!$C$8763+유형화!$F$73*hourly1!D208/hourly1!$D$8763+유형화!$F$74*hourly1!E208/hourly1!$E$8763</f>
        <v>280.78178518233773</v>
      </c>
      <c r="C207" s="442">
        <f>hourly1!$F208*유형화!$G$71/hourly1!$F$8763+유형화!$G$72*hourly1!$G208/hourly1!$F$8763+유형화!$G$74*hourly1!I208/hourly1!$I$8763</f>
        <v>5.7309962915516985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4">
        <f>유형화!$F$71*hourly1!B209/hourly1!$B$8763+유형화!$F$72*hourly1!C209/hourly1!$C$8763+유형화!$F$73*hourly1!D209/hourly1!$D$8763+유형화!$F$74*hourly1!E209/hourly1!$E$8763</f>
        <v>402.27491776265236</v>
      </c>
      <c r="C208" s="442">
        <f>hourly1!$F209*유형화!$G$71/hourly1!$F$8763+유형화!$G$72*hourly1!$G209/hourly1!$F$8763+유형화!$G$74*hourly1!I209/hourly1!$I$8763</f>
        <v>5.5110002632900628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4">
        <f>유형화!$F$71*hourly1!B210/hourly1!$B$8763+유형화!$F$72*hourly1!C210/hourly1!$C$8763+유형화!$F$73*hourly1!D210/hourly1!$D$8763+유형화!$F$74*hourly1!E210/hourly1!$E$8763</f>
        <v>339.97609315644763</v>
      </c>
      <c r="C209" s="442">
        <f>hourly1!$F210*유형화!$G$71/hourly1!$F$8763+유형화!$G$72*hourly1!$G210/hourly1!$F$8763+유형화!$G$74*hourly1!I210/hourly1!$I$8763</f>
        <v>5.5465644959821914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4">
        <f>유형화!$F$71*hourly1!B211/hourly1!$B$8763+유형화!$F$72*hourly1!C211/hourly1!$C$8763+유형화!$F$73*hourly1!D211/hourly1!$D$8763+유형화!$F$74*hourly1!E211/hourly1!$E$8763</f>
        <v>297.80793912642207</v>
      </c>
      <c r="C210" s="442">
        <f>hourly1!$F211*유형화!$G$71/hourly1!$F$8763+유형화!$G$72*hourly1!$G211/hourly1!$F$8763+유형화!$G$74*hourly1!I211/hourly1!$I$8763</f>
        <v>5.8565374315883307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4">
        <f>유형화!$F$71*hourly1!B212/hourly1!$B$8763+유형화!$F$72*hourly1!C212/hourly1!$C$8763+유형화!$F$73*hourly1!D212/hourly1!$D$8763+유형화!$F$74*hourly1!E212/hourly1!$E$8763</f>
        <v>176.73441005103211</v>
      </c>
      <c r="C211" s="442">
        <f>hourly1!$F212*유형화!$G$71/hourly1!$F$8763+유형화!$G$72*hourly1!$G212/hourly1!$F$8763+유형화!$G$74*hourly1!I212/hourly1!$I$8763</f>
        <v>6.2279988774504025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4">
        <f>유형화!$F$71*hourly1!B213/hourly1!$B$8763+유형화!$F$72*hourly1!C213/hourly1!$C$8763+유형화!$F$73*hourly1!D213/hourly1!$D$8763+유형화!$F$74*hourly1!E213/hourly1!$E$8763</f>
        <v>128.17910545554398</v>
      </c>
      <c r="C212" s="442">
        <f>hourly1!$F213*유형화!$G$71/hourly1!$F$8763+유형화!$G$72*hourly1!$G213/hourly1!$F$8763+유형화!$G$74*hourly1!I213/hourly1!$I$8763</f>
        <v>5.6692937176102705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4">
        <f>유형화!$F$71*hourly1!B214/hourly1!$B$8763+유형화!$F$72*hourly1!C214/hourly1!$C$8763+유형화!$F$73*hourly1!D214/hourly1!$D$8763+유형화!$F$74*hourly1!E214/hourly1!$E$8763</f>
        <v>136.80374736254075</v>
      </c>
      <c r="C213" s="442">
        <f>hourly1!$F214*유형화!$G$71/hourly1!$F$8763+유형화!$G$72*hourly1!$G214/hourly1!$F$8763+유형화!$G$74*hourly1!I214/hourly1!$I$8763</f>
        <v>5.4863614271570933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4">
        <f>유형화!$F$71*hourly1!B215/hourly1!$B$8763+유형화!$F$72*hourly1!C215/hourly1!$C$8763+유형화!$F$73*hourly1!D215/hourly1!$D$8763+유형화!$F$74*hourly1!E215/hourly1!$E$8763</f>
        <v>70.943256907415019</v>
      </c>
      <c r="C214" s="442">
        <f>hourly1!$F215*유형화!$G$71/hourly1!$F$8763+유형화!$G$72*hourly1!$G215/hourly1!$F$8763+유형화!$G$74*hourly1!I215/hourly1!$I$8763</f>
        <v>6.302276368767731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4">
        <f>유형화!$F$71*hourly1!B216/hourly1!$B$8763+유형화!$F$72*hourly1!C216/hourly1!$C$8763+유형화!$F$73*hourly1!D216/hourly1!$D$8763+유형화!$F$74*hourly1!E216/hourly1!$E$8763</f>
        <v>69.608600788588504</v>
      </c>
      <c r="C215" s="442">
        <f>hourly1!$F216*유형화!$G$71/hourly1!$F$8763+유형화!$G$72*hourly1!$G216/hourly1!$F$8763+유형화!$G$74*hourly1!I216/hourly1!$I$8763</f>
        <v>0.46930788695248837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4">
        <f>유형화!$F$71*hourly1!B217/hourly1!$B$8763+유형화!$F$72*hourly1!C217/hourly1!$C$8763+유형화!$F$73*hourly1!D217/hourly1!$D$8763+유형화!$F$74*hourly1!E217/hourly1!$E$8763</f>
        <v>68.246658575286062</v>
      </c>
      <c r="C216" s="442">
        <f>hourly1!$F217*유형화!$G$71/hourly1!$F$8763+유형화!$G$72*hourly1!$G217/hourly1!$F$8763+유형화!$G$74*hourly1!I217/hourly1!$I$8763</f>
        <v>0.43093866216062299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4">
        <f>유형화!$F$71*hourly1!B218/hourly1!$B$8763+유형화!$F$72*hourly1!C218/hourly1!$C$8763+유형화!$F$73*hourly1!D218/hourly1!$D$8763+유형화!$F$74*hourly1!E218/hourly1!$E$8763</f>
        <v>66.768432849703416</v>
      </c>
      <c r="C217" s="442">
        <f>hourly1!$F218*유형화!$G$71/hourly1!$F$8763+유형화!$G$72*hourly1!$G218/hourly1!$F$8763+유형화!$G$74*hourly1!I218/hourly1!$I$8763</f>
        <v>0.82120210297085805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4">
        <f>유형화!$F$71*hourly1!B219/hourly1!$B$8763+유형화!$F$72*hourly1!C219/hourly1!$C$8763+유형화!$F$73*hourly1!D219/hourly1!$D$8763+유형화!$F$74*hourly1!E219/hourly1!$E$8763</f>
        <v>67.051198304103124</v>
      </c>
      <c r="C218" s="442">
        <f>hourly1!$F219*유형화!$G$71/hourly1!$F$8763+유형화!$G$72*hourly1!$G219/hourly1!$F$8763+유형화!$G$74*hourly1!I219/hourly1!$I$8763</f>
        <v>1.2244869228748789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4">
        <f>유형화!$F$71*hourly1!B220/hourly1!$B$8763+유형화!$F$72*hourly1!C220/hourly1!$C$8763+유형화!$F$73*hourly1!D220/hourly1!$D$8763+유형화!$F$74*hourly1!E220/hourly1!$E$8763</f>
        <v>66.953130673871058</v>
      </c>
      <c r="C219" s="442">
        <f>hourly1!$F220*유형화!$G$71/hourly1!$F$8763+유형화!$G$72*hourly1!$G220/hourly1!$F$8763+유형화!$G$74*hourly1!I220/hourly1!$I$8763</f>
        <v>1.5595238884894895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4">
        <f>유형화!$F$71*hourly1!B221/hourly1!$B$8763+유형화!$F$72*hourly1!C221/hourly1!$C$8763+유형화!$F$73*hourly1!D221/hourly1!$D$8763+유형화!$F$74*hourly1!E221/hourly1!$E$8763</f>
        <v>67.190550354344637</v>
      </c>
      <c r="C220" s="442">
        <f>hourly1!$F221*유형화!$G$71/hourly1!$F$8763+유형화!$G$72*hourly1!$G221/hourly1!$F$8763+유형화!$G$74*hourly1!I221/hourly1!$I$8763</f>
        <v>1.9376419245565819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4">
        <f>유형화!$F$71*hourly1!B222/hourly1!$B$8763+유형화!$F$72*hourly1!C222/hourly1!$C$8763+유형화!$F$73*hourly1!D222/hourly1!$D$8763+유형화!$F$74*hourly1!E222/hourly1!$E$8763</f>
        <v>67.330450651296019</v>
      </c>
      <c r="C221" s="442">
        <f>hourly1!$F222*유형화!$G$71/hourly1!$F$8763+유형화!$G$72*hourly1!$G222/hourly1!$F$8763+유형화!$G$74*hourly1!I222/hourly1!$I$8763</f>
        <v>2.2493547489380612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4">
        <f>유형화!$F$71*hourly1!B223/hourly1!$B$8763+유형화!$F$72*hourly1!C223/hourly1!$C$8763+유형화!$F$73*hourly1!D223/hourly1!$D$8763+유형화!$F$74*hourly1!E223/hourly1!$E$8763</f>
        <v>67.443861975632586</v>
      </c>
      <c r="C222" s="442">
        <f>hourly1!$F223*유형화!$G$71/hourly1!$F$8763+유형화!$G$72*hourly1!$G223/hourly1!$F$8763+유형화!$G$74*hourly1!I223/hourly1!$I$8763</f>
        <v>2.5260804243810235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4">
        <f>유형화!$F$71*hourly1!B224/hourly1!$B$8763+유형화!$F$72*hourly1!C224/hourly1!$C$8763+유형화!$F$73*hourly1!D224/hourly1!$D$8763+유형화!$F$74*hourly1!E224/hourly1!$E$8763</f>
        <v>69.380140613558183</v>
      </c>
      <c r="C223" s="442">
        <f>hourly1!$F224*유형화!$G$71/hourly1!$F$8763+유형화!$G$72*hourly1!$G224/hourly1!$F$8763+유형화!$G$74*hourly1!I224/hourly1!$I$8763</f>
        <v>2.8434755925176445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4">
        <f>유형화!$F$71*hourly1!B225/hourly1!$B$8763+유형화!$F$72*hourly1!C225/hourly1!$C$8763+유형화!$F$73*hourly1!D225/hourly1!$D$8763+유형화!$F$74*hourly1!E225/hourly1!$E$8763</f>
        <v>81.010649273509941</v>
      </c>
      <c r="C224" s="442">
        <f>hourly1!$F225*유형화!$G$71/hourly1!$F$8763+유형화!$G$72*hourly1!$G225/hourly1!$F$8763+유형화!$G$74*hourly1!I225/hourly1!$I$8763</f>
        <v>9.2479957443406349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4">
        <f>유형화!$F$71*hourly1!B226/hourly1!$B$8763+유형화!$F$72*hourly1!C226/hourly1!$C$8763+유형화!$F$73*hourly1!D226/hourly1!$D$8763+유형화!$F$74*hourly1!E226/hourly1!$E$8763</f>
        <v>186.25050132518132</v>
      </c>
      <c r="C225" s="442">
        <f>hourly1!$F226*유형화!$G$71/hourly1!$F$8763+유형화!$G$72*hourly1!$G226/hourly1!$F$8763+유형화!$G$74*hourly1!I226/hourly1!$I$8763</f>
        <v>9.4704416487744716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4">
        <f>유형화!$F$71*hourly1!B227/hourly1!$B$8763+유형화!$F$72*hourly1!C227/hourly1!$C$8763+유형화!$F$73*hourly1!D227/hourly1!$D$8763+유형화!$F$74*hourly1!E227/hourly1!$E$8763</f>
        <v>288.39456475887988</v>
      </c>
      <c r="C226" s="442">
        <f>hourly1!$F227*유형화!$G$71/hourly1!$F$8763+유형화!$G$72*hourly1!$G227/hourly1!$F$8763+유형화!$G$74*hourly1!I227/hourly1!$I$8763</f>
        <v>8.7160808136386425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4">
        <f>유형화!$F$71*hourly1!B228/hourly1!$B$8763+유형화!$F$72*hourly1!C228/hourly1!$C$8763+유형화!$F$73*hourly1!D228/hourly1!$D$8763+유형화!$F$74*hourly1!E228/hourly1!$E$8763</f>
        <v>350.51225352515422</v>
      </c>
      <c r="C227" s="442">
        <f>hourly1!$F228*유형화!$G$71/hourly1!$F$8763+유형화!$G$72*hourly1!$G228/hourly1!$F$8763+유형화!$G$74*hourly1!I228/hourly1!$I$8763</f>
        <v>7.5476260425417223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4">
        <f>유형화!$F$71*hourly1!B229/hourly1!$B$8763+유형화!$F$72*hourly1!C229/hourly1!$C$8763+유형화!$F$73*hourly1!D229/hourly1!$D$8763+유형화!$F$74*hourly1!E229/hourly1!$E$8763</f>
        <v>410.91721782611222</v>
      </c>
      <c r="C228" s="442">
        <f>hourly1!$F229*유형화!$G$71/hourly1!$F$8763+유형화!$G$72*hourly1!$G229/hourly1!$F$8763+유형화!$G$74*hourly1!I229/hourly1!$I$8763</f>
        <v>6.5044086317252301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4">
        <f>유형화!$F$71*hourly1!B230/hourly1!$B$8763+유형화!$F$72*hourly1!C230/hourly1!$C$8763+유형화!$F$73*hourly1!D230/hourly1!$D$8763+유형화!$F$74*hourly1!E230/hourly1!$E$8763</f>
        <v>345.67170421591118</v>
      </c>
      <c r="C229" s="442">
        <f>hourly1!$F230*유형화!$G$71/hourly1!$F$8763+유형화!$G$72*hourly1!$G230/hourly1!$F$8763+유형화!$G$74*hourly1!I230/hourly1!$I$8763</f>
        <v>5.638802232011221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4">
        <f>유형화!$F$71*hourly1!B231/hourly1!$B$8763+유형화!$F$72*hourly1!C231/hourly1!$C$8763+유형화!$F$73*hourly1!D231/hourly1!$D$8763+유형화!$F$74*hourly1!E231/hourly1!$E$8763</f>
        <v>209.22828774327022</v>
      </c>
      <c r="C230" s="442">
        <f>hourly1!$F231*유형화!$G$71/hourly1!$F$8763+유형화!$G$72*hourly1!$G231/hourly1!$F$8763+유형화!$G$74*hourly1!I231/hourly1!$I$8763</f>
        <v>4.2028794083528638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4">
        <f>유형화!$F$71*hourly1!B232/hourly1!$B$8763+유형화!$F$72*hourly1!C232/hourly1!$C$8763+유형화!$F$73*hourly1!D232/hourly1!$D$8763+유형화!$F$74*hourly1!E232/hourly1!$E$8763</f>
        <v>275.76476871944999</v>
      </c>
      <c r="C231" s="442">
        <f>hourly1!$F232*유형화!$G$71/hourly1!$F$8763+유형화!$G$72*hourly1!$G232/hourly1!$F$8763+유형화!$G$74*hourly1!I232/hourly1!$I$8763</f>
        <v>4.435976671974676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4">
        <f>유형화!$F$71*hourly1!B233/hourly1!$B$8763+유형화!$F$72*hourly1!C233/hourly1!$C$8763+유형화!$F$73*hourly1!D233/hourly1!$D$8763+유형화!$F$74*hourly1!E233/hourly1!$E$8763</f>
        <v>397.07598438489521</v>
      </c>
      <c r="C232" s="442">
        <f>hourly1!$F233*유형화!$G$71/hourly1!$F$8763+유형화!$G$72*hourly1!$G233/hourly1!$F$8763+유형화!$G$74*hourly1!I233/hourly1!$I$8763</f>
        <v>4.2477381770782223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4">
        <f>유형화!$F$71*hourly1!B234/hourly1!$B$8763+유형화!$F$72*hourly1!C234/hourly1!$C$8763+유형화!$F$73*hourly1!D234/hourly1!$D$8763+유형화!$F$74*hourly1!E234/hourly1!$E$8763</f>
        <v>334.72394738585467</v>
      </c>
      <c r="C233" s="442">
        <f>hourly1!$F234*유형화!$G$71/hourly1!$F$8763+유형화!$G$72*hourly1!$G234/hourly1!$F$8763+유형화!$G$74*hourly1!I234/hourly1!$I$8763</f>
        <v>4.1996035087394192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4">
        <f>유형화!$F$71*hourly1!B235/hourly1!$B$8763+유형화!$F$72*hourly1!C235/hourly1!$C$8763+유형화!$F$73*hourly1!D235/hourly1!$D$8763+유형화!$F$74*hourly1!E235/hourly1!$E$8763</f>
        <v>292.65430102618353</v>
      </c>
      <c r="C234" s="442">
        <f>hourly1!$F235*유형화!$G$71/hourly1!$F$8763+유형화!$G$72*hourly1!$G235/hourly1!$F$8763+유형화!$G$74*hourly1!I235/hourly1!$I$8763</f>
        <v>4.5095142705381583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4">
        <f>유형화!$F$71*hourly1!B236/hourly1!$B$8763+유형화!$F$72*hourly1!C236/hourly1!$C$8763+유형화!$F$73*hourly1!D236/hourly1!$D$8763+유형화!$F$74*hourly1!E236/hourly1!$E$8763</f>
        <v>172.03710437839567</v>
      </c>
      <c r="C235" s="442">
        <f>hourly1!$F236*유형화!$G$71/hourly1!$F$8763+유형화!$G$72*hourly1!$G236/hourly1!$F$8763+유형화!$G$74*hourly1!I236/hourly1!$I$8763</f>
        <v>4.9258333443217852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4">
        <f>유형화!$F$71*hourly1!B237/hourly1!$B$8763+유형화!$F$72*hourly1!C237/hourly1!$C$8763+유형화!$F$73*hourly1!D237/hourly1!$D$8763+유형화!$F$74*hourly1!E237/hourly1!$E$8763</f>
        <v>125.55971252358118</v>
      </c>
      <c r="C236" s="442">
        <f>hourly1!$F237*유형화!$G$71/hourly1!$F$8763+유형화!$G$72*hourly1!$G237/hourly1!$F$8763+유형화!$G$74*hourly1!I237/hourly1!$I$8763</f>
        <v>4.4412055462171285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4">
        <f>유형화!$F$71*hourly1!B238/hourly1!$B$8763+유형화!$F$72*hourly1!C238/hourly1!$C$8763+유형화!$F$73*hourly1!D238/hourly1!$D$8763+유형화!$F$74*hourly1!E238/hourly1!$E$8763</f>
        <v>134.23492658267932</v>
      </c>
      <c r="C237" s="442">
        <f>hourly1!$F238*유형화!$G$71/hourly1!$F$8763+유형화!$G$72*hourly1!$G238/hourly1!$F$8763+유형화!$G$74*hourly1!I238/hourly1!$I$8763</f>
        <v>4.3673640864114391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4">
        <f>유형화!$F$71*hourly1!B239/hourly1!$B$8763+유형화!$F$72*hourly1!C239/hourly1!$C$8763+유형화!$F$73*hourly1!D239/hourly1!$D$8763+유형화!$F$74*hourly1!E239/hourly1!$E$8763</f>
        <v>69.230379089601215</v>
      </c>
      <c r="C238" s="442">
        <f>hourly1!$F239*유형화!$G$71/hourly1!$F$8763+유형화!$G$72*hourly1!$G239/hourly1!$F$8763+유형화!$G$74*hourly1!I239/hourly1!$I$8763</f>
        <v>5.2758922514750921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4">
        <f>유형화!$F$71*hourly1!B240/hourly1!$B$8763+유형화!$F$72*hourly1!C240/hourly1!$C$8763+유형화!$F$73*hourly1!D240/hourly1!$D$8763+유형화!$F$74*hourly1!E240/hourly1!$E$8763</f>
        <v>67.834405904536681</v>
      </c>
      <c r="C239" s="442">
        <f>hourly1!$F240*유형화!$G$71/hourly1!$F$8763+유형화!$G$72*hourly1!$G240/hourly1!$F$8763+유형화!$G$74*hourly1!I240/hourly1!$I$8763</f>
        <v>0.46115545850051609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4">
        <f>유형화!$F$71*hourly1!B241/hourly1!$B$8763+유형화!$F$72*hourly1!C241/hourly1!$C$8763+유형화!$F$73*hourly1!D241/hourly1!$D$8763+유형화!$F$74*hourly1!E241/hourly1!$E$8763</f>
        <v>66.642921528489666</v>
      </c>
      <c r="C240" s="442">
        <f>hourly1!$F241*유형화!$G$71/hourly1!$F$8763+유형화!$G$72*hourly1!$G241/hourly1!$F$8763+유형화!$G$74*hourly1!I241/hourly1!$I$8763</f>
        <v>0.35575455776186971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4">
        <f>유형화!$F$71*hourly1!B242/hourly1!$B$8763+유형화!$F$72*hourly1!C242/hourly1!$C$8763+유형화!$F$73*hourly1!D242/hourly1!$D$8763+유형화!$F$74*hourly1!E242/hourly1!$E$8763</f>
        <v>65.196908903999457</v>
      </c>
      <c r="C241" s="442">
        <f>hourly1!$F242*유형화!$G$71/hourly1!$F$8763+유형화!$G$72*hourly1!$G242/hourly1!$F$8763+유형화!$G$74*hourly1!I242/hourly1!$I$8763</f>
        <v>0.34213246397850117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4">
        <f>유형화!$F$71*hourly1!B243/hourly1!$B$8763+유형화!$F$72*hourly1!C243/hourly1!$C$8763+유형화!$F$73*hourly1!D243/hourly1!$D$8763+유형화!$F$74*hourly1!E243/hourly1!$E$8763</f>
        <v>65.666204480781403</v>
      </c>
      <c r="C242" s="442">
        <f>hourly1!$F243*유형화!$G$71/hourly1!$F$8763+유형화!$G$72*hourly1!$G243/hourly1!$F$8763+유형화!$G$74*hourly1!I243/hourly1!$I$8763</f>
        <v>0.45069665069779308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4">
        <f>유형화!$F$71*hourly1!B244/hourly1!$B$8763+유형화!$F$72*hourly1!C244/hourly1!$C$8763+유형화!$F$73*hourly1!D244/hourly1!$D$8763+유형화!$F$74*hourly1!E244/hourly1!$E$8763</f>
        <v>66.041151127054391</v>
      </c>
      <c r="C243" s="442">
        <f>hourly1!$F244*유형화!$G$71/hourly1!$F$8763+유형화!$G$72*hourly1!$G244/hourly1!$F$8763+유형화!$G$74*hourly1!I244/hourly1!$I$8763</f>
        <v>1.0355721757797454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4">
        <f>유형화!$F$71*hourly1!B245/hourly1!$B$8763+유형화!$F$72*hourly1!C245/hourly1!$C$8763+유형화!$F$73*hourly1!D245/hourly1!$D$8763+유형화!$F$74*hourly1!E245/hourly1!$E$8763</f>
        <v>66.655288434949298</v>
      </c>
      <c r="C244" s="442">
        <f>hourly1!$F245*유형화!$G$71/hourly1!$F$8763+유형화!$G$72*hourly1!$G245/hourly1!$F$8763+유형화!$G$74*hourly1!I245/hourly1!$I$8763</f>
        <v>1.6211664072591565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4">
        <f>유형화!$F$71*hourly1!B246/hourly1!$B$8763+유형화!$F$72*hourly1!C246/hourly1!$C$8763+유형화!$F$73*hourly1!D246/hourly1!$D$8763+유형화!$F$74*hourly1!E246/hourly1!$E$8763</f>
        <v>66.972752135067225</v>
      </c>
      <c r="C245" s="442">
        <f>hourly1!$F246*유형화!$G$71/hourly1!$F$8763+유형화!$G$72*hourly1!$G246/hourly1!$F$8763+유형화!$G$74*hourly1!I246/hourly1!$I$8763</f>
        <v>2.0390788580150963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4">
        <f>유형화!$F$71*hourly1!B247/hourly1!$B$8763+유형화!$F$72*hourly1!C247/hourly1!$C$8763+유형화!$F$73*hourly1!D247/hourly1!$D$8763+유형화!$F$74*hourly1!E247/hourly1!$E$8763</f>
        <v>67.341920549568769</v>
      </c>
      <c r="C246" s="442">
        <f>hourly1!$F247*유형화!$G$71/hourly1!$F$8763+유형화!$G$72*hourly1!$G247/hourly1!$F$8763+유형화!$G$74*hourly1!I247/hourly1!$I$8763</f>
        <v>2.4582012126927584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4">
        <f>유형화!$F$71*hourly1!B248/hourly1!$B$8763+유형화!$F$72*hourly1!C248/hourly1!$C$8763+유형화!$F$73*hourly1!D248/hourly1!$D$8763+유형화!$F$74*hourly1!E248/hourly1!$E$8763</f>
        <v>69.366885306592025</v>
      </c>
      <c r="C247" s="442">
        <f>hourly1!$F248*유형화!$G$71/hourly1!$F$8763+유형화!$G$72*hourly1!$G248/hourly1!$F$8763+유형화!$G$74*hourly1!I248/hourly1!$I$8763</f>
        <v>2.8292306198564874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4">
        <f>유형화!$F$71*hourly1!B249/hourly1!$B$8763+유형화!$F$72*hourly1!C249/hourly1!$C$8763+유형화!$F$73*hourly1!D249/hourly1!$D$8763+유형화!$F$74*hourly1!E249/hourly1!$E$8763</f>
        <v>81.164684957672321</v>
      </c>
      <c r="C248" s="442">
        <f>hourly1!$F249*유형화!$G$71/hourly1!$F$8763+유형화!$G$72*hourly1!$G249/hourly1!$F$8763+유형화!$G$74*hourly1!I249/hourly1!$I$8763</f>
        <v>9.3327200650207356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4">
        <f>유형화!$F$71*hourly1!B250/hourly1!$B$8763+유형화!$F$72*hourly1!C250/hourly1!$C$8763+유형화!$F$73*hourly1!D250/hourly1!$D$8763+유형화!$F$74*hourly1!E250/hourly1!$E$8763</f>
        <v>185.90016446378726</v>
      </c>
      <c r="C249" s="442">
        <f>hourly1!$F250*유형화!$G$71/hourly1!$F$8763+유형화!$G$72*hourly1!$G250/hourly1!$F$8763+유형화!$G$74*hourly1!I250/hourly1!$I$8763</f>
        <v>9.5367886794660723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4">
        <f>유형화!$F$71*hourly1!B251/hourly1!$B$8763+유형화!$F$72*hourly1!C251/hourly1!$C$8763+유형화!$F$73*hourly1!D251/hourly1!$D$8763+유형화!$F$74*hourly1!E251/hourly1!$E$8763</f>
        <v>288.12222320574062</v>
      </c>
      <c r="C250" s="442">
        <f>hourly1!$F251*유형화!$G$71/hourly1!$F$8763+유형화!$G$72*hourly1!$G251/hourly1!$F$8763+유형화!$G$74*hourly1!I251/hourly1!$I$8763</f>
        <v>8.884102798354105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4">
        <f>유형화!$F$71*hourly1!B252/hourly1!$B$8763+유형화!$F$72*hourly1!C252/hourly1!$C$8763+유형화!$F$73*hourly1!D252/hourly1!$D$8763+유형화!$F$74*hourly1!E252/hourly1!$E$8763</f>
        <v>350.75404475176202</v>
      </c>
      <c r="C251" s="442">
        <f>hourly1!$F252*유형화!$G$71/hourly1!$F$8763+유형화!$G$72*hourly1!$G252/hourly1!$F$8763+유형화!$G$74*hourly1!I252/hourly1!$I$8763</f>
        <v>7.9310753807357948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4">
        <f>유형화!$F$71*hourly1!B253/hourly1!$B$8763+유형화!$F$72*hourly1!C253/hourly1!$C$8763+유형화!$F$73*hourly1!D253/hourly1!$D$8763+유형화!$F$74*hourly1!E253/hourly1!$E$8763</f>
        <v>411.67163415401473</v>
      </c>
      <c r="C252" s="442">
        <f>hourly1!$F253*유형화!$G$71/hourly1!$F$8763+유형화!$G$72*hourly1!$G253/hourly1!$F$8763+유형화!$G$74*hourly1!I253/hourly1!$I$8763</f>
        <v>7.0259255431701204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4">
        <f>유형화!$F$71*hourly1!B254/hourly1!$B$8763+유형화!$F$72*hourly1!C254/hourly1!$C$8763+유형화!$F$73*hourly1!D254/hourly1!$D$8763+유형화!$F$74*hourly1!E254/hourly1!$E$8763</f>
        <v>346.69233039032912</v>
      </c>
      <c r="C253" s="442">
        <f>hourly1!$F254*유형화!$G$71/hourly1!$F$8763+유형화!$G$72*hourly1!$G254/hourly1!$F$8763+유형화!$G$74*hourly1!I254/hourly1!$I$8763</f>
        <v>6.2158793037648392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4">
        <f>유형화!$F$71*hourly1!B255/hourly1!$B$8763+유형화!$F$72*hourly1!C255/hourly1!$C$8763+유형화!$F$73*hourly1!D255/hourly1!$D$8763+유형화!$F$74*hourly1!E255/hourly1!$E$8763</f>
        <v>210.45559210665891</v>
      </c>
      <c r="C254" s="442">
        <f>hourly1!$F255*유형화!$G$71/hourly1!$F$8763+유형화!$G$72*hourly1!$G255/hourly1!$F$8763+유형화!$G$74*hourly1!I255/hourly1!$I$8763</f>
        <v>4.8496181977408375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4">
        <f>유형화!$F$71*hourly1!B256/hourly1!$B$8763+유형화!$F$72*hourly1!C256/hourly1!$C$8763+유형화!$F$73*hourly1!D256/hourly1!$D$8763+유형화!$F$74*hourly1!E256/hourly1!$E$8763</f>
        <v>277.34571745892333</v>
      </c>
      <c r="C255" s="442">
        <f>hourly1!$F256*유형화!$G$71/hourly1!$F$8763+유형화!$G$72*hourly1!$G256/hourly1!$F$8763+유형화!$G$74*hourly1!I256/hourly1!$I$8763</f>
        <v>5.1663409435201002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4">
        <f>유형화!$F$71*hourly1!B257/hourly1!$B$8763+유형화!$F$72*hourly1!C257/hourly1!$C$8763+유형화!$F$73*hourly1!D257/hourly1!$D$8763+유형화!$F$74*hourly1!E257/hourly1!$E$8763</f>
        <v>398.92899334038032</v>
      </c>
      <c r="C256" s="442">
        <f>hourly1!$F257*유형화!$G$71/hourly1!$F$8763+유형화!$G$72*hourly1!$G257/hourly1!$F$8763+유형화!$G$74*hourly1!I257/hourly1!$I$8763</f>
        <v>4.9523136007687842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4">
        <f>유형화!$F$71*hourly1!B258/hourly1!$B$8763+유형화!$F$72*hourly1!C258/hourly1!$C$8763+유형화!$F$73*hourly1!D258/hourly1!$D$8763+유형화!$F$74*hourly1!E258/hourly1!$E$8763</f>
        <v>336.67162628472499</v>
      </c>
      <c r="C257" s="442">
        <f>hourly1!$F258*유형화!$G$71/hourly1!$F$8763+유형화!$G$72*hourly1!$G258/hourly1!$F$8763+유형화!$G$74*hourly1!I258/hourly1!$I$8763</f>
        <v>4.9307855736414155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4">
        <f>유형화!$F$71*hourly1!B259/hourly1!$B$8763+유형화!$F$72*hourly1!C259/hourly1!$C$8763+유형화!$F$73*hourly1!D259/hourly1!$D$8763+유형화!$F$74*hourly1!E259/hourly1!$E$8763</f>
        <v>294.55503630051936</v>
      </c>
      <c r="C258" s="442">
        <f>hourly1!$F259*유형화!$G$71/hourly1!$F$8763+유형화!$G$72*hourly1!$G259/hourly1!$F$8763+유형화!$G$74*hourly1!I259/hourly1!$I$8763</f>
        <v>5.2168107557627588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4">
        <f>유형화!$F$71*hourly1!B260/hourly1!$B$8763+유형화!$F$72*hourly1!C260/hourly1!$C$8763+유형화!$F$73*hourly1!D260/hourly1!$D$8763+유형화!$F$74*hourly1!E260/hourly1!$E$8763</f>
        <v>173.47119153045642</v>
      </c>
      <c r="C259" s="442">
        <f>hourly1!$F260*유형화!$G$71/hourly1!$F$8763+유형화!$G$72*hourly1!$G260/hourly1!$F$8763+유형화!$G$74*hourly1!I260/hourly1!$I$8763</f>
        <v>5.5363774439431328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4">
        <f>유형화!$F$71*hourly1!B261/hourly1!$B$8763+유형화!$F$72*hourly1!C261/hourly1!$C$8763+유형화!$F$73*hourly1!D261/hourly1!$D$8763+유형화!$F$74*hourly1!E261/hourly1!$E$8763</f>
        <v>126.64046909866114</v>
      </c>
      <c r="C260" s="442">
        <f>hourly1!$F261*유형화!$G$71/hourly1!$F$8763+유형화!$G$72*hourly1!$G261/hourly1!$F$8763+유형화!$G$74*hourly1!I261/hourly1!$I$8763</f>
        <v>5.0797333187291107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4">
        <f>유형화!$F$71*hourly1!B262/hourly1!$B$8763+유형화!$F$72*hourly1!C262/hourly1!$C$8763+유형화!$F$73*hourly1!D262/hourly1!$D$8763+유형화!$F$74*hourly1!E262/hourly1!$E$8763</f>
        <v>135.47687129735399</v>
      </c>
      <c r="C261" s="442">
        <f>hourly1!$F262*유형화!$G$71/hourly1!$F$8763+유형화!$G$72*hourly1!$G262/hourly1!$F$8763+유형화!$G$74*hourly1!I262/hourly1!$I$8763</f>
        <v>5.0727721339080256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4">
        <f>유형화!$F$71*hourly1!B263/hourly1!$B$8763+유형화!$F$72*hourly1!C263/hourly1!$C$8763+유형화!$F$73*hourly1!D263/hourly1!$D$8763+유형화!$F$74*hourly1!E263/hourly1!$E$8763</f>
        <v>70.167357965011746</v>
      </c>
      <c r="C262" s="442">
        <f>hourly1!$F263*유형화!$G$71/hourly1!$F$8763+유형화!$G$72*hourly1!$G263/hourly1!$F$8763+유형화!$G$74*hourly1!I263/hourly1!$I$8763</f>
        <v>5.9914415558865475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4">
        <f>유형화!$F$71*hourly1!B264/hourly1!$B$8763+유형화!$F$72*hourly1!C264/hourly1!$C$8763+유형화!$F$73*hourly1!D264/hourly1!$D$8763+유형화!$F$74*hourly1!E264/hourly1!$E$8763</f>
        <v>69.087402118679137</v>
      </c>
      <c r="C263" s="442">
        <f>hourly1!$F264*유형화!$G$71/hourly1!$F$8763+유형화!$G$72*hourly1!$G264/hourly1!$F$8763+유형화!$G$74*hourly1!I264/hourly1!$I$8763</f>
        <v>0.46493241544252706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4">
        <f>유형화!$F$71*hourly1!B265/hourly1!$B$8763+유형화!$F$72*hourly1!C265/hourly1!$C$8763+유형화!$F$73*hourly1!D265/hourly1!$D$8763+유형화!$F$74*hourly1!E265/hourly1!$E$8763</f>
        <v>68.030739543744517</v>
      </c>
      <c r="C264" s="442">
        <f>hourly1!$F265*유형화!$G$71/hourly1!$F$8763+유형화!$G$72*hourly1!$G265/hourly1!$F$8763+유형화!$G$74*hourly1!I265/hourly1!$I$8763</f>
        <v>0.40801478009125425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4">
        <f>유형화!$F$71*hourly1!B266/hourly1!$B$8763+유형화!$F$72*hourly1!C266/hourly1!$C$8763+유형화!$F$73*hourly1!D266/hourly1!$D$8763+유형화!$F$74*hourly1!E266/hourly1!$E$8763</f>
        <v>66.647493953764567</v>
      </c>
      <c r="C265" s="442">
        <f>hourly1!$F266*유형화!$G$71/hourly1!$F$8763+유형화!$G$72*hourly1!$G266/hourly1!$F$8763+유형화!$G$74*hourly1!I266/hourly1!$I$8763</f>
        <v>0.8497814384199468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4">
        <f>유형화!$F$71*hourly1!B267/hourly1!$B$8763+유형화!$F$72*hourly1!C267/hourly1!$C$8763+유형화!$F$73*hourly1!D267/hourly1!$D$8763+유형화!$F$74*hourly1!E267/hourly1!$E$8763</f>
        <v>65.985406700071536</v>
      </c>
      <c r="C266" s="442">
        <f>hourly1!$F267*유형화!$G$71/hourly1!$F$8763+유형화!$G$72*hourly1!$G267/hourly1!$F$8763+유형화!$G$74*hourly1!I267/hourly1!$I$8763</f>
        <v>1.3694403064096405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4">
        <f>유형화!$F$71*hourly1!B268/hourly1!$B$8763+유형화!$F$72*hourly1!C268/hourly1!$C$8763+유형화!$F$73*hourly1!D268/hourly1!$D$8763+유형화!$F$74*hourly1!E268/hourly1!$E$8763</f>
        <v>66.008898350213187</v>
      </c>
      <c r="C267" s="442">
        <f>hourly1!$F268*유형화!$G$71/hourly1!$F$8763+유형화!$G$72*hourly1!$G268/hourly1!$F$8763+유형화!$G$74*hourly1!I268/hourly1!$I$8763</f>
        <v>1.9554198036313692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4">
        <f>유형화!$F$71*hourly1!B269/hourly1!$B$8763+유형화!$F$72*hourly1!C269/hourly1!$C$8763+유형화!$F$73*hourly1!D269/hourly1!$D$8763+유형화!$F$74*hourly1!E269/hourly1!$E$8763</f>
        <v>66.23968857376056</v>
      </c>
      <c r="C268" s="442">
        <f>hourly1!$F269*유형화!$G$71/hourly1!$F$8763+유형화!$G$72*hourly1!$G269/hourly1!$F$8763+유형화!$G$74*hourly1!I269/hourly1!$I$8763</f>
        <v>2.4430394412019041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4">
        <f>유형화!$F$71*hourly1!B270/hourly1!$B$8763+유형화!$F$72*hourly1!C270/hourly1!$C$8763+유형화!$F$73*hourly1!D270/hourly1!$D$8763+유형화!$F$74*hourly1!E270/hourly1!$E$8763</f>
        <v>66.377049622792441</v>
      </c>
      <c r="C269" s="442">
        <f>hourly1!$F270*유형화!$G$71/hourly1!$F$8763+유형화!$G$72*hourly1!$G270/hourly1!$F$8763+유형화!$G$74*hourly1!I270/hourly1!$I$8763</f>
        <v>2.8308578135130351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4">
        <f>유형화!$F$71*hourly1!B271/hourly1!$B$8763+유형화!$F$72*hourly1!C271/hourly1!$C$8763+유형화!$F$73*hourly1!D271/hourly1!$D$8763+유형화!$F$74*hourly1!E271/hourly1!$E$8763</f>
        <v>66.515683902670332</v>
      </c>
      <c r="C270" s="442">
        <f>hourly1!$F271*유형화!$G$71/hourly1!$F$8763+유형화!$G$72*hourly1!$G271/hourly1!$F$8763+유형화!$G$74*hourly1!I271/hourly1!$I$8763</f>
        <v>3.2015971305662343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4">
        <f>유형화!$F$71*hourly1!B272/hourly1!$B$8763+유형화!$F$72*hourly1!C272/hourly1!$C$8763+유형화!$F$73*hourly1!D272/hourly1!$D$8763+유형화!$F$74*hourly1!E272/hourly1!$E$8763</f>
        <v>68.466209741280636</v>
      </c>
      <c r="C271" s="442">
        <f>hourly1!$F272*유형화!$G$71/hourly1!$F$8763+유형화!$G$72*hourly1!$G272/hourly1!$F$8763+유형화!$G$74*hourly1!I272/hourly1!$I$8763</f>
        <v>3.4287738668955248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4">
        <f>유형화!$F$71*hourly1!B273/hourly1!$B$8763+유형화!$F$72*hourly1!C273/hourly1!$C$8763+유형화!$F$73*hourly1!D273/hourly1!$D$8763+유형화!$F$74*hourly1!E273/hourly1!$E$8763</f>
        <v>80.132718732886602</v>
      </c>
      <c r="C272" s="442">
        <f>hourly1!$F273*유형화!$G$71/hourly1!$F$8763+유형화!$G$72*hourly1!$G273/hourly1!$F$8763+유형화!$G$74*hourly1!I273/hourly1!$I$8763</f>
        <v>9.6018492908948474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4">
        <f>유형화!$F$71*hourly1!B274/hourly1!$B$8763+유형화!$F$72*hourly1!C274/hourly1!$C$8763+유형화!$F$73*hourly1!D274/hourly1!$D$8763+유형화!$F$74*hourly1!E274/hourly1!$E$8763</f>
        <v>122.94083602695231</v>
      </c>
      <c r="C273" s="442">
        <f>hourly1!$F274*유형화!$G$71/hourly1!$F$8763+유형화!$G$72*hourly1!$G274/hourly1!$F$8763+유형화!$G$74*hourly1!I274/hourly1!$I$8763</f>
        <v>10.056052014479214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4">
        <f>유형화!$F$71*hourly1!B275/hourly1!$B$8763+유형화!$F$72*hourly1!C275/hourly1!$C$8763+유형화!$F$73*hourly1!D275/hourly1!$D$8763+유형화!$F$74*hourly1!E275/hourly1!$E$8763</f>
        <v>123.96405083920796</v>
      </c>
      <c r="C274" s="442">
        <f>hourly1!$F275*유형화!$G$71/hourly1!$F$8763+유형화!$G$72*hourly1!$G275/hourly1!$F$8763+유형화!$G$74*hourly1!I275/hourly1!$I$8763</f>
        <v>9.7012931586191993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4">
        <f>유형화!$F$71*hourly1!B276/hourly1!$B$8763+유형화!$F$72*hourly1!C276/hourly1!$C$8763+유형화!$F$73*hourly1!D276/hourly1!$D$8763+유형화!$F$74*hourly1!E276/hourly1!$E$8763</f>
        <v>126.27882978738101</v>
      </c>
      <c r="C275" s="442">
        <f>hourly1!$F276*유형화!$G$71/hourly1!$F$8763+유형화!$G$72*hourly1!$G276/hourly1!$F$8763+유형화!$G$74*hourly1!I276/hourly1!$I$8763</f>
        <v>8.7169219119872299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4">
        <f>유형화!$F$71*hourly1!B277/hourly1!$B$8763+유형화!$F$72*hourly1!C277/hourly1!$C$8763+유형화!$F$73*hourly1!D277/hourly1!$D$8763+유형화!$F$74*hourly1!E277/hourly1!$E$8763</f>
        <v>127.83325372927492</v>
      </c>
      <c r="C276" s="442">
        <f>hourly1!$F277*유형화!$G$71/hourly1!$F$8763+유형화!$G$72*hourly1!$G277/hourly1!$F$8763+유형화!$G$74*hourly1!I277/hourly1!$I$8763</f>
        <v>7.7709268164558818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4">
        <f>유형화!$F$71*hourly1!B278/hourly1!$B$8763+유형화!$F$72*hourly1!C278/hourly1!$C$8763+유형화!$F$73*hourly1!D278/hourly1!$D$8763+유형화!$F$74*hourly1!E278/hourly1!$E$8763</f>
        <v>125.00290123436342</v>
      </c>
      <c r="C277" s="442">
        <f>hourly1!$F278*유형화!$G$71/hourly1!$F$8763+유형화!$G$72*hourly1!$G278/hourly1!$F$8763+유형화!$G$74*hourly1!I278/hourly1!$I$8763</f>
        <v>7.0004471569223128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4">
        <f>유형화!$F$71*hourly1!B279/hourly1!$B$8763+유형화!$F$72*hourly1!C279/hourly1!$C$8763+유형화!$F$73*hourly1!D279/hourly1!$D$8763+유형화!$F$74*hourly1!E279/hourly1!$E$8763</f>
        <v>130.23084942679034</v>
      </c>
      <c r="C278" s="442">
        <f>hourly1!$F279*유형화!$G$71/hourly1!$F$8763+유형화!$G$72*hourly1!$G279/hourly1!$F$8763+유형화!$G$74*hourly1!I279/hourly1!$I$8763</f>
        <v>5.465854174977685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4">
        <f>유형화!$F$71*hourly1!B280/hourly1!$B$8763+유형화!$F$72*hourly1!C280/hourly1!$C$8763+유형화!$F$73*hourly1!D280/hourly1!$D$8763+유형화!$F$74*hourly1!E280/hourly1!$E$8763</f>
        <v>117.85816341366865</v>
      </c>
      <c r="C279" s="442">
        <f>hourly1!$F280*유형화!$G$71/hourly1!$F$8763+유형화!$G$72*hourly1!$G280/hourly1!$F$8763+유형화!$G$74*hourly1!I280/hourly1!$I$8763</f>
        <v>5.6922206961471211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4">
        <f>유형화!$F$71*hourly1!B281/hourly1!$B$8763+유형화!$F$72*hourly1!C281/hourly1!$C$8763+유형화!$F$73*hourly1!D281/hourly1!$D$8763+유형화!$F$74*hourly1!E281/hourly1!$E$8763</f>
        <v>118.62989529596481</v>
      </c>
      <c r="C280" s="442">
        <f>hourly1!$F281*유형화!$G$71/hourly1!$F$8763+유형화!$G$72*hourly1!$G281/hourly1!$F$8763+유형화!$G$74*hourly1!I281/hourly1!$I$8763</f>
        <v>5.5998278108005453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4">
        <f>유형화!$F$71*hourly1!B282/hourly1!$B$8763+유형화!$F$72*hourly1!C282/hourly1!$C$8763+유형화!$F$73*hourly1!D282/hourly1!$D$8763+유형화!$F$74*hourly1!E282/hourly1!$E$8763</f>
        <v>117.36189804191152</v>
      </c>
      <c r="C281" s="442">
        <f>hourly1!$F282*유형화!$G$71/hourly1!$F$8763+유형화!$G$72*hourly1!$G282/hourly1!$F$8763+유형화!$G$74*hourly1!I282/hourly1!$I$8763</f>
        <v>5.5392480322616837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4">
        <f>유형화!$F$71*hourly1!B283/hourly1!$B$8763+유형화!$F$72*hourly1!C283/hourly1!$C$8763+유형화!$F$73*hourly1!D283/hourly1!$D$8763+유형화!$F$74*hourly1!E283/hourly1!$E$8763</f>
        <v>116.54274892649295</v>
      </c>
      <c r="C282" s="442">
        <f>hourly1!$F283*유형화!$G$71/hourly1!$F$8763+유형화!$G$72*hourly1!$G283/hourly1!$F$8763+유형화!$G$74*hourly1!I283/hourly1!$I$8763</f>
        <v>5.8678354635619696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4">
        <f>유형화!$F$71*hourly1!B284/hourly1!$B$8763+유형화!$F$72*hourly1!C284/hourly1!$C$8763+유형화!$F$73*hourly1!D284/hourly1!$D$8763+유형화!$F$74*hourly1!E284/hourly1!$E$8763</f>
        <v>116.51256039507557</v>
      </c>
      <c r="C283" s="442">
        <f>hourly1!$F284*유형화!$G$71/hourly1!$F$8763+유형화!$G$72*hourly1!$G284/hourly1!$F$8763+유형화!$G$74*hourly1!I284/hourly1!$I$8763</f>
        <v>6.1380169179747526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4">
        <f>유형화!$F$71*hourly1!B285/hourly1!$B$8763+유형화!$F$72*hourly1!C285/hourly1!$C$8763+유형화!$F$73*hourly1!D285/hourly1!$D$8763+유형화!$F$74*hourly1!E285/hourly1!$E$8763</f>
        <v>127.64419340411487</v>
      </c>
      <c r="C284" s="442">
        <f>hourly1!$F285*유형화!$G$71/hourly1!$F$8763+유형화!$G$72*hourly1!$G285/hourly1!$F$8763+유형화!$G$74*hourly1!I285/hourly1!$I$8763</f>
        <v>5.574764840109899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4">
        <f>유형화!$F$71*hourly1!B286/hourly1!$B$8763+유형화!$F$72*hourly1!C286/hourly1!$C$8763+유형화!$F$73*hourly1!D286/hourly1!$D$8763+유형화!$F$74*hourly1!E286/hourly1!$E$8763</f>
        <v>136.30885010716131</v>
      </c>
      <c r="C285" s="442">
        <f>hourly1!$F286*유형화!$G$71/hourly1!$F$8763+유형화!$G$72*hourly1!$G286/hourly1!$F$8763+유형화!$G$74*hourly1!I286/hourly1!$I$8763</f>
        <v>5.3888388360131563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4">
        <f>유형화!$F$71*hourly1!B287/hourly1!$B$8763+유형화!$F$72*hourly1!C287/hourly1!$C$8763+유형화!$F$73*hourly1!D287/hourly1!$D$8763+유형화!$F$74*hourly1!E287/hourly1!$E$8763</f>
        <v>70.364878269795611</v>
      </c>
      <c r="C286" s="442">
        <f>hourly1!$F287*유형화!$G$71/hourly1!$F$8763+유형화!$G$72*hourly1!$G287/hourly1!$F$8763+유형화!$G$74*hourly1!I287/hourly1!$I$8763</f>
        <v>6.1352795592434859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4">
        <f>유형화!$F$71*hourly1!B288/hourly1!$B$8763+유형화!$F$72*hourly1!C288/hourly1!$C$8763+유형화!$F$73*hourly1!D288/hourly1!$D$8763+유형화!$F$74*hourly1!E288/hourly1!$E$8763</f>
        <v>68.901806179835475</v>
      </c>
      <c r="C287" s="442">
        <f>hourly1!$F288*유형화!$G$71/hourly1!$F$8763+유형화!$G$72*hourly1!$G288/hourly1!$F$8763+유형화!$G$74*hourly1!I288/hourly1!$I$8763</f>
        <v>0.42635980162934117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4">
        <f>유형화!$F$71*hourly1!B289/hourly1!$B$8763+유형화!$F$72*hourly1!C289/hourly1!$C$8763+유형화!$F$73*hourly1!D289/hourly1!$D$8763+유형화!$F$74*hourly1!E289/hourly1!$E$8763</f>
        <v>67.428230837117326</v>
      </c>
      <c r="C288" s="442">
        <f>hourly1!$F289*유형화!$G$71/hourly1!$F$8763+유형화!$G$72*hourly1!$G289/hourly1!$F$8763+유형화!$G$74*hourly1!I289/hourly1!$I$8763</f>
        <v>0.46828971955609167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4">
        <f>유형화!$F$71*hourly1!B290/hourly1!$B$8763+유형화!$F$72*hourly1!C290/hourly1!$C$8763+유형화!$F$73*hourly1!D290/hourly1!$D$8763+유형화!$F$74*hourly1!E290/hourly1!$E$8763</f>
        <v>65.722057114351784</v>
      </c>
      <c r="C289" s="442">
        <f>hourly1!$F290*유형화!$G$71/hourly1!$F$8763+유형화!$G$72*hourly1!$G290/hourly1!$F$8763+유형화!$G$74*hourly1!I290/hourly1!$I$8763</f>
        <v>0.86692723070050726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4">
        <f>유형화!$F$71*hourly1!B291/hourly1!$B$8763+유형화!$F$72*hourly1!C291/hourly1!$C$8763+유형화!$F$73*hourly1!D291/hourly1!$D$8763+유형화!$F$74*hourly1!E291/hourly1!$E$8763</f>
        <v>65.77863112517197</v>
      </c>
      <c r="C290" s="442">
        <f>hourly1!$F291*유형화!$G$71/hourly1!$F$8763+유형화!$G$72*hourly1!$G291/hourly1!$F$8763+유형화!$G$74*hourly1!I291/hourly1!$I$8763</f>
        <v>1.3104103098405426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4">
        <f>유형화!$F$71*hourly1!B292/hourly1!$B$8763+유형화!$F$72*hourly1!C292/hourly1!$C$8763+유형화!$F$73*hourly1!D292/hourly1!$D$8763+유형화!$F$74*hourly1!E292/hourly1!$E$8763</f>
        <v>65.557795907672642</v>
      </c>
      <c r="C291" s="442">
        <f>hourly1!$F292*유형화!$G$71/hourly1!$F$8763+유형화!$G$72*hourly1!$G292/hourly1!$F$8763+유형화!$G$74*hourly1!I292/hourly1!$I$8763</f>
        <v>1.7014272515643023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4">
        <f>유형화!$F$71*hourly1!B293/hourly1!$B$8763+유형화!$F$72*hourly1!C293/hourly1!$C$8763+유형화!$F$73*hourly1!D293/hourly1!$D$8763+유형화!$F$74*hourly1!E293/hourly1!$E$8763</f>
        <v>65.564988038853727</v>
      </c>
      <c r="C292" s="442">
        <f>hourly1!$F293*유형화!$G$71/hourly1!$F$8763+유형화!$G$72*hourly1!$G293/hourly1!$F$8763+유형화!$G$74*hourly1!I293/hourly1!$I$8763</f>
        <v>2.0389715409713944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4">
        <f>유형화!$F$71*hourly1!B294/hourly1!$B$8763+유형화!$F$72*hourly1!C294/hourly1!$C$8763+유형화!$F$73*hourly1!D294/hourly1!$D$8763+유형화!$F$74*hourly1!E294/hourly1!$E$8763</f>
        <v>65.569269412831659</v>
      </c>
      <c r="C293" s="442">
        <f>hourly1!$F294*유형화!$G$71/hourly1!$F$8763+유형화!$G$72*hourly1!$G294/hourly1!$F$8763+유형화!$G$74*hourly1!I294/hourly1!$I$8763</f>
        <v>2.3314569320712586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4">
        <f>유형화!$F$71*hourly1!B295/hourly1!$B$8763+유형화!$F$72*hourly1!C295/hourly1!$C$8763+유형화!$F$73*hourly1!D295/hourly1!$D$8763+유형화!$F$74*hourly1!E295/hourly1!$E$8763</f>
        <v>65.556666952276629</v>
      </c>
      <c r="C294" s="442">
        <f>hourly1!$F295*유형화!$G$71/hourly1!$F$8763+유형화!$G$72*hourly1!$G295/hourly1!$F$8763+유형화!$G$74*hourly1!I295/hourly1!$I$8763</f>
        <v>2.6098208017788926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4">
        <f>유형화!$F$71*hourly1!B296/hourly1!$B$8763+유형화!$F$72*hourly1!C296/hourly1!$C$8763+유형화!$F$73*hourly1!D296/hourly1!$D$8763+유형화!$F$74*hourly1!E296/hourly1!$E$8763</f>
        <v>67.441666488395995</v>
      </c>
      <c r="C295" s="442">
        <f>hourly1!$F296*유형화!$G$71/hourly1!$F$8763+유형화!$G$72*hourly1!$G296/hourly1!$F$8763+유형화!$G$74*hourly1!I296/hourly1!$I$8763</f>
        <v>2.7800966888700476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4">
        <f>유형화!$F$71*hourly1!B297/hourly1!$B$8763+유형화!$F$72*hourly1!C297/hourly1!$C$8763+유형화!$F$73*hourly1!D297/hourly1!$D$8763+유형화!$F$74*hourly1!E297/hourly1!$E$8763</f>
        <v>78.958691686286187</v>
      </c>
      <c r="C296" s="442">
        <f>hourly1!$F297*유형화!$G$71/hourly1!$F$8763+유형화!$G$72*hourly1!$G297/hourly1!$F$8763+유형화!$G$74*hourly1!I297/hourly1!$I$8763</f>
        <v>8.8936843280303286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4">
        <f>유형화!$F$71*hourly1!B298/hourly1!$B$8763+유형화!$F$72*hourly1!C298/hourly1!$C$8763+유형화!$F$73*hourly1!D298/hourly1!$D$8763+유형화!$F$74*hourly1!E298/hourly1!$E$8763</f>
        <v>68.961164706840108</v>
      </c>
      <c r="C297" s="442">
        <f>hourly1!$F298*유형화!$G$71/hourly1!$F$8763+유형화!$G$72*hourly1!$G298/hourly1!$F$8763+유형화!$G$74*hourly1!I298/hourly1!$I$8763</f>
        <v>9.2773443074984847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4">
        <f>유형화!$F$71*hourly1!B299/hourly1!$B$8763+유형화!$F$72*hourly1!C299/hourly1!$C$8763+유형화!$F$73*hourly1!D299/hourly1!$D$8763+유형화!$F$74*hourly1!E299/hourly1!$E$8763</f>
        <v>70.357804059371531</v>
      </c>
      <c r="C298" s="442">
        <f>hourly1!$F299*유형화!$G$71/hourly1!$F$8763+유형화!$G$72*hourly1!$G299/hourly1!$F$8763+유형화!$G$74*hourly1!I299/hourly1!$I$8763</f>
        <v>8.8655323865784492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4">
        <f>유형화!$F$71*hourly1!B300/hourly1!$B$8763+유형화!$F$72*hourly1!C300/hourly1!$C$8763+유형화!$F$73*hourly1!D300/hourly1!$D$8763+유형화!$F$74*hourly1!E300/hourly1!$E$8763</f>
        <v>73.498985571210497</v>
      </c>
      <c r="C299" s="442">
        <f>hourly1!$F300*유형화!$G$71/hourly1!$F$8763+유형화!$G$72*hourly1!$G300/hourly1!$F$8763+유형화!$G$74*hourly1!I300/hourly1!$I$8763</f>
        <v>7.9904373512122895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4">
        <f>유형화!$F$71*hourly1!B301/hourly1!$B$8763+유형화!$F$72*hourly1!C301/hourly1!$C$8763+유형화!$F$73*hourly1!D301/hourly1!$D$8763+유형화!$F$74*hourly1!E301/hourly1!$E$8763</f>
        <v>75.731118191143125</v>
      </c>
      <c r="C300" s="442">
        <f>hourly1!$F301*유형화!$G$71/hourly1!$F$8763+유형화!$G$72*hourly1!$G301/hourly1!$F$8763+유형화!$G$74*hourly1!I301/hourly1!$I$8763</f>
        <v>6.9976321420462861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4">
        <f>유형화!$F$71*hourly1!B302/hourly1!$B$8763+유형화!$F$72*hourly1!C302/hourly1!$C$8763+유형화!$F$73*hourly1!D302/hourly1!$D$8763+유형화!$F$74*hourly1!E302/hourly1!$E$8763</f>
        <v>73.620729046680793</v>
      </c>
      <c r="C301" s="442">
        <f>hourly1!$F302*유형화!$G$71/hourly1!$F$8763+유형화!$G$72*hourly1!$G302/hourly1!$F$8763+유형화!$G$74*hourly1!I302/hourly1!$I$8763</f>
        <v>6.1977587761184765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4">
        <f>유형화!$F$71*hourly1!B303/hourly1!$B$8763+유형화!$F$72*hourly1!C303/hourly1!$C$8763+유형화!$F$73*hourly1!D303/hourly1!$D$8763+유형화!$F$74*hourly1!E303/hourly1!$E$8763</f>
        <v>79.476113136603445</v>
      </c>
      <c r="C302" s="442">
        <f>hourly1!$F303*유형화!$G$71/hourly1!$F$8763+유형화!$G$72*hourly1!$G303/hourly1!$F$8763+유형화!$G$74*hourly1!I303/hourly1!$I$8763</f>
        <v>4.6261850905852402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4">
        <f>유형화!$F$71*hourly1!B304/hourly1!$B$8763+유형화!$F$72*hourly1!C304/hourly1!$C$8763+유형화!$F$73*hourly1!D304/hourly1!$D$8763+유형화!$F$74*hourly1!E304/hourly1!$E$8763</f>
        <v>67.420526528088871</v>
      </c>
      <c r="C303" s="442">
        <f>hourly1!$F304*유형화!$G$71/hourly1!$F$8763+유형화!$G$72*hourly1!$G304/hourly1!$F$8763+유형화!$G$74*hourly1!I304/hourly1!$I$8763</f>
        <v>4.8065544023174178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4">
        <f>유형화!$F$71*hourly1!B305/hourly1!$B$8763+유형화!$F$72*hourly1!C305/hourly1!$C$8763+유형화!$F$73*hourly1!D305/hourly1!$D$8763+유형화!$F$74*hourly1!E305/hourly1!$E$8763</f>
        <v>68.32591158035261</v>
      </c>
      <c r="C304" s="442">
        <f>hourly1!$F305*유형화!$G$71/hourly1!$F$8763+유형화!$G$72*hourly1!$G305/hourly1!$F$8763+유형화!$G$74*hourly1!I305/hourly1!$I$8763</f>
        <v>4.69364709402464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4">
        <f>유형화!$F$71*hourly1!B306/hourly1!$B$8763+유형화!$F$72*hourly1!C306/hourly1!$C$8763+유형화!$F$73*hourly1!D306/hourly1!$D$8763+유형화!$F$74*hourly1!E306/hourly1!$E$8763</f>
        <v>67.207134817318888</v>
      </c>
      <c r="C305" s="442">
        <f>hourly1!$F306*유형화!$G$71/hourly1!$F$8763+유형화!$G$72*hourly1!$G306/hourly1!$F$8763+유형화!$G$74*hourly1!I306/hourly1!$I$8763</f>
        <v>4.711093080678018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4">
        <f>유형화!$F$71*hourly1!B307/hourly1!$B$8763+유형화!$F$72*hourly1!C307/hourly1!$C$8763+유형화!$F$73*hourly1!D307/hourly1!$D$8763+유형화!$F$74*hourly1!E307/hourly1!$E$8763</f>
        <v>66.435755303385974</v>
      </c>
      <c r="C306" s="442">
        <f>hourly1!$F307*유형화!$G$71/hourly1!$F$8763+유형화!$G$72*hourly1!$G307/hourly1!$F$8763+유형화!$G$74*hourly1!I307/hourly1!$I$8763</f>
        <v>4.9182852974287625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4">
        <f>유형화!$F$71*hourly1!B308/hourly1!$B$8763+유형화!$F$72*hourly1!C308/hourly1!$C$8763+유형화!$F$73*hourly1!D308/hourly1!$D$8763+유형화!$F$74*hourly1!E308/hourly1!$E$8763</f>
        <v>66.346893553351308</v>
      </c>
      <c r="C307" s="442">
        <f>hourly1!$F308*유형화!$G$71/hourly1!$F$8763+유형화!$G$72*hourly1!$G308/hourly1!$F$8763+유형화!$G$74*hourly1!I308/hourly1!$I$8763</f>
        <v>5.2160716778687837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4">
        <f>유형화!$F$71*hourly1!B309/hourly1!$B$8763+유형화!$F$72*hourly1!C309/hourly1!$C$8763+유형화!$F$73*hourly1!D309/hourly1!$D$8763+유형화!$F$74*hourly1!E309/hourly1!$E$8763</f>
        <v>77.524063501287927</v>
      </c>
      <c r="C308" s="442">
        <f>hourly1!$F309*유형화!$G$71/hourly1!$F$8763+유형화!$G$72*hourly1!$G309/hourly1!$F$8763+유형화!$G$74*hourly1!I309/hourly1!$I$8763</f>
        <v>4.6729775217608998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4">
        <f>유형화!$F$71*hourly1!B310/hourly1!$B$8763+유형화!$F$72*hourly1!C310/hourly1!$C$8763+유형화!$F$73*hourly1!D310/hourly1!$D$8763+유형화!$F$74*hourly1!E310/hourly1!$E$8763</f>
        <v>86.126912601566502</v>
      </c>
      <c r="C309" s="442">
        <f>hourly1!$F310*유형화!$G$71/hourly1!$F$8763+유형화!$G$72*hourly1!$G310/hourly1!$F$8763+유형화!$G$74*hourly1!I310/hourly1!$I$8763</f>
        <v>4.6238434278024956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4">
        <f>유형화!$F$71*hourly1!B311/hourly1!$B$8763+유형화!$F$72*hourly1!C311/hourly1!$C$8763+유형화!$F$73*hourly1!D311/hourly1!$D$8763+유형화!$F$74*hourly1!E311/hourly1!$E$8763</f>
        <v>69.509029086790477</v>
      </c>
      <c r="C310" s="442">
        <f>hourly1!$F311*유형화!$G$71/hourly1!$F$8763+유형화!$G$72*hourly1!$G311/hourly1!$F$8763+유형화!$G$74*hourly1!I311/hourly1!$I$8763</f>
        <v>5.4373894088250605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4">
        <f>유형화!$F$71*hourly1!B312/hourly1!$B$8763+유형화!$F$72*hourly1!C312/hourly1!$C$8763+유형화!$F$73*hourly1!D312/hourly1!$D$8763+유형화!$F$74*hourly1!E312/hourly1!$E$8763</f>
        <v>68.124489731136208</v>
      </c>
      <c r="C311" s="442">
        <f>hourly1!$F312*유형화!$G$71/hourly1!$F$8763+유형화!$G$72*hourly1!$G312/hourly1!$F$8763+유형화!$G$74*hourly1!I312/hourly1!$I$8763</f>
        <v>0.40817742611952157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4">
        <f>유형화!$F$71*hourly1!B313/hourly1!$B$8763+유형화!$F$72*hourly1!C313/hourly1!$C$8763+유형화!$F$73*hourly1!D313/hourly1!$D$8763+유형화!$F$74*hourly1!E313/hourly1!$E$8763</f>
        <v>66.65892888966404</v>
      </c>
      <c r="C312" s="442">
        <f>hourly1!$F313*유형화!$G$71/hourly1!$F$8763+유형화!$G$72*hourly1!$G313/hourly1!$F$8763+유형화!$G$74*hourly1!I313/hourly1!$I$8763</f>
        <v>0.39706461179230979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4">
        <f>유형화!$F$71*hourly1!B314/hourly1!$B$8763+유형화!$F$72*hourly1!C314/hourly1!$C$8763+유형화!$F$73*hourly1!D314/hourly1!$D$8763+유형화!$F$74*hourly1!E314/hourly1!$E$8763</f>
        <v>65.026768472733977</v>
      </c>
      <c r="C313" s="442">
        <f>hourly1!$F314*유형화!$G$71/hourly1!$F$8763+유형화!$G$72*hourly1!$G314/hourly1!$F$8763+유형화!$G$74*hourly1!I314/hourly1!$I$8763</f>
        <v>0.39148094756635099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4">
        <f>유형화!$F$71*hourly1!B315/hourly1!$B$8763+유형화!$F$72*hourly1!C315/hourly1!$C$8763+유형화!$F$73*hourly1!D315/hourly1!$D$8763+유형화!$F$74*hourly1!E315/hourly1!$E$8763</f>
        <v>75.928791360629646</v>
      </c>
      <c r="C314" s="442">
        <f>hourly1!$F315*유형화!$G$71/hourly1!$F$8763+유형화!$G$72*hourly1!$G315/hourly1!$F$8763+유형화!$G$74*hourly1!I315/hourly1!$I$8763</f>
        <v>0.73251104448710358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4">
        <f>유형화!$F$71*hourly1!B316/hourly1!$B$8763+유형화!$F$72*hourly1!C316/hourly1!$C$8763+유형화!$F$73*hourly1!D316/hourly1!$D$8763+유형화!$F$74*hourly1!E316/hourly1!$E$8763</f>
        <v>76.043367709224782</v>
      </c>
      <c r="C315" s="442">
        <f>hourly1!$F316*유형화!$G$71/hourly1!$F$8763+유형화!$G$72*hourly1!$G316/hourly1!$F$8763+유형화!$G$74*hourly1!I316/hourly1!$I$8763</f>
        <v>1.3578323017448684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4">
        <f>유형화!$F$71*hourly1!B317/hourly1!$B$8763+유형화!$F$72*hourly1!C317/hourly1!$C$8763+유형화!$F$73*hourly1!D317/hourly1!$D$8763+유형화!$F$74*hourly1!E317/hourly1!$E$8763</f>
        <v>76.433344250498521</v>
      </c>
      <c r="C316" s="442">
        <f>hourly1!$F317*유형화!$G$71/hourly1!$F$8763+유형화!$G$72*hourly1!$G317/hourly1!$F$8763+유형화!$G$74*hourly1!I317/hourly1!$I$8763</f>
        <v>1.9685323655436151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4">
        <f>유형화!$F$71*hourly1!B318/hourly1!$B$8763+유형화!$F$72*hourly1!C318/hourly1!$C$8763+유형화!$F$73*hourly1!D318/hourly1!$D$8763+유형화!$F$74*hourly1!E318/hourly1!$E$8763</f>
        <v>76.284744143913798</v>
      </c>
      <c r="C317" s="442">
        <f>hourly1!$F318*유형화!$G$71/hourly1!$F$8763+유형화!$G$72*hourly1!$G318/hourly1!$F$8763+유형화!$G$74*hourly1!I318/hourly1!$I$8763</f>
        <v>2.379085979866272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4">
        <f>유형화!$F$71*hourly1!B319/hourly1!$B$8763+유형화!$F$72*hourly1!C319/hourly1!$C$8763+유형화!$F$73*hourly1!D319/hourly1!$D$8763+유형화!$F$74*hourly1!E319/hourly1!$E$8763</f>
        <v>76.331832043898373</v>
      </c>
      <c r="C318" s="442">
        <f>hourly1!$F319*유형화!$G$71/hourly1!$F$8763+유형화!$G$72*hourly1!$G319/hourly1!$F$8763+유형화!$G$74*hourly1!I319/hourly1!$I$8763</f>
        <v>2.7916253261843686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4">
        <f>유형화!$F$71*hourly1!B320/hourly1!$B$8763+유형화!$F$72*hourly1!C320/hourly1!$C$8763+유형화!$F$73*hourly1!D320/hourly1!$D$8763+유형화!$F$74*hourly1!E320/hourly1!$E$8763</f>
        <v>78.205011813778796</v>
      </c>
      <c r="C319" s="442">
        <f>hourly1!$F320*유형화!$G$71/hourly1!$F$8763+유형화!$G$72*hourly1!$G320/hourly1!$F$8763+유형화!$G$74*hourly1!I320/hourly1!$I$8763</f>
        <v>3.2210972974433623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4">
        <f>유형화!$F$71*hourly1!B321/hourly1!$B$8763+유형화!$F$72*hourly1!C321/hourly1!$C$8763+유형화!$F$73*hourly1!D321/hourly1!$D$8763+유형화!$F$74*hourly1!E321/hourly1!$E$8763</f>
        <v>89.677816586252632</v>
      </c>
      <c r="C320" s="442">
        <f>hourly1!$F321*유형화!$G$71/hourly1!$F$8763+유형화!$G$72*hourly1!$G321/hourly1!$F$8763+유형화!$G$74*hourly1!I321/hourly1!$I$8763</f>
        <v>9.6703105569818764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4">
        <f>유형화!$F$71*hourly1!B322/hourly1!$B$8763+유형화!$F$72*hourly1!C322/hourly1!$C$8763+유형화!$F$73*hourly1!D322/hourly1!$D$8763+유형화!$F$74*hourly1!E322/hourly1!$E$8763</f>
        <v>188.0241948520445</v>
      </c>
      <c r="C321" s="442">
        <f>hourly1!$F322*유형화!$G$71/hourly1!$F$8763+유형화!$G$72*hourly1!$G322/hourly1!$F$8763+유형화!$G$74*hourly1!I322/hourly1!$I$8763</f>
        <v>9.9037302606507929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4">
        <f>유형화!$F$71*hourly1!B323/hourly1!$B$8763+유형화!$F$72*hourly1!C323/hourly1!$C$8763+유형화!$F$73*hourly1!D323/hourly1!$D$8763+유형화!$F$74*hourly1!E323/hourly1!$E$8763</f>
        <v>291.78510275716934</v>
      </c>
      <c r="C322" s="442">
        <f>hourly1!$F323*유형화!$G$71/hourly1!$F$8763+유형화!$G$72*hourly1!$G323/hourly1!$F$8763+유형화!$G$74*hourly1!I323/hourly1!$I$8763</f>
        <v>9.2360722259376509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4">
        <f>유형화!$F$71*hourly1!B324/hourly1!$B$8763+유형화!$F$72*hourly1!C324/hourly1!$C$8763+유형화!$F$73*hourly1!D324/hourly1!$D$8763+유형화!$F$74*hourly1!E324/hourly1!$E$8763</f>
        <v>355.72903016918667</v>
      </c>
      <c r="C323" s="442">
        <f>hourly1!$F324*유형화!$G$71/hourly1!$F$8763+유형화!$G$72*hourly1!$G324/hourly1!$F$8763+유형화!$G$74*hourly1!I324/hourly1!$I$8763</f>
        <v>8.1577064054161301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4">
        <f>유형화!$F$71*hourly1!B325/hourly1!$B$8763+유형화!$F$72*hourly1!C325/hourly1!$C$8763+유형화!$F$73*hourly1!D325/hourly1!$D$8763+유형화!$F$74*hourly1!E325/hourly1!$E$8763</f>
        <v>418.3696002776374</v>
      </c>
      <c r="C324" s="442">
        <f>hourly1!$F325*유형화!$G$71/hourly1!$F$8763+유형화!$G$72*hourly1!$G325/hourly1!$F$8763+유형화!$G$74*hourly1!I325/hourly1!$I$8763</f>
        <v>7.2255055020707921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4">
        <f>유형화!$F$71*hourly1!B326/hourly1!$B$8763+유형화!$F$72*hourly1!C326/hourly1!$C$8763+유형화!$F$73*hourly1!D326/hourly1!$D$8763+유형화!$F$74*hourly1!E326/hourly1!$E$8763</f>
        <v>353.87936864803874</v>
      </c>
      <c r="C325" s="442">
        <f>hourly1!$F326*유형화!$G$71/hourly1!$F$8763+유형화!$G$72*hourly1!$G326/hourly1!$F$8763+유형화!$G$74*hourly1!I326/hourly1!$I$8763</f>
        <v>6.4697662499939215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4">
        <f>유형화!$F$71*hourly1!B327/hourly1!$B$8763+유형화!$F$72*hourly1!C327/hourly1!$C$8763+유형화!$F$73*hourly1!D327/hourly1!$D$8763+유형화!$F$74*hourly1!E327/hourly1!$E$8763</f>
        <v>216.9145334854272</v>
      </c>
      <c r="C326" s="442">
        <f>hourly1!$F327*유형화!$G$71/hourly1!$F$8763+유형화!$G$72*hourly1!$G327/hourly1!$F$8763+유형화!$G$74*hourly1!I327/hourly1!$I$8763</f>
        <v>5.0335859306194592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4">
        <f>유형화!$F$71*hourly1!B328/hourly1!$B$8763+유형화!$F$72*hourly1!C328/hourly1!$C$8763+유형화!$F$73*hourly1!D328/hourly1!$D$8763+유형화!$F$74*hourly1!E328/hourly1!$E$8763</f>
        <v>283.92233710846114</v>
      </c>
      <c r="C327" s="442">
        <f>hourly1!$F328*유형화!$G$71/hourly1!$F$8763+유형화!$G$72*hourly1!$G328/hourly1!$F$8763+유형화!$G$74*hourly1!I328/hourly1!$I$8763</f>
        <v>5.3522559470087199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4">
        <f>유형화!$F$71*hourly1!B329/hourly1!$B$8763+유형화!$F$72*hourly1!C329/hourly1!$C$8763+유형화!$F$73*hourly1!D329/hourly1!$D$8763+유형화!$F$74*hourly1!E329/hourly1!$E$8763</f>
        <v>405.31946519747822</v>
      </c>
      <c r="C328" s="442">
        <f>hourly1!$F329*유형화!$G$71/hourly1!$F$8763+유형화!$G$72*hourly1!$G329/hourly1!$F$8763+유형화!$G$74*hourly1!I329/hourly1!$I$8763</f>
        <v>5.1133744006631554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4">
        <f>유형화!$F$71*hourly1!B330/hourly1!$B$8763+유형화!$F$72*hourly1!C330/hourly1!$C$8763+유형화!$F$73*hourly1!D330/hourly1!$D$8763+유형화!$F$74*hourly1!E330/hourly1!$E$8763</f>
        <v>342.55073905760167</v>
      </c>
      <c r="C329" s="442">
        <f>hourly1!$F330*유형화!$G$71/hourly1!$F$8763+유형화!$G$72*hourly1!$G330/hourly1!$F$8763+유형화!$G$74*hourly1!I330/hourly1!$I$8763</f>
        <v>5.1330016856786029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4">
        <f>유형화!$F$71*hourly1!B331/hourly1!$B$8763+유형화!$F$72*hourly1!C331/hourly1!$C$8763+유형화!$F$73*hourly1!D331/hourly1!$D$8763+유형화!$F$74*hourly1!E331/hourly1!$E$8763</f>
        <v>300.09810990909421</v>
      </c>
      <c r="C330" s="442">
        <f>hourly1!$F331*유형화!$G$71/hourly1!$F$8763+유형화!$G$72*hourly1!$G331/hourly1!$F$8763+유형화!$G$74*hourly1!I331/hourly1!$I$8763</f>
        <v>5.4823649469685201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4">
        <f>유형화!$F$71*hourly1!B332/hourly1!$B$8763+유형화!$F$72*hourly1!C332/hourly1!$C$8763+유형화!$F$73*hourly1!D332/hourly1!$D$8763+유형화!$F$74*hourly1!E332/hourly1!$E$8763</f>
        <v>178.50128295599782</v>
      </c>
      <c r="C331" s="442">
        <f>hourly1!$F332*유형화!$G$71/hourly1!$F$8763+유형화!$G$72*hourly1!$G332/hourly1!$F$8763+유형화!$G$74*hourly1!I332/hourly1!$I$8763</f>
        <v>5.8150507974259975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4">
        <f>유형화!$F$71*hourly1!B333/hourly1!$B$8763+유형화!$F$72*hourly1!C333/hourly1!$C$8763+유형화!$F$73*hourly1!D333/hourly1!$D$8763+유형화!$F$74*hourly1!E333/hourly1!$E$8763</f>
        <v>128.19629587540811</v>
      </c>
      <c r="C332" s="442">
        <f>hourly1!$F333*유형화!$G$71/hourly1!$F$8763+유형화!$G$72*hourly1!$G333/hourly1!$F$8763+유형화!$G$74*hourly1!I333/hourly1!$I$8763</f>
        <v>5.2962753190116816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4">
        <f>유형화!$F$71*hourly1!B334/hourly1!$B$8763+유형화!$F$72*hourly1!C334/hourly1!$C$8763+유형화!$F$73*hourly1!D334/hourly1!$D$8763+유형화!$F$74*hourly1!E334/hourly1!$E$8763</f>
        <v>136.65435374098124</v>
      </c>
      <c r="C333" s="442">
        <f>hourly1!$F334*유형화!$G$71/hourly1!$F$8763+유형화!$G$72*hourly1!$G334/hourly1!$F$8763+유형화!$G$74*hourly1!I334/hourly1!$I$8763</f>
        <v>5.127942709717181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4">
        <f>유형화!$F$71*hourly1!B335/hourly1!$B$8763+유형화!$F$72*hourly1!C335/hourly1!$C$8763+유형화!$F$73*hourly1!D335/hourly1!$D$8763+유형화!$F$74*hourly1!E335/hourly1!$E$8763</f>
        <v>70.297346538550073</v>
      </c>
      <c r="C334" s="442">
        <f>hourly1!$F335*유형화!$G$71/hourly1!$F$8763+유형화!$G$72*hourly1!$G335/hourly1!$F$8763+유형화!$G$74*hourly1!I335/hourly1!$I$8763</f>
        <v>5.9279369193623879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4">
        <f>유형화!$F$71*hourly1!B336/hourly1!$B$8763+유형화!$F$72*hourly1!C336/hourly1!$C$8763+유형화!$F$73*hourly1!D336/hourly1!$D$8763+유형화!$F$74*hourly1!E336/hourly1!$E$8763</f>
        <v>69.013212075417385</v>
      </c>
      <c r="C335" s="442">
        <f>hourly1!$F336*유형화!$G$71/hourly1!$F$8763+유형화!$G$72*hourly1!$G336/hourly1!$F$8763+유형화!$G$74*hourly1!I336/hourly1!$I$8763</f>
        <v>0.46419643401601618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4">
        <f>유형화!$F$71*hourly1!B337/hourly1!$B$8763+유형화!$F$72*hourly1!C337/hourly1!$C$8763+유형화!$F$73*hourly1!D337/hourly1!$D$8763+유형화!$F$74*hourly1!E337/hourly1!$E$8763</f>
        <v>67.746322135442654</v>
      </c>
      <c r="C336" s="442">
        <f>hourly1!$F337*유형화!$G$71/hourly1!$F$8763+유형화!$G$72*hourly1!$G337/hourly1!$F$8763+유형화!$G$74*hourly1!I337/hourly1!$I$8763</f>
        <v>0.37408515628041583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4">
        <f>유형화!$F$71*hourly1!B338/hourly1!$B$8763+유형화!$F$72*hourly1!C338/hourly1!$C$8763+유형화!$F$73*hourly1!D338/hourly1!$D$8763+유형화!$F$74*hourly1!E338/hourly1!$E$8763</f>
        <v>66.143121408208188</v>
      </c>
      <c r="C337" s="442">
        <f>hourly1!$F338*유형화!$G$71/hourly1!$F$8763+유형화!$G$72*hourly1!$G338/hourly1!$F$8763+유형화!$G$74*hourly1!I338/hourly1!$I$8763</f>
        <v>0.50322797690295251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4">
        <f>유형화!$F$71*hourly1!B339/hourly1!$B$8763+유형화!$F$72*hourly1!C339/hourly1!$C$8763+유형화!$F$73*hourly1!D339/hourly1!$D$8763+유형화!$F$74*hourly1!E339/hourly1!$E$8763</f>
        <v>66.377417525189884</v>
      </c>
      <c r="C338" s="442">
        <f>hourly1!$F339*유형화!$G$71/hourly1!$F$8763+유형화!$G$72*hourly1!$G339/hourly1!$F$8763+유형화!$G$74*hourly1!I339/hourly1!$I$8763</f>
        <v>0.84134682399808769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4">
        <f>유형화!$F$71*hourly1!B340/hourly1!$B$8763+유형화!$F$72*hourly1!C340/hourly1!$C$8763+유형화!$F$73*hourly1!D340/hourly1!$D$8763+유형화!$F$74*hourly1!E340/hourly1!$E$8763</f>
        <v>66.272085626051677</v>
      </c>
      <c r="C339" s="442">
        <f>hourly1!$F340*유형화!$G$71/hourly1!$F$8763+유형화!$G$72*hourly1!$G340/hourly1!$F$8763+유형화!$G$74*hourly1!I340/hourly1!$I$8763</f>
        <v>1.1907738888151191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4">
        <f>유형화!$F$71*hourly1!B341/hourly1!$B$8763+유형화!$F$72*hourly1!C341/hourly1!$C$8763+유형화!$F$73*hourly1!D341/hourly1!$D$8763+유형화!$F$74*hourly1!E341/hourly1!$E$8763</f>
        <v>66.466525649978692</v>
      </c>
      <c r="C340" s="442">
        <f>hourly1!$F341*유형화!$G$71/hourly1!$F$8763+유형화!$G$72*hourly1!$G341/hourly1!$F$8763+유형화!$G$74*hourly1!I341/hourly1!$I$8763</f>
        <v>1.5481944029252288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4">
        <f>유형화!$F$71*hourly1!B342/hourly1!$B$8763+유형화!$F$72*hourly1!C342/hourly1!$C$8763+유형화!$F$73*hourly1!D342/hourly1!$D$8763+유형화!$F$74*hourly1!E342/hourly1!$E$8763</f>
        <v>66.565354333209385</v>
      </c>
      <c r="C341" s="442">
        <f>hourly1!$F342*유형화!$G$71/hourly1!$F$8763+유형화!$G$72*hourly1!$G342/hourly1!$F$8763+유형화!$G$74*hourly1!I342/hourly1!$I$8763</f>
        <v>1.8375372054849106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4">
        <f>유형화!$F$71*hourly1!B343/hourly1!$B$8763+유형화!$F$72*hourly1!C343/hourly1!$C$8763+유형화!$F$73*hourly1!D343/hourly1!$D$8763+유형화!$F$74*hourly1!E343/hourly1!$E$8763</f>
        <v>66.693290588471868</v>
      </c>
      <c r="C342" s="442">
        <f>hourly1!$F343*유형화!$G$71/hourly1!$F$8763+유형화!$G$72*hourly1!$G343/hourly1!$F$8763+유형화!$G$74*hourly1!I343/hourly1!$I$8763</f>
        <v>2.1079354941067141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4">
        <f>유형화!$F$71*hourly1!B344/hourly1!$B$8763+유형화!$F$72*hourly1!C344/hourly1!$C$8763+유형화!$F$73*hourly1!D344/hourly1!$D$8763+유형화!$F$74*hourly1!E344/hourly1!$E$8763</f>
        <v>68.674348719182447</v>
      </c>
      <c r="C343" s="442">
        <f>hourly1!$F344*유형화!$G$71/hourly1!$F$8763+유형화!$G$72*hourly1!$G344/hourly1!$F$8763+유형화!$G$74*hourly1!I344/hourly1!$I$8763</f>
        <v>2.4271155312830062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4">
        <f>유형화!$F$71*hourly1!B345/hourly1!$B$8763+유형화!$F$72*hourly1!C345/hourly1!$C$8763+유형화!$F$73*hourly1!D345/hourly1!$D$8763+유형화!$F$74*hourly1!E345/hourly1!$E$8763</f>
        <v>80.331667364625176</v>
      </c>
      <c r="C344" s="442">
        <f>hourly1!$F345*유형화!$G$71/hourly1!$F$8763+유형화!$G$72*hourly1!$G345/hourly1!$F$8763+유형화!$G$74*hourly1!I345/hourly1!$I$8763</f>
        <v>8.8464278341638654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4">
        <f>유형화!$F$71*hourly1!B346/hourly1!$B$8763+유형화!$F$72*hourly1!C346/hourly1!$C$8763+유형화!$F$73*hourly1!D346/hourly1!$D$8763+유형화!$F$74*hourly1!E346/hourly1!$E$8763</f>
        <v>185.95239217667711</v>
      </c>
      <c r="C345" s="442">
        <f>hourly1!$F346*유형화!$G$71/hourly1!$F$8763+유형화!$G$72*hourly1!$G346/hourly1!$F$8763+유형화!$G$74*hourly1!I346/hourly1!$I$8763</f>
        <v>9.0175524792863015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4">
        <f>유형화!$F$71*hourly1!B347/hourly1!$B$8763+유형화!$F$72*hourly1!C347/hourly1!$C$8763+유형화!$F$73*hourly1!D347/hourly1!$D$8763+유형화!$F$74*hourly1!E347/hourly1!$E$8763</f>
        <v>288.17956909021819</v>
      </c>
      <c r="C346" s="442">
        <f>hourly1!$F347*유형화!$G$71/hourly1!$F$8763+유형화!$G$72*hourly1!$G347/hourly1!$F$8763+유형화!$G$74*hourly1!I347/hourly1!$I$8763</f>
        <v>8.2850252437256646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4">
        <f>유형화!$F$71*hourly1!B348/hourly1!$B$8763+유형화!$F$72*hourly1!C348/hourly1!$C$8763+유형화!$F$73*hourly1!D348/hourly1!$D$8763+유형화!$F$74*hourly1!E348/hourly1!$E$8763</f>
        <v>350.30511004785728</v>
      </c>
      <c r="C347" s="442">
        <f>hourly1!$F348*유형화!$G$71/hourly1!$F$8763+유형화!$G$72*hourly1!$G348/hourly1!$F$8763+유형화!$G$74*hourly1!I348/hourly1!$I$8763</f>
        <v>7.1378443449654423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4">
        <f>유형화!$F$71*hourly1!B349/hourly1!$B$8763+유형화!$F$72*hourly1!C349/hourly1!$C$8763+유형화!$F$73*hourly1!D349/hourly1!$D$8763+유형화!$F$74*hourly1!E349/hourly1!$E$8763</f>
        <v>410.61336290781287</v>
      </c>
      <c r="C348" s="442">
        <f>hourly1!$F349*유형화!$G$71/hourly1!$F$8763+유형화!$G$72*hourly1!$G349/hourly1!$F$8763+유형화!$G$74*hourly1!I349/hourly1!$I$8763</f>
        <v>6.0577292647801695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4">
        <f>유형화!$F$71*hourly1!B350/hourly1!$B$8763+유형화!$F$72*hourly1!C350/hourly1!$C$8763+유형화!$F$73*hourly1!D350/hourly1!$D$8763+유형화!$F$74*hourly1!E350/hourly1!$E$8763</f>
        <v>345.0992084097644</v>
      </c>
      <c r="C349" s="442">
        <f>hourly1!$F350*유형화!$G$71/hourly1!$F$8763+유형화!$G$72*hourly1!$G350/hourly1!$F$8763+유형화!$G$74*hourly1!I350/hourly1!$I$8763</f>
        <v>5.1353061908516811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4">
        <f>유형화!$F$71*hourly1!B351/hourly1!$B$8763+유형화!$F$72*hourly1!C351/hourly1!$C$8763+유형화!$F$73*hourly1!D351/hourly1!$D$8763+유형화!$F$74*hourly1!E351/hourly1!$E$8763</f>
        <v>208.28978676186244</v>
      </c>
      <c r="C350" s="442">
        <f>hourly1!$F351*유형화!$G$71/hourly1!$F$8763+유형화!$G$72*hourly1!$G351/hourly1!$F$8763+유형화!$G$74*hourly1!I351/hourly1!$I$8763</f>
        <v>3.6159439175421357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4">
        <f>유형화!$F$71*hourly1!B352/hourly1!$B$8763+유형화!$F$72*hourly1!C352/hourly1!$C$8763+유형화!$F$73*hourly1!D352/hourly1!$D$8763+유형화!$F$74*hourly1!E352/hourly1!$E$8763</f>
        <v>274.53432275813805</v>
      </c>
      <c r="C351" s="442">
        <f>hourly1!$F352*유형화!$G$71/hourly1!$F$8763+유형화!$G$72*hourly1!$G352/hourly1!$F$8763+유형화!$G$74*hourly1!I352/hourly1!$I$8763</f>
        <v>3.8663778136239793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4">
        <f>유형화!$F$71*hourly1!B353/hourly1!$B$8763+유형화!$F$72*hourly1!C353/hourly1!$C$8763+유형화!$F$73*hourly1!D353/hourly1!$D$8763+유형화!$F$74*hourly1!E353/hourly1!$E$8763</f>
        <v>395.60755246196857</v>
      </c>
      <c r="C352" s="442">
        <f>hourly1!$F353*유형화!$G$71/hourly1!$F$8763+유형화!$G$72*hourly1!$G353/hourly1!$F$8763+유형화!$G$74*hourly1!I353/hourly1!$I$8763</f>
        <v>3.6302558716838793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4">
        <f>유형화!$F$71*hourly1!B354/hourly1!$B$8763+유형화!$F$72*hourly1!C354/hourly1!$C$8763+유형화!$F$73*hourly1!D354/hourly1!$D$8763+유형화!$F$74*hourly1!E354/hourly1!$E$8763</f>
        <v>333.13896614755458</v>
      </c>
      <c r="C353" s="442">
        <f>hourly1!$F354*유형화!$G$71/hourly1!$F$8763+유형화!$G$72*hourly1!$G354/hourly1!$F$8763+유형화!$G$74*hourly1!I354/hourly1!$I$8763</f>
        <v>3.5594139110267773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4">
        <f>유형화!$F$71*hourly1!B355/hourly1!$B$8763+유형화!$F$72*hourly1!C355/hourly1!$C$8763+유형화!$F$73*hourly1!D355/hourly1!$D$8763+유형화!$F$74*hourly1!E355/hourly1!$E$8763</f>
        <v>291.0354475191163</v>
      </c>
      <c r="C354" s="442">
        <f>hourly1!$F355*유형화!$G$71/hourly1!$F$8763+유형화!$G$72*hourly1!$G355/hourly1!$F$8763+유형화!$G$74*hourly1!I355/hourly1!$I$8763</f>
        <v>3.8793064616655824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4">
        <f>유형화!$F$71*hourly1!B356/hourly1!$B$8763+유형화!$F$72*hourly1!C356/hourly1!$C$8763+유형화!$F$73*hourly1!D356/hourly1!$D$8763+유형화!$F$74*hourly1!E356/hourly1!$E$8763</f>
        <v>170.62813918906113</v>
      </c>
      <c r="C355" s="442">
        <f>hourly1!$F356*유형화!$G$71/hourly1!$F$8763+유형화!$G$72*hourly1!$G356/hourly1!$F$8763+유형화!$G$74*hourly1!I356/hourly1!$I$8763</f>
        <v>4.3633066547052577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4">
        <f>유형화!$F$71*hourly1!B357/hourly1!$B$8763+유형화!$F$72*hourly1!C357/hourly1!$C$8763+유형화!$F$73*hourly1!D357/hourly1!$D$8763+유형화!$F$74*hourly1!E357/hourly1!$E$8763</f>
        <v>124.55148682408836</v>
      </c>
      <c r="C356" s="442">
        <f>hourly1!$F357*유형화!$G$71/hourly1!$F$8763+유형화!$G$72*hourly1!$G357/hourly1!$F$8763+유형화!$G$74*hourly1!I357/hourly1!$I$8763</f>
        <v>3.9028320362563536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4">
        <f>유형화!$F$71*hourly1!B358/hourly1!$B$8763+유형화!$F$72*hourly1!C358/hourly1!$C$8763+유형화!$F$73*hourly1!D358/hourly1!$D$8763+유형화!$F$74*hourly1!E358/hourly1!$E$8763</f>
        <v>133.36109346483519</v>
      </c>
      <c r="C357" s="442">
        <f>hourly1!$F358*유형화!$G$71/hourly1!$F$8763+유형화!$G$72*hourly1!$G358/hourly1!$F$8763+유형화!$G$74*hourly1!I358/hourly1!$I$8763</f>
        <v>3.8968461572029742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4">
        <f>유형화!$F$71*hourly1!B359/hourly1!$B$8763+유형화!$F$72*hourly1!C359/hourly1!$C$8763+유형화!$F$73*hourly1!D359/hourly1!$D$8763+유형화!$F$74*hourly1!E359/hourly1!$E$8763</f>
        <v>68.678521886572881</v>
      </c>
      <c r="C358" s="442">
        <f>hourly1!$F359*유형화!$G$71/hourly1!$F$8763+유형화!$G$72*hourly1!$G359/hourly1!$F$8763+유형화!$G$74*hourly1!I359/hourly1!$I$8763</f>
        <v>4.8379361223146775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4">
        <f>유형화!$F$71*hourly1!B360/hourly1!$B$8763+유형화!$F$72*hourly1!C360/hourly1!$C$8763+유형화!$F$73*hourly1!D360/hourly1!$D$8763+유형화!$F$74*hourly1!E360/hourly1!$E$8763</f>
        <v>67.381929238335161</v>
      </c>
      <c r="C359" s="442">
        <f>hourly1!$F360*유형화!$G$71/hourly1!$F$8763+유형화!$G$72*hourly1!$G360/hourly1!$F$8763+유형화!$G$74*hourly1!I360/hourly1!$I$8763</f>
        <v>0.46090440017732276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4">
        <f>유형화!$F$71*hourly1!B361/hourly1!$B$8763+유형화!$F$72*hourly1!C361/hourly1!$C$8763+유형화!$F$73*hourly1!D361/hourly1!$D$8763+유형화!$F$74*hourly1!E361/hourly1!$E$8763</f>
        <v>66.039175659878978</v>
      </c>
      <c r="C360" s="442">
        <f>hourly1!$F361*유형화!$G$71/hourly1!$F$8763+유형화!$G$72*hourly1!$G361/hourly1!$F$8763+유형화!$G$74*hourly1!I361/hourly1!$I$8763</f>
        <v>0.35407252403666434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4">
        <f>유형화!$F$71*hourly1!B362/hourly1!$B$8763+유형화!$F$72*hourly1!C362/hourly1!$C$8763+유형화!$F$73*hourly1!D362/hourly1!$D$8763+유형화!$F$74*hourly1!E362/hourly1!$E$8763</f>
        <v>64.649993135132647</v>
      </c>
      <c r="C361" s="442">
        <f>hourly1!$F362*유형화!$G$71/hourly1!$F$8763+유형화!$G$72*hourly1!$G362/hourly1!$F$8763+유형화!$G$74*hourly1!I362/hourly1!$I$8763</f>
        <v>0.32593362034248075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4">
        <f>유형화!$F$71*hourly1!B363/hourly1!$B$8763+유형화!$F$72*hourly1!C363/hourly1!$C$8763+유형화!$F$73*hourly1!D363/hourly1!$D$8763+유형화!$F$74*hourly1!E363/hourly1!$E$8763</f>
        <v>65.299229053119461</v>
      </c>
      <c r="C362" s="442">
        <f>hourly1!$F363*유형화!$G$71/hourly1!$F$8763+유형화!$G$72*hourly1!$G363/hourly1!$F$8763+유형화!$G$74*hourly1!I363/hourly1!$I$8763</f>
        <v>0.33481249636059024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4">
        <f>유형화!$F$71*hourly1!B364/hourly1!$B$8763+유형화!$F$72*hourly1!C364/hourly1!$C$8763+유형화!$F$73*hourly1!D364/hourly1!$D$8763+유형화!$F$74*hourly1!E364/hourly1!$E$8763</f>
        <v>65.663513743639442</v>
      </c>
      <c r="C363" s="442">
        <f>hourly1!$F364*유형화!$G$71/hourly1!$F$8763+유형화!$G$72*hourly1!$G364/hourly1!$F$8763+유형화!$G$74*hourly1!I364/hourly1!$I$8763</f>
        <v>0.80337842877187882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4">
        <f>유형화!$F$71*hourly1!B365/hourly1!$B$8763+유형화!$F$72*hourly1!C365/hourly1!$C$8763+유형화!$F$73*hourly1!D365/hourly1!$D$8763+유형화!$F$74*hourly1!E365/hourly1!$E$8763</f>
        <v>66.51722043621254</v>
      </c>
      <c r="C364" s="442">
        <f>hourly1!$F365*유형화!$G$71/hourly1!$F$8763+유형화!$G$72*hourly1!$G365/hourly1!$F$8763+유형화!$G$74*hourly1!I365/hourly1!$I$8763</f>
        <v>1.5223323806548259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4">
        <f>유형화!$F$71*hourly1!B366/hourly1!$B$8763+유형화!$F$72*hourly1!C366/hourly1!$C$8763+유형화!$F$73*hourly1!D366/hourly1!$D$8763+유형화!$F$74*hourly1!E366/hourly1!$E$8763</f>
        <v>66.993971446871811</v>
      </c>
      <c r="C365" s="442">
        <f>hourly1!$F366*유형화!$G$71/hourly1!$F$8763+유형화!$G$72*hourly1!$G366/hourly1!$F$8763+유형화!$G$74*hourly1!I366/hourly1!$I$8763</f>
        <v>2.0378861476364674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4">
        <f>유형화!$F$71*hourly1!B367/hourly1!$B$8763+유형화!$F$72*hourly1!C367/hourly1!$C$8763+유형화!$F$73*hourly1!D367/hourly1!$D$8763+유형화!$F$74*hourly1!E367/hourly1!$E$8763</f>
        <v>67.434429968090683</v>
      </c>
      <c r="C366" s="442">
        <f>hourly1!$F367*유형화!$G$71/hourly1!$F$8763+유형화!$G$72*hourly1!$G367/hourly1!$F$8763+유형화!$G$74*hourly1!I367/hourly1!$I$8763</f>
        <v>2.5037136619986704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4">
        <f>유형화!$F$71*hourly1!B368/hourly1!$B$8763+유형화!$F$72*hourly1!C368/hourly1!$C$8763+유형화!$F$73*hourly1!D368/hourly1!$D$8763+유형화!$F$74*hourly1!E368/hourly1!$E$8763</f>
        <v>69.539777792065706</v>
      </c>
      <c r="C367" s="442">
        <f>hourly1!$F368*유형화!$G$71/hourly1!$F$8763+유형화!$G$72*hourly1!$G368/hourly1!$F$8763+유형화!$G$74*hourly1!I368/hourly1!$I$8763</f>
        <v>2.9235091724075479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4">
        <f>유형화!$F$71*hourly1!B369/hourly1!$B$8763+유형화!$F$72*hourly1!C369/hourly1!$C$8763+유형화!$F$73*hourly1!D369/hourly1!$D$8763+유형화!$F$74*hourly1!E369/hourly1!$E$8763</f>
        <v>81.374140449055105</v>
      </c>
      <c r="C368" s="442">
        <f>hourly1!$F369*유형화!$G$71/hourly1!$F$8763+유형화!$G$72*hourly1!$G369/hourly1!$F$8763+유형화!$G$74*hourly1!I369/hourly1!$I$8763</f>
        <v>9.4442957293285588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4">
        <f>유형화!$F$71*hourly1!B370/hourly1!$B$8763+유형화!$F$72*hourly1!C370/hourly1!$C$8763+유형화!$F$73*hourly1!D370/hourly1!$D$8763+유형화!$F$74*hourly1!E370/hourly1!$E$8763</f>
        <v>186.23827398079621</v>
      </c>
      <c r="C369" s="442">
        <f>hourly1!$F370*유형화!$G$71/hourly1!$F$8763+유형화!$G$72*hourly1!$G370/hourly1!$F$8763+유형화!$G$74*hourly1!I370/hourly1!$I$8763</f>
        <v>9.640707757547375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4">
        <f>유형화!$F$71*hourly1!B371/hourly1!$B$8763+유형화!$F$72*hourly1!C371/hourly1!$C$8763+유형화!$F$73*hourly1!D371/hourly1!$D$8763+유형화!$F$74*hourly1!E371/hourly1!$E$8763</f>
        <v>288.56270336827691</v>
      </c>
      <c r="C370" s="442">
        <f>hourly1!$F371*유형화!$G$71/hourly1!$F$8763+유형화!$G$72*hourly1!$G371/hourly1!$F$8763+유형화!$G$74*hourly1!I371/hourly1!$I$8763</f>
        <v>9.0126274662859593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4">
        <f>유형화!$F$71*hourly1!B372/hourly1!$B$8763+유형화!$F$72*hourly1!C372/hourly1!$C$8763+유형화!$F$73*hourly1!D372/hourly1!$D$8763+유형화!$F$74*hourly1!E372/hourly1!$E$8763</f>
        <v>350.9443007876398</v>
      </c>
      <c r="C371" s="442">
        <f>hourly1!$F372*유형화!$G$71/hourly1!$F$8763+유형화!$G$72*hourly1!$G372/hourly1!$F$8763+유형화!$G$74*hourly1!I372/hourly1!$I$8763</f>
        <v>7.9227234745898318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4">
        <f>유형화!$F$71*hourly1!B373/hourly1!$B$8763+유형화!$F$72*hourly1!C373/hourly1!$C$8763+유형화!$F$73*hourly1!D373/hourly1!$D$8763+유형화!$F$74*hourly1!E373/hourly1!$E$8763</f>
        <v>411.82501699176589</v>
      </c>
      <c r="C372" s="442">
        <f>hourly1!$F373*유형화!$G$71/hourly1!$F$8763+유형화!$G$72*hourly1!$G373/hourly1!$F$8763+유형화!$G$74*hourly1!I373/hourly1!$I$8763</f>
        <v>6.9946963649388501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4">
        <f>유형화!$F$71*hourly1!B374/hourly1!$B$8763+유형화!$F$72*hourly1!C374/hourly1!$C$8763+유형화!$F$73*hourly1!D374/hourly1!$D$8763+유형화!$F$74*hourly1!E374/hourly1!$E$8763</f>
        <v>346.96863230457012</v>
      </c>
      <c r="C373" s="442">
        <f>hourly1!$F374*유형화!$G$71/hourly1!$F$8763+유형화!$G$72*hourly1!$G374/hourly1!$F$8763+유형화!$G$74*hourly1!I374/hourly1!$I$8763</f>
        <v>6.2313336914317938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4">
        <f>유형화!$F$71*hourly1!B375/hourly1!$B$8763+유형화!$F$72*hourly1!C375/hourly1!$C$8763+유형화!$F$73*hourly1!D375/hourly1!$D$8763+유형화!$F$74*hourly1!E375/hourly1!$E$8763</f>
        <v>210.67339393282259</v>
      </c>
      <c r="C374" s="442">
        <f>hourly1!$F375*유형화!$G$71/hourly1!$F$8763+유형화!$G$72*hourly1!$G375/hourly1!$F$8763+유형화!$G$74*hourly1!I375/hourly1!$I$8763</f>
        <v>4.8412949746619862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4">
        <f>유형화!$F$71*hourly1!B376/hourly1!$B$8763+유형화!$F$72*hourly1!C376/hourly1!$C$8763+유형화!$F$73*hourly1!D376/hourly1!$D$8763+유형화!$F$74*hourly1!E376/hourly1!$E$8763</f>
        <v>277.40762244761999</v>
      </c>
      <c r="C375" s="442">
        <f>hourly1!$F376*유형화!$G$71/hourly1!$F$8763+유형화!$G$72*hourly1!$G376/hourly1!$F$8763+유형화!$G$74*hourly1!I376/hourly1!$I$8763</f>
        <v>5.111226104125441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4">
        <f>유형화!$F$71*hourly1!B377/hourly1!$B$8763+유형화!$F$72*hourly1!C377/hourly1!$C$8763+유형화!$F$73*hourly1!D377/hourly1!$D$8763+유형화!$F$74*hourly1!E377/hourly1!$E$8763</f>
        <v>399.05622985971047</v>
      </c>
      <c r="C376" s="442">
        <f>hourly1!$F377*유형화!$G$71/hourly1!$F$8763+유형화!$G$72*hourly1!$G377/hourly1!$F$8763+유형화!$G$74*hourly1!I377/hourly1!$I$8763</f>
        <v>4.9301821699142989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4">
        <f>유형화!$F$71*hourly1!B378/hourly1!$B$8763+유형화!$F$72*hourly1!C378/hourly1!$C$8763+유형화!$F$73*hourly1!D378/hourly1!$D$8763+유형화!$F$74*hourly1!E378/hourly1!$E$8763</f>
        <v>336.80719110440475</v>
      </c>
      <c r="C377" s="442">
        <f>hourly1!$F378*유형화!$G$71/hourly1!$F$8763+유형화!$G$72*hourly1!$G378/hourly1!$F$8763+유형화!$G$74*hourly1!I378/hourly1!$I$8763</f>
        <v>4.9132154838311992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4">
        <f>유형화!$F$71*hourly1!B379/hourly1!$B$8763+유형화!$F$72*hourly1!C379/hourly1!$C$8763+유형화!$F$73*hourly1!D379/hourly1!$D$8763+유형화!$F$74*hourly1!E379/hourly1!$E$8763</f>
        <v>294.72578629556102</v>
      </c>
      <c r="C378" s="442">
        <f>hourly1!$F379*유형화!$G$71/hourly1!$F$8763+유형화!$G$72*hourly1!$G379/hourly1!$F$8763+유형화!$G$74*hourly1!I379/hourly1!$I$8763</f>
        <v>5.2129343044317205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4">
        <f>유형화!$F$71*hourly1!B380/hourly1!$B$8763+유형화!$F$72*hourly1!C380/hourly1!$C$8763+유형화!$F$73*hourly1!D380/hourly1!$D$8763+유형화!$F$74*hourly1!E380/hourly1!$E$8763</f>
        <v>173.91958520142376</v>
      </c>
      <c r="C379" s="442">
        <f>hourly1!$F380*유형화!$G$71/hourly1!$F$8763+유형화!$G$72*hourly1!$G380/hourly1!$F$8763+유형화!$G$74*hourly1!I380/hourly1!$I$8763</f>
        <v>5.6362194521955891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4">
        <f>유형화!$F$71*hourly1!B381/hourly1!$B$8763+유형화!$F$72*hourly1!C381/hourly1!$C$8763+유형화!$F$73*hourly1!D381/hourly1!$D$8763+유형화!$F$74*hourly1!E381/hourly1!$E$8763</f>
        <v>126.83326798934468</v>
      </c>
      <c r="C380" s="442">
        <f>hourly1!$F381*유형화!$G$71/hourly1!$F$8763+유형화!$G$72*hourly1!$G381/hourly1!$F$8763+유형화!$G$74*hourly1!I381/hourly1!$I$8763</f>
        <v>5.1691273568150136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4">
        <f>유형화!$F$71*hourly1!B382/hourly1!$B$8763+유형화!$F$72*hourly1!C382/hourly1!$C$8763+유형화!$F$73*hourly1!D382/hourly1!$D$8763+유형화!$F$74*hourly1!E382/hourly1!$E$8763</f>
        <v>135.66540324160459</v>
      </c>
      <c r="C381" s="442">
        <f>hourly1!$F382*유형화!$G$71/hourly1!$F$8763+유형화!$G$72*hourly1!$G382/hourly1!$F$8763+유형화!$G$74*hourly1!I382/hourly1!$I$8763</f>
        <v>5.1601083249007988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4">
        <f>유형화!$F$71*hourly1!B383/hourly1!$B$8763+유형화!$F$72*hourly1!C383/hourly1!$C$8763+유형화!$F$73*hourly1!D383/hourly1!$D$8763+유형화!$F$74*hourly1!E383/hourly1!$E$8763</f>
        <v>70.331568675283336</v>
      </c>
      <c r="C382" s="442">
        <f>hourly1!$F383*유형화!$G$71/hourly1!$F$8763+유형화!$G$72*hourly1!$G383/hourly1!$F$8763+유형화!$G$74*hourly1!I383/hourly1!$I$8763</f>
        <v>6.1007216784797684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4">
        <f>유형화!$F$71*hourly1!B384/hourly1!$B$8763+유형화!$F$72*hourly1!C384/hourly1!$C$8763+유형화!$F$73*hourly1!D384/hourly1!$D$8763+유형화!$F$74*hourly1!E384/hourly1!$E$8763</f>
        <v>69.275551732987395</v>
      </c>
      <c r="C383" s="442">
        <f>hourly1!$F384*유형화!$G$71/hourly1!$F$8763+유형화!$G$72*hourly1!$G384/hourly1!$F$8763+유형화!$G$74*hourly1!I384/hourly1!$I$8763</f>
        <v>0.46687210785580113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4">
        <f>유형화!$F$71*hourly1!B385/hourly1!$B$8763+유형화!$F$72*hourly1!C385/hourly1!$C$8763+유형화!$F$73*hourly1!D385/hourly1!$D$8763+유형화!$F$74*hourly1!E385/hourly1!$E$8763</f>
        <v>68.138073264751057</v>
      </c>
      <c r="C384" s="442">
        <f>hourly1!$F385*유형화!$G$71/hourly1!$F$8763+유형화!$G$72*hourly1!$G385/hourly1!$F$8763+유형화!$G$74*hourly1!I385/hourly1!$I$8763</f>
        <v>0.43489668096376277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4">
        <f>유형화!$F$71*hourly1!B386/hourly1!$B$8763+유형화!$F$72*hourly1!C386/hourly1!$C$8763+유형화!$F$73*hourly1!D386/hourly1!$D$8763+유형화!$F$74*hourly1!E386/hourly1!$E$8763</f>
        <v>66.869425664683675</v>
      </c>
      <c r="C385" s="442">
        <f>hourly1!$F386*유형화!$G$71/hourly1!$F$8763+유형화!$G$72*hourly1!$G386/hourly1!$F$8763+유형화!$G$74*hourly1!I386/hourly1!$I$8763</f>
        <v>0.99447863001438952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4">
        <f>유형화!$F$71*hourly1!B387/hourly1!$B$8763+유형화!$F$72*hourly1!C387/hourly1!$C$8763+유형화!$F$73*hourly1!D387/hourly1!$D$8763+유형화!$F$74*hourly1!E387/hourly1!$E$8763</f>
        <v>67.248166755290868</v>
      </c>
      <c r="C386" s="442">
        <f>hourly1!$F387*유형화!$G$71/hourly1!$F$8763+유형화!$G$72*hourly1!$G387/hourly1!$F$8763+유형화!$G$74*hourly1!I387/hourly1!$I$8763</f>
        <v>1.4402535839996415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4">
        <f>유형화!$F$71*hourly1!B388/hourly1!$B$8763+유형화!$F$72*hourly1!C388/hourly1!$C$8763+유형화!$F$73*hourly1!D388/hourly1!$D$8763+유형화!$F$74*hourly1!E388/hourly1!$E$8763</f>
        <v>67.366573617082707</v>
      </c>
      <c r="C387" s="442">
        <f>hourly1!$F388*유형화!$G$71/hourly1!$F$8763+유형화!$G$72*hourly1!$G388/hourly1!$F$8763+유형화!$G$74*hourly1!I388/hourly1!$I$8763</f>
        <v>1.8865808499987367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4">
        <f>유형화!$F$71*hourly1!B389/hourly1!$B$8763+유형화!$F$72*hourly1!C389/hourly1!$C$8763+유형화!$F$73*hourly1!D389/hourly1!$D$8763+유형화!$F$74*hourly1!E389/hourly1!$E$8763</f>
        <v>67.681011139637477</v>
      </c>
      <c r="C388" s="442">
        <f>hourly1!$F389*유형화!$G$71/hourly1!$F$8763+유형화!$G$72*hourly1!$G389/hourly1!$F$8763+유형화!$G$74*hourly1!I389/hourly1!$I$8763</f>
        <v>2.2967980086847612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4">
        <f>유형화!$F$71*hourly1!B390/hourly1!$B$8763+유형화!$F$72*hourly1!C390/hourly1!$C$8763+유형화!$F$73*hourly1!D390/hourly1!$D$8763+유형화!$F$74*hourly1!E390/hourly1!$E$8763</f>
        <v>67.844608679246718</v>
      </c>
      <c r="C389" s="442">
        <f>hourly1!$F390*유형화!$G$71/hourly1!$F$8763+유형화!$G$72*hourly1!$G390/hourly1!$F$8763+유형화!$G$74*hourly1!I390/hourly1!$I$8763</f>
        <v>2.6181389727266131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4">
        <f>유형화!$F$71*hourly1!B391/hourly1!$B$8763+유형화!$F$72*hourly1!C391/hourly1!$C$8763+유형화!$F$73*hourly1!D391/hourly1!$D$8763+유형화!$F$74*hourly1!E391/hourly1!$E$8763</f>
        <v>68.093880587935473</v>
      </c>
      <c r="C390" s="442">
        <f>hourly1!$F391*유형화!$G$71/hourly1!$F$8763+유형화!$G$72*hourly1!$G391/hourly1!$F$8763+유형화!$G$74*hourly1!I391/hourly1!$I$8763</f>
        <v>2.9665463219135098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4">
        <f>유형화!$F$71*hourly1!B392/hourly1!$B$8763+유형화!$F$72*hourly1!C392/hourly1!$C$8763+유형화!$F$73*hourly1!D392/hourly1!$D$8763+유형화!$F$74*hourly1!E392/hourly1!$E$8763</f>
        <v>70.020792142271645</v>
      </c>
      <c r="C391" s="442">
        <f>hourly1!$F392*유형화!$G$71/hourly1!$F$8763+유형화!$G$72*hourly1!$G392/hourly1!$F$8763+유형화!$G$74*hourly1!I392/hourly1!$I$8763</f>
        <v>3.2819793075046833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4">
        <f>유형화!$F$71*hourly1!B393/hourly1!$B$8763+유형화!$F$72*hourly1!C393/hourly1!$C$8763+유형화!$F$73*hourly1!D393/hourly1!$D$8763+유형화!$F$74*hourly1!E393/hourly1!$E$8763</f>
        <v>81.727171654477331</v>
      </c>
      <c r="C392" s="442">
        <f>hourly1!$F393*유형화!$G$71/hourly1!$F$8763+유형화!$G$72*hourly1!$G393/hourly1!$F$8763+유형화!$G$74*hourly1!I393/hourly1!$I$8763</f>
        <v>9.6941742169290936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4">
        <f>유형화!$F$71*hourly1!B394/hourly1!$B$8763+유형화!$F$72*hourly1!C394/hourly1!$C$8763+유형화!$F$73*hourly1!D394/hourly1!$D$8763+유형화!$F$74*hourly1!E394/hourly1!$E$8763</f>
        <v>186.75646811445986</v>
      </c>
      <c r="C393" s="442">
        <f>hourly1!$F394*유형화!$G$71/hourly1!$F$8763+유형화!$G$72*hourly1!$G394/hourly1!$F$8763+유형화!$G$74*hourly1!I394/hourly1!$I$8763</f>
        <v>9.8366981772740818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4">
        <f>유형화!$F$71*hourly1!B395/hourly1!$B$8763+유형화!$F$72*hourly1!C395/hourly1!$C$8763+유형화!$F$73*hourly1!D395/hourly1!$D$8763+유형화!$F$74*hourly1!E395/hourly1!$E$8763</f>
        <v>289.0190177614478</v>
      </c>
      <c r="C394" s="442">
        <f>hourly1!$F395*유형화!$G$71/hourly1!$F$8763+유형화!$G$72*hourly1!$G395/hourly1!$F$8763+유형화!$G$74*hourly1!I395/hourly1!$I$8763</f>
        <v>9.0876910529113459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4">
        <f>유형화!$F$71*hourly1!B396/hourly1!$B$8763+유형화!$F$72*hourly1!C396/hourly1!$C$8763+유형화!$F$73*hourly1!D396/hourly1!$D$8763+유형화!$F$74*hourly1!E396/hourly1!$E$8763</f>
        <v>351.19649427419046</v>
      </c>
      <c r="C395" s="442">
        <f>hourly1!$F396*유형화!$G$71/hourly1!$F$8763+유형화!$G$72*hourly1!$G396/hourly1!$F$8763+유형화!$G$74*hourly1!I396/hourly1!$I$8763</f>
        <v>7.9047675486354052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4">
        <f>유형화!$F$71*hourly1!B397/hourly1!$B$8763+유형화!$F$72*hourly1!C397/hourly1!$C$8763+유형화!$F$73*hourly1!D397/hourly1!$D$8763+유형화!$F$74*hourly1!E397/hourly1!$E$8763</f>
        <v>411.63285651994846</v>
      </c>
      <c r="C396" s="442">
        <f>hourly1!$F397*유형화!$G$71/hourly1!$F$8763+유형화!$G$72*hourly1!$G397/hourly1!$F$8763+유형화!$G$74*hourly1!I397/hourly1!$I$8763</f>
        <v>6.8404483638848665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4">
        <f>유형화!$F$71*hourly1!B398/hourly1!$B$8763+유형화!$F$72*hourly1!C398/hourly1!$C$8763+유형화!$F$73*hourly1!D398/hourly1!$D$8763+유형화!$F$74*hourly1!E398/hourly1!$E$8763</f>
        <v>346.48088029085051</v>
      </c>
      <c r="C397" s="442">
        <f>hourly1!$F398*유형화!$G$71/hourly1!$F$8763+유형화!$G$72*hourly1!$G398/hourly1!$F$8763+유형화!$G$74*hourly1!I398/hourly1!$I$8763</f>
        <v>5.9822423584570537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4">
        <f>유형화!$F$71*hourly1!B399/hourly1!$B$8763+유형화!$F$72*hourly1!C399/hourly1!$C$8763+유형화!$F$73*hourly1!D399/hourly1!$D$8763+유형화!$F$74*hourly1!E399/hourly1!$E$8763</f>
        <v>209.86660561658039</v>
      </c>
      <c r="C398" s="442">
        <f>hourly1!$F399*유형화!$G$71/hourly1!$F$8763+유형화!$G$72*hourly1!$G399/hourly1!$F$8763+유형화!$G$74*hourly1!I399/hourly1!$I$8763</f>
        <v>4.4994335577109759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4">
        <f>유형화!$F$71*hourly1!B400/hourly1!$B$8763+유형화!$F$72*hourly1!C400/hourly1!$C$8763+유형화!$F$73*hourly1!D400/hourly1!$D$8763+유형화!$F$74*hourly1!E400/hourly1!$E$8763</f>
        <v>276.47541908960352</v>
      </c>
      <c r="C399" s="442">
        <f>hourly1!$F400*유형화!$G$71/hourly1!$F$8763+유형화!$G$72*hourly1!$G400/hourly1!$F$8763+유형화!$G$74*hourly1!I400/hourly1!$I$8763</f>
        <v>4.7196658138463334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4">
        <f>유형화!$F$71*hourly1!B401/hourly1!$B$8763+유형화!$F$72*hourly1!C401/hourly1!$C$8763+유형화!$F$73*hourly1!D401/hourly1!$D$8763+유형화!$F$74*hourly1!E401/hourly1!$E$8763</f>
        <v>397.85312409616819</v>
      </c>
      <c r="C400" s="442">
        <f>hourly1!$F401*유형화!$G$71/hourly1!$F$8763+유형화!$G$72*hourly1!$G401/hourly1!$F$8763+유형화!$G$74*hourly1!I401/hourly1!$I$8763</f>
        <v>4.5130942758517589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4">
        <f>유형화!$F$71*hourly1!B402/hourly1!$B$8763+유형화!$F$72*hourly1!C402/hourly1!$C$8763+유형화!$F$73*hourly1!D402/hourly1!$D$8763+유형화!$F$74*hourly1!E402/hourly1!$E$8763</f>
        <v>335.50736307920147</v>
      </c>
      <c r="C401" s="442">
        <f>hourly1!$F402*유형화!$G$71/hourly1!$F$8763+유형화!$G$72*hourly1!$G402/hourly1!$F$8763+유형화!$G$74*hourly1!I402/hourly1!$I$8763</f>
        <v>4.4768208706225465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4">
        <f>유형화!$F$71*hourly1!B403/hourly1!$B$8763+유형화!$F$72*hourly1!C403/hourly1!$C$8763+유형화!$F$73*hourly1!D403/hourly1!$D$8763+유형화!$F$74*hourly1!E403/hourly1!$E$8763</f>
        <v>293.44979257469305</v>
      </c>
      <c r="C402" s="442">
        <f>hourly1!$F403*유형화!$G$71/hourly1!$F$8763+유형화!$G$72*hourly1!$G403/hourly1!$F$8763+유형화!$G$74*hourly1!I403/hourly1!$I$8763</f>
        <v>4.7903686779251613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4">
        <f>유형화!$F$71*hourly1!B404/hourly1!$B$8763+유형화!$F$72*hourly1!C404/hourly1!$C$8763+유형화!$F$73*hourly1!D404/hourly1!$D$8763+유형화!$F$74*hourly1!E404/hourly1!$E$8763</f>
        <v>172.74134170479792</v>
      </c>
      <c r="C403" s="442">
        <f>hourly1!$F404*유형화!$G$71/hourly1!$F$8763+유형화!$G$72*hourly1!$G404/hourly1!$F$8763+유형화!$G$74*hourly1!I404/hourly1!$I$8763</f>
        <v>5.1959191341868785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4">
        <f>유형화!$F$71*hourly1!B405/hourly1!$B$8763+유형화!$F$72*hourly1!C405/hourly1!$C$8763+유형화!$F$73*hourly1!D405/hourly1!$D$8763+유형화!$F$74*hourly1!E405/hourly1!$E$8763</f>
        <v>126.50381139244787</v>
      </c>
      <c r="C404" s="442">
        <f>hourly1!$F405*유형화!$G$71/hourly1!$F$8763+유형화!$G$72*hourly1!$G405/hourly1!$F$8763+유형화!$G$74*hourly1!I405/hourly1!$I$8763</f>
        <v>4.9337198840010936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4">
        <f>유형화!$F$71*hourly1!B406/hourly1!$B$8763+유형화!$F$72*hourly1!C406/hourly1!$C$8763+유형화!$F$73*hourly1!D406/hourly1!$D$8763+유형화!$F$74*hourly1!E406/hourly1!$E$8763</f>
        <v>135.58815455880347</v>
      </c>
      <c r="C405" s="442">
        <f>hourly1!$F406*유형화!$G$71/hourly1!$F$8763+유형화!$G$72*hourly1!$G406/hourly1!$F$8763+유형화!$G$74*hourly1!I406/hourly1!$I$8763</f>
        <v>5.0582299818555407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4">
        <f>유형화!$F$71*hourly1!B407/hourly1!$B$8763+유형화!$F$72*hourly1!C407/hourly1!$C$8763+유형화!$F$73*hourly1!D407/hourly1!$D$8763+유형화!$F$74*hourly1!E407/hourly1!$E$8763</f>
        <v>70.470249844682471</v>
      </c>
      <c r="C406" s="442">
        <f>hourly1!$F407*유형화!$G$71/hourly1!$F$8763+유형화!$G$72*hourly1!$G407/hourly1!$F$8763+유형화!$G$74*hourly1!I407/hourly1!$I$8763</f>
        <v>6.1570848016955813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4">
        <f>유형화!$F$71*hourly1!B408/hourly1!$B$8763+유형화!$F$72*hourly1!C408/hourly1!$C$8763+유형화!$F$73*hourly1!D408/hourly1!$D$8763+유형화!$F$74*hourly1!E408/hourly1!$E$8763</f>
        <v>69.616903840734381</v>
      </c>
      <c r="C407" s="442">
        <f>hourly1!$F408*유형화!$G$71/hourly1!$F$8763+유형화!$G$72*hourly1!$G408/hourly1!$F$8763+유형화!$G$74*hourly1!I408/hourly1!$I$8763</f>
        <v>0.47002162270479397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4">
        <f>유형화!$F$71*hourly1!B409/hourly1!$B$8763+유형화!$F$72*hourly1!C409/hourly1!$C$8763+유형화!$F$73*hourly1!D409/hourly1!$D$8763+유형화!$F$74*hourly1!E409/hourly1!$E$8763</f>
        <v>68.706367048417434</v>
      </c>
      <c r="C408" s="442">
        <f>hourly1!$F409*유형화!$G$71/hourly1!$F$8763+유형화!$G$72*hourly1!$G409/hourly1!$F$8763+유형화!$G$74*hourly1!I409/hourly1!$I$8763</f>
        <v>0.57995599628046268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4">
        <f>유형화!$F$71*hourly1!B410/hourly1!$B$8763+유형화!$F$72*hourly1!C410/hourly1!$C$8763+유형화!$F$73*hourly1!D410/hourly1!$D$8763+유형화!$F$74*hourly1!E410/hourly1!$E$8763</f>
        <v>67.793095129834299</v>
      </c>
      <c r="C409" s="442">
        <f>hourly1!$F410*유형화!$G$71/hourly1!$F$8763+유형화!$G$72*hourly1!$G410/hourly1!$F$8763+유형화!$G$74*hourly1!I410/hourly1!$I$8763</f>
        <v>1.4844024468140595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4">
        <f>유형화!$F$71*hourly1!B411/hourly1!$B$8763+유형화!$F$72*hourly1!C411/hourly1!$C$8763+유형화!$F$73*hourly1!D411/hourly1!$D$8763+유형화!$F$74*hourly1!E411/hourly1!$E$8763</f>
        <v>68.818565352485024</v>
      </c>
      <c r="C410" s="442">
        <f>hourly1!$F411*유형화!$G$71/hourly1!$F$8763+유형화!$G$72*hourly1!$G411/hourly1!$F$8763+유형화!$G$74*hourly1!I411/hourly1!$I$8763</f>
        <v>2.2665929463268673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4">
        <f>유형화!$F$71*hourly1!B412/hourly1!$B$8763+유형화!$F$72*hourly1!C412/hourly1!$C$8763+유형화!$F$73*hourly1!D412/hourly1!$D$8763+유형화!$F$74*hourly1!E412/hourly1!$E$8763</f>
        <v>69.733917337944803</v>
      </c>
      <c r="C411" s="442">
        <f>hourly1!$F412*유형화!$G$71/hourly1!$F$8763+유형화!$G$72*hourly1!$G412/hourly1!$F$8763+유형화!$G$74*hourly1!I412/hourly1!$I$8763</f>
        <v>3.1225055286757266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4">
        <f>유형화!$F$71*hourly1!B413/hourly1!$B$8763+유형화!$F$72*hourly1!C413/hourly1!$C$8763+유형화!$F$73*hourly1!D413/hourly1!$D$8763+유형화!$F$74*hourly1!E413/hourly1!$E$8763</f>
        <v>70.675909785241828</v>
      </c>
      <c r="C412" s="442">
        <f>hourly1!$F413*유형화!$G$71/hourly1!$F$8763+유형화!$G$72*hourly1!$G413/hourly1!$F$8763+유형화!$G$74*hourly1!I413/hourly1!$I$8763</f>
        <v>3.8743824264971547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4">
        <f>유형화!$F$71*hourly1!B414/hourly1!$B$8763+유형화!$F$72*hourly1!C414/hourly1!$C$8763+유형화!$F$73*hourly1!D414/hourly1!$D$8763+유형화!$F$74*hourly1!E414/hourly1!$E$8763</f>
        <v>71.384522264664525</v>
      </c>
      <c r="C413" s="442">
        <f>hourly1!$F414*유형화!$G$71/hourly1!$F$8763+유형화!$G$72*hourly1!$G414/hourly1!$F$8763+유형화!$G$74*hourly1!I414/hourly1!$I$8763</f>
        <v>4.4139466911728924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4">
        <f>유형화!$F$71*hourly1!B415/hourly1!$B$8763+유형화!$F$72*hourly1!C415/hourly1!$C$8763+유형화!$F$73*hourly1!D415/hourly1!$D$8763+유형화!$F$74*hourly1!E415/hourly1!$E$8763</f>
        <v>72.432135161999668</v>
      </c>
      <c r="C414" s="442">
        <f>hourly1!$F415*유형화!$G$71/hourly1!$F$8763+유형화!$G$72*hourly1!$G415/hourly1!$F$8763+유형화!$G$74*hourly1!I415/hourly1!$I$8763</f>
        <v>4.9282358771361503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4">
        <f>유형화!$F$71*hourly1!B416/hourly1!$B$8763+유형화!$F$72*hourly1!C416/hourly1!$C$8763+유형화!$F$73*hourly1!D416/hourly1!$D$8763+유형화!$F$74*hourly1!E416/hourly1!$E$8763</f>
        <v>75.154585154366501</v>
      </c>
      <c r="C415" s="442">
        <f>hourly1!$F416*유형화!$G$71/hourly1!$F$8763+유형화!$G$72*hourly1!$G416/hourly1!$F$8763+유형화!$G$74*hourly1!I416/hourly1!$I$8763</f>
        <v>5.3638631368136309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4">
        <f>유형화!$F$71*hourly1!B417/hourly1!$B$8763+유형화!$F$72*hourly1!C417/hourly1!$C$8763+유형화!$F$73*hourly1!D417/hourly1!$D$8763+유형화!$F$74*hourly1!E417/hourly1!$E$8763</f>
        <v>87.692564753323339</v>
      </c>
      <c r="C416" s="442">
        <f>hourly1!$F417*유형화!$G$71/hourly1!$F$8763+유형화!$G$72*hourly1!$G417/hourly1!$F$8763+유형화!$G$74*hourly1!I417/hourly1!$I$8763</f>
        <v>11.836875682370344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4">
        <f>유형화!$F$71*hourly1!B418/hourly1!$B$8763+유형화!$F$72*hourly1!C418/hourly1!$C$8763+유형화!$F$73*hourly1!D418/hourly1!$D$8763+유형화!$F$74*hourly1!E418/hourly1!$E$8763</f>
        <v>190.46244634968141</v>
      </c>
      <c r="C417" s="442">
        <f>hourly1!$F418*유형화!$G$71/hourly1!$F$8763+유형화!$G$72*hourly1!$G418/hourly1!$F$8763+유형화!$G$74*hourly1!I418/hourly1!$I$8763</f>
        <v>12.002779846306899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4">
        <f>유형화!$F$71*hourly1!B419/hourly1!$B$8763+유형화!$F$72*hourly1!C419/hourly1!$C$8763+유형화!$F$73*hourly1!D419/hourly1!$D$8763+유형화!$F$74*hourly1!E419/hourly1!$E$8763</f>
        <v>294.10437389810085</v>
      </c>
      <c r="C418" s="442">
        <f>hourly1!$F419*유형화!$G$71/hourly1!$F$8763+유형화!$G$72*hourly1!$G419/hourly1!$F$8763+유형화!$G$74*hourly1!I419/hourly1!$I$8763</f>
        <v>11.353964468048913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4">
        <f>유형화!$F$71*hourly1!B420/hourly1!$B$8763+유형화!$F$72*hourly1!C420/hourly1!$C$8763+유형화!$F$73*hourly1!D420/hourly1!$D$8763+유형화!$F$74*hourly1!E420/hourly1!$E$8763</f>
        <v>357.66588480242302</v>
      </c>
      <c r="C419" s="442">
        <f>hourly1!$F420*유형화!$G$71/hourly1!$F$8763+유형화!$G$72*hourly1!$G420/hourly1!$F$8763+유형화!$G$74*hourly1!I420/hourly1!$I$8763</f>
        <v>10.334016113939017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4">
        <f>유형화!$F$71*hourly1!B421/hourly1!$B$8763+유형화!$F$72*hourly1!C421/hourly1!$C$8763+유형화!$F$73*hourly1!D421/hourly1!$D$8763+유형화!$F$74*hourly1!E421/hourly1!$E$8763</f>
        <v>419.8735203543709</v>
      </c>
      <c r="C420" s="442">
        <f>hourly1!$F421*유형화!$G$71/hourly1!$F$8763+유형화!$G$72*hourly1!$G421/hourly1!$F$8763+유형화!$G$74*hourly1!I421/hourly1!$I$8763</f>
        <v>9.4013273539948692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4">
        <f>유형화!$F$71*hourly1!B422/hourly1!$B$8763+유형화!$F$72*hourly1!C422/hourly1!$C$8763+유형화!$F$73*hourly1!D422/hourly1!$D$8763+유형화!$F$74*hourly1!E422/hourly1!$E$8763</f>
        <v>355.61935582290226</v>
      </c>
      <c r="C421" s="442">
        <f>hourly1!$F422*유형화!$G$71/hourly1!$F$8763+유형화!$G$72*hourly1!$G422/hourly1!$F$8763+유형화!$G$74*hourly1!I422/hourly1!$I$8763</f>
        <v>8.6249358861692915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4">
        <f>유형화!$F$71*hourly1!B423/hourly1!$B$8763+유형화!$F$72*hourly1!C423/hourly1!$C$8763+유형화!$F$73*hourly1!D423/hourly1!$D$8763+유형화!$F$74*hourly1!E423/hourly1!$E$8763</f>
        <v>219.28667436500081</v>
      </c>
      <c r="C422" s="442">
        <f>hourly1!$F423*유형화!$G$71/hourly1!$F$8763+유형화!$G$72*hourly1!$G423/hourly1!$F$8763+유형화!$G$74*hourly1!I423/hourly1!$I$8763</f>
        <v>7.3000161247943867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4">
        <f>유형화!$F$71*hourly1!B424/hourly1!$B$8763+유형화!$F$72*hourly1!C424/hourly1!$C$8763+유형화!$F$73*hourly1!D424/hourly1!$D$8763+유형화!$F$74*hourly1!E424/hourly1!$E$8763</f>
        <v>286.6583767417261</v>
      </c>
      <c r="C423" s="442">
        <f>hourly1!$F424*유형화!$G$71/hourly1!$F$8763+유형화!$G$72*hourly1!$G424/hourly1!$F$8763+유형화!$G$74*hourly1!I424/hourly1!$I$8763</f>
        <v>7.5968093540357353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4">
        <f>유형화!$F$71*hourly1!B425/hourly1!$B$8763+유형화!$F$72*hourly1!C425/hourly1!$C$8763+유형화!$F$73*hourly1!D425/hourly1!$D$8763+유형화!$F$74*hourly1!E425/hourly1!$E$8763</f>
        <v>408.5544598331532</v>
      </c>
      <c r="C424" s="442">
        <f>hourly1!$F425*유형화!$G$71/hourly1!$F$8763+유형화!$G$72*hourly1!$G425/hourly1!$F$8763+유형화!$G$74*hourly1!I425/hourly1!$I$8763</f>
        <v>7.421099166531155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4">
        <f>유형화!$F$71*hourly1!B426/hourly1!$B$8763+유형화!$F$72*hourly1!C426/hourly1!$C$8763+유형화!$F$73*hourly1!D426/hourly1!$D$8763+유형화!$F$74*hourly1!E426/hourly1!$E$8763</f>
        <v>345.90651388622052</v>
      </c>
      <c r="C425" s="442">
        <f>hourly1!$F426*유형화!$G$71/hourly1!$F$8763+유형화!$G$72*hourly1!$G426/hourly1!$F$8763+유형화!$G$74*hourly1!I426/hourly1!$I$8763</f>
        <v>7.3697582690970203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4">
        <f>유형화!$F$71*hourly1!B427/hourly1!$B$8763+유형화!$F$72*hourly1!C427/hourly1!$C$8763+유형화!$F$73*hourly1!D427/hourly1!$D$8763+유형화!$F$74*hourly1!E427/hourly1!$E$8763</f>
        <v>303.47634121150111</v>
      </c>
      <c r="C426" s="442">
        <f>hourly1!$F427*유형화!$G$71/hourly1!$F$8763+유형화!$G$72*hourly1!$G427/hourly1!$F$8763+유형화!$G$74*hourly1!I427/hourly1!$I$8763</f>
        <v>7.6128569596815332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4">
        <f>유형화!$F$71*hourly1!B428/hourly1!$B$8763+유형화!$F$72*hourly1!C428/hourly1!$C$8763+유형화!$F$73*hourly1!D428/hourly1!$D$8763+유형화!$F$74*hourly1!E428/hourly1!$E$8763</f>
        <v>182.30348570257812</v>
      </c>
      <c r="C427" s="442">
        <f>hourly1!$F428*유형화!$G$71/hourly1!$F$8763+유형화!$G$72*hourly1!$G428/hourly1!$F$8763+유형화!$G$74*hourly1!I428/hourly1!$I$8763</f>
        <v>7.9922663041704434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4">
        <f>유형화!$F$71*hourly1!B429/hourly1!$B$8763+유형화!$F$72*hourly1!C429/hourly1!$C$8763+유형화!$F$73*hourly1!D429/hourly1!$D$8763+유형화!$F$74*hourly1!E429/hourly1!$E$8763</f>
        <v>133.39285231512702</v>
      </c>
      <c r="C428" s="442">
        <f>hourly1!$F429*유형화!$G$71/hourly1!$F$8763+유형화!$G$72*hourly1!$G429/hourly1!$F$8763+유형화!$G$74*hourly1!I429/hourly1!$I$8763</f>
        <v>7.5879849106563437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4">
        <f>유형화!$F$71*hourly1!B430/hourly1!$B$8763+유형화!$F$72*hourly1!C430/hourly1!$C$8763+유형화!$F$73*hourly1!D430/hourly1!$D$8763+유형화!$F$74*hourly1!E430/hourly1!$E$8763</f>
        <v>142.43371086086111</v>
      </c>
      <c r="C429" s="442">
        <f>hourly1!$F430*유형화!$G$71/hourly1!$F$8763+유형화!$G$72*hourly1!$G430/hourly1!$F$8763+유형화!$G$74*hourly1!I430/hourly1!$I$8763</f>
        <v>7.6040595696495297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4">
        <f>유형화!$F$71*hourly1!B431/hourly1!$B$8763+유형화!$F$72*hourly1!C431/hourly1!$C$8763+유형화!$F$73*hourly1!D431/hourly1!$D$8763+유형화!$F$74*hourly1!E431/hourly1!$E$8763</f>
        <v>75.180677369493935</v>
      </c>
      <c r="C430" s="442">
        <f>hourly1!$F431*유형화!$G$71/hourly1!$F$8763+유형화!$G$72*hourly1!$G431/hourly1!$F$8763+유형화!$G$74*hourly1!I431/hourly1!$I$8763</f>
        <v>8.5304096977064461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4">
        <f>유형화!$F$71*hourly1!B432/hourly1!$B$8763+유형화!$F$72*hourly1!C432/hourly1!$C$8763+유형화!$F$73*hourly1!D432/hourly1!$D$8763+유형화!$F$74*hourly1!E432/hourly1!$E$8763</f>
        <v>74.241047432690166</v>
      </c>
      <c r="C431" s="442">
        <f>hourly1!$F432*유형화!$G$71/hourly1!$F$8763+유형화!$G$72*hourly1!$G432/hourly1!$F$8763+유형화!$G$74*hourly1!I432/hourly1!$I$8763</f>
        <v>2.2724413585216925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4">
        <f>유형화!$F$71*hourly1!B433/hourly1!$B$8763+유형화!$F$72*hourly1!C433/hourly1!$C$8763+유형화!$F$73*hourly1!D433/hourly1!$D$8763+유형화!$F$74*hourly1!E433/hourly1!$E$8763</f>
        <v>73.292418314694416</v>
      </c>
      <c r="C432" s="442">
        <f>hourly1!$F433*유형화!$G$71/hourly1!$F$8763+유형화!$G$72*hourly1!$G433/hourly1!$F$8763+유형화!$G$74*hourly1!I433/hourly1!$I$8763</f>
        <v>2.9013462064764384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4">
        <f>유형화!$F$71*hourly1!B434/hourly1!$B$8763+유형화!$F$72*hourly1!C434/hourly1!$C$8763+유형화!$F$73*hourly1!D434/hourly1!$D$8763+유형화!$F$74*hourly1!E434/hourly1!$E$8763</f>
        <v>72.271635937678553</v>
      </c>
      <c r="C433" s="442">
        <f>hourly1!$F434*유형화!$G$71/hourly1!$F$8763+유형화!$G$72*hourly1!$G434/hourly1!$F$8763+유형화!$G$74*hourly1!I434/hourly1!$I$8763</f>
        <v>3.7006960249435088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4">
        <f>유형화!$F$71*hourly1!B435/hourly1!$B$8763+유형화!$F$72*hourly1!C435/hourly1!$C$8763+유형화!$F$73*hourly1!D435/hourly1!$D$8763+유형화!$F$74*hourly1!E435/hourly1!$E$8763</f>
        <v>69.712939687518883</v>
      </c>
      <c r="C434" s="442">
        <f>hourly1!$F435*유형화!$G$71/hourly1!$F$8763+유형화!$G$72*hourly1!$G435/hourly1!$F$8763+유형화!$G$74*hourly1!I435/hourly1!$I$8763</f>
        <v>4.0721922653216325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4">
        <f>유형화!$F$71*hourly1!B436/hourly1!$B$8763+유형화!$F$72*hourly1!C436/hourly1!$C$8763+유형화!$F$73*hourly1!D436/hourly1!$D$8763+유형화!$F$74*hourly1!E436/hourly1!$E$8763</f>
        <v>69.893060373036164</v>
      </c>
      <c r="C435" s="442">
        <f>hourly1!$F436*유형화!$G$71/hourly1!$F$8763+유형화!$G$72*hourly1!$G436/hourly1!$F$8763+유형화!$G$74*hourly1!I436/hourly1!$I$8763</f>
        <v>4.5293152021900145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4">
        <f>유형화!$F$71*hourly1!B437/hourly1!$B$8763+유형화!$F$72*hourly1!C437/hourly1!$C$8763+유형화!$F$73*hourly1!D437/hourly1!$D$8763+유형화!$F$74*hourly1!E437/hourly1!$E$8763</f>
        <v>70.337425152062991</v>
      </c>
      <c r="C436" s="442">
        <f>hourly1!$F437*유형화!$G$71/hourly1!$F$8763+유형화!$G$72*hourly1!$G437/hourly1!$F$8763+유형화!$G$74*hourly1!I437/hourly1!$I$8763</f>
        <v>4.9211682716172032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4">
        <f>유형화!$F$71*hourly1!B438/hourly1!$B$8763+유형화!$F$72*hourly1!C438/hourly1!$C$8763+유형화!$F$73*hourly1!D438/hourly1!$D$8763+유형화!$F$74*hourly1!E438/hourly1!$E$8763</f>
        <v>70.671469708268958</v>
      </c>
      <c r="C437" s="442">
        <f>hourly1!$F438*유형화!$G$71/hourly1!$F$8763+유형화!$G$72*hourly1!$G438/hourly1!$F$8763+유형화!$G$74*hourly1!I438/hourly1!$I$8763</f>
        <v>5.2061873462681003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4">
        <f>유형화!$F$71*hourly1!B439/hourly1!$B$8763+유형화!$F$72*hourly1!C439/hourly1!$C$8763+유형화!$F$73*hourly1!D439/hourly1!$D$8763+유형화!$F$74*hourly1!E439/hourly1!$E$8763</f>
        <v>71.054824006388955</v>
      </c>
      <c r="C438" s="442">
        <f>hourly1!$F439*유형화!$G$71/hourly1!$F$8763+유형화!$G$72*hourly1!$G439/hourly1!$F$8763+유형화!$G$74*hourly1!I439/hourly1!$I$8763</f>
        <v>5.5105674097318662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4">
        <f>유형화!$F$71*hourly1!B440/hourly1!$B$8763+유형화!$F$72*hourly1!C440/hourly1!$C$8763+유형화!$F$73*hourly1!D440/hourly1!$D$8763+유형화!$F$74*hourly1!E440/hourly1!$E$8763</f>
        <v>73.138065224542061</v>
      </c>
      <c r="C439" s="442">
        <f>hourly1!$F440*유형화!$G$71/hourly1!$F$8763+유형화!$G$72*hourly1!$G440/hourly1!$F$8763+유형화!$G$74*hourly1!I440/hourly1!$I$8763</f>
        <v>5.6563599359515431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4">
        <f>유형화!$F$71*hourly1!B441/hourly1!$B$8763+유형화!$F$72*hourly1!C441/hourly1!$C$8763+유형화!$F$73*hourly1!D441/hourly1!$D$8763+유형화!$F$74*hourly1!E441/hourly1!$E$8763</f>
        <v>84.941772955298745</v>
      </c>
      <c r="C440" s="442">
        <f>hourly1!$F441*유형화!$G$71/hourly1!$F$8763+유형화!$G$72*hourly1!$G441/hourly1!$F$8763+유형화!$G$74*hourly1!I441/hourly1!$I$8763</f>
        <v>11.732178005691793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4">
        <f>유형화!$F$71*hourly1!B442/hourly1!$B$8763+유형화!$F$72*hourly1!C442/hourly1!$C$8763+유형화!$F$73*hourly1!D442/hourly1!$D$8763+유형화!$F$74*hourly1!E442/hourly1!$E$8763</f>
        <v>126.10501305800858</v>
      </c>
      <c r="C441" s="442">
        <f>hourly1!$F442*유형화!$G$71/hourly1!$F$8763+유형화!$G$72*hourly1!$G442/hourly1!$F$8763+유형화!$G$74*hourly1!I442/hourly1!$I$8763</f>
        <v>12.114944735780252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4">
        <f>유형화!$F$71*hourly1!B443/hourly1!$B$8763+유형화!$F$72*hourly1!C443/hourly1!$C$8763+유형화!$F$73*hourly1!D443/hourly1!$D$8763+유형화!$F$74*hourly1!E443/hourly1!$E$8763</f>
        <v>127.26499378306504</v>
      </c>
      <c r="C442" s="442">
        <f>hourly1!$F443*유형화!$G$71/hourly1!$F$8763+유형화!$G$72*hourly1!$G443/hourly1!$F$8763+유형화!$G$74*hourly1!I443/hourly1!$I$8763</f>
        <v>11.588535568701428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4">
        <f>유형화!$F$71*hourly1!B444/hourly1!$B$8763+유형화!$F$72*hourly1!C444/hourly1!$C$8763+유형화!$F$73*hourly1!D444/hourly1!$D$8763+유형화!$F$74*hourly1!E444/hourly1!$E$8763</f>
        <v>130.20842054251389</v>
      </c>
      <c r="C443" s="442">
        <f>hourly1!$F444*유형화!$G$71/hourly1!$F$8763+유형화!$G$72*hourly1!$G444/hourly1!$F$8763+유형화!$G$74*hourly1!I444/hourly1!$I$8763</f>
        <v>10.511295558563949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4">
        <f>유형화!$F$71*hourly1!B445/hourly1!$B$8763+유형화!$F$72*hourly1!C445/hourly1!$C$8763+유형화!$F$73*hourly1!D445/hourly1!$D$8763+유형화!$F$74*hourly1!E445/hourly1!$E$8763</f>
        <v>132.06957769793399</v>
      </c>
      <c r="C444" s="442">
        <f>hourly1!$F445*유형화!$G$71/hourly1!$F$8763+유형화!$G$72*hourly1!$G445/hourly1!$F$8763+유형화!$G$74*hourly1!I445/hourly1!$I$8763</f>
        <v>9.4001933135261471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4">
        <f>유형화!$F$71*hourly1!B446/hourly1!$B$8763+유형화!$F$72*hourly1!C446/hourly1!$C$8763+유형화!$F$73*hourly1!D446/hourly1!$D$8763+유형화!$F$74*hourly1!E446/hourly1!$E$8763</f>
        <v>129.31914658853438</v>
      </c>
      <c r="C445" s="442">
        <f>hourly1!$F446*유형화!$G$71/hourly1!$F$8763+유형화!$G$72*hourly1!$G446/hourly1!$F$8763+유형화!$G$74*hourly1!I446/hourly1!$I$8763</f>
        <v>8.519896212807053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4">
        <f>유형화!$F$71*hourly1!B447/hourly1!$B$8763+유형화!$F$72*hourly1!C447/hourly1!$C$8763+유형화!$F$73*hourly1!D447/hourly1!$D$8763+유형화!$F$74*hourly1!E447/hourly1!$E$8763</f>
        <v>134.45997765738215</v>
      </c>
      <c r="C446" s="442">
        <f>hourly1!$F447*유형화!$G$71/hourly1!$F$8763+유형화!$G$72*hourly1!$G447/hourly1!$F$8763+유형화!$G$74*hourly1!I447/hourly1!$I$8763</f>
        <v>6.9764917437548171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4">
        <f>유형화!$F$71*hourly1!B448/hourly1!$B$8763+유형화!$F$72*hourly1!C448/hourly1!$C$8763+유형화!$F$73*hourly1!D448/hourly1!$D$8763+유형화!$F$74*hourly1!E448/hourly1!$E$8763</f>
        <v>121.96283603422856</v>
      </c>
      <c r="C447" s="442">
        <f>hourly1!$F448*유형화!$G$71/hourly1!$F$8763+유형화!$G$72*hourly1!$G448/hourly1!$F$8763+유형화!$G$74*hourly1!I448/hourly1!$I$8763</f>
        <v>7.180252259686684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4">
        <f>유형화!$F$71*hourly1!B449/hourly1!$B$8763+유형화!$F$72*hourly1!C449/hourly1!$C$8763+유형화!$F$73*hourly1!D449/hourly1!$D$8763+유형화!$F$74*hourly1!E449/hourly1!$E$8763</f>
        <v>122.50493550346333</v>
      </c>
      <c r="C448" s="442">
        <f>hourly1!$F449*유형화!$G$71/hourly1!$F$8763+유형화!$G$72*hourly1!$G449/hourly1!$F$8763+유형화!$G$74*hourly1!I449/hourly1!$I$8763</f>
        <v>6.9832714592848433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4">
        <f>유형화!$F$71*hourly1!B450/hourly1!$B$8763+유형화!$F$72*hourly1!C450/hourly1!$C$8763+유형화!$F$73*hourly1!D450/hourly1!$D$8763+유형화!$F$74*hourly1!E450/hourly1!$E$8763</f>
        <v>121.10615255401055</v>
      </c>
      <c r="C449" s="442">
        <f>hourly1!$F450*유형화!$G$71/hourly1!$F$8763+유형화!$G$72*hourly1!$G450/hourly1!$F$8763+유형화!$G$74*hourly1!I450/hourly1!$I$8763</f>
        <v>6.8925408065688476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4">
        <f>유형화!$F$71*hourly1!B451/hourly1!$B$8763+유형화!$F$72*hourly1!C451/hourly1!$C$8763+유형화!$F$73*hourly1!D451/hourly1!$D$8763+유형화!$F$74*hourly1!E451/hourly1!$E$8763</f>
        <v>120.32809308674395</v>
      </c>
      <c r="C450" s="442">
        <f>hourly1!$F451*유형화!$G$71/hourly1!$F$8763+유형화!$G$72*hourly1!$G451/hourly1!$F$8763+유형화!$G$74*hourly1!I451/hourly1!$I$8763</f>
        <v>7.2817481889991553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4">
        <f>유형화!$F$71*hourly1!B452/hourly1!$B$8763+유형화!$F$72*hourly1!C452/hourly1!$C$8763+유형화!$F$73*hourly1!D452/hourly1!$D$8763+유형화!$F$74*hourly1!E452/hourly1!$E$8763</f>
        <v>120.46485649914771</v>
      </c>
      <c r="C451" s="442">
        <f>hourly1!$F452*유형화!$G$71/hourly1!$F$8763+유형화!$G$72*hourly1!$G452/hourly1!$F$8763+유형화!$G$74*hourly1!I452/hourly1!$I$8763</f>
        <v>7.6813088548801689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4">
        <f>유형화!$F$71*hourly1!B453/hourly1!$B$8763+유형화!$F$72*hourly1!C453/hourly1!$C$8763+유형화!$F$73*hourly1!D453/hourly1!$D$8763+유형화!$F$74*hourly1!E453/hourly1!$E$8763</f>
        <v>131.66654605980702</v>
      </c>
      <c r="C452" s="442">
        <f>hourly1!$F453*유형화!$G$71/hourly1!$F$8763+유형화!$G$72*hourly1!$G453/hourly1!$F$8763+유형화!$G$74*hourly1!I453/hourly1!$I$8763</f>
        <v>7.1986253938899862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4">
        <f>유형화!$F$71*hourly1!B454/hourly1!$B$8763+유형화!$F$72*hourly1!C454/hourly1!$C$8763+유형화!$F$73*hourly1!D454/hourly1!$D$8763+유형화!$F$74*hourly1!E454/hourly1!$E$8763</f>
        <v>140.21826033372935</v>
      </c>
      <c r="C453" s="442">
        <f>hourly1!$F454*유형화!$G$71/hourly1!$F$8763+유형화!$G$72*hourly1!$G454/hourly1!$F$8763+유형화!$G$74*hourly1!I454/hourly1!$I$8763</f>
        <v>6.9886052874774078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4">
        <f>유형화!$F$71*hourly1!B455/hourly1!$B$8763+유형화!$F$72*hourly1!C455/hourly1!$C$8763+유형화!$F$73*hourly1!D455/hourly1!$D$8763+유형화!$F$74*hourly1!E455/hourly1!$E$8763</f>
        <v>72.660214113576757</v>
      </c>
      <c r="C454" s="442">
        <f>hourly1!$F455*유형화!$G$71/hourly1!$F$8763+유형화!$G$72*hourly1!$G455/hourly1!$F$8763+유형화!$G$74*hourly1!I455/hourly1!$I$8763</f>
        <v>7.7714900475918487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4">
        <f>유형화!$F$71*hourly1!B456/hourly1!$B$8763+유형화!$F$72*hourly1!C456/hourly1!$C$8763+유형화!$F$73*hourly1!D456/hourly1!$D$8763+유형화!$F$74*hourly1!E456/hourly1!$E$8763</f>
        <v>71.313262119526428</v>
      </c>
      <c r="C455" s="442">
        <f>hourly1!$F456*유형화!$G$71/hourly1!$F$8763+유형화!$G$72*hourly1!$G456/hourly1!$F$8763+유형화!$G$74*hourly1!I456/hourly1!$I$8763</f>
        <v>1.5080608435621907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4">
        <f>유형화!$F$71*hourly1!B457/hourly1!$B$8763+유형화!$F$72*hourly1!C457/hourly1!$C$8763+유형화!$F$73*hourly1!D457/hourly1!$D$8763+유형화!$F$74*hourly1!E457/hourly1!$E$8763</f>
        <v>69.92515555337161</v>
      </c>
      <c r="C456" s="442">
        <f>hourly1!$F457*유형화!$G$71/hourly1!$F$8763+유형화!$G$72*hourly1!$G457/hourly1!$F$8763+유형화!$G$74*hourly1!I457/hourly1!$I$8763</f>
        <v>2.1221041143989052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4">
        <f>유형화!$F$71*hourly1!B458/hourly1!$B$8763+유형화!$F$72*hourly1!C458/hourly1!$C$8763+유형화!$F$73*hourly1!D458/hourly1!$D$8763+유형화!$F$74*hourly1!E458/hourly1!$E$8763</f>
        <v>68.319635598278836</v>
      </c>
      <c r="C457" s="442">
        <f>hourly1!$F458*유형화!$G$71/hourly1!$F$8763+유형화!$G$72*hourly1!$G458/hourly1!$F$8763+유형화!$G$74*hourly1!I458/hourly1!$I$8763</f>
        <v>2.7667927978624309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4">
        <f>유형화!$F$71*hourly1!B459/hourly1!$B$8763+유형화!$F$72*hourly1!C459/hourly1!$C$8763+유형화!$F$73*hourly1!D459/hourly1!$D$8763+유형화!$F$74*hourly1!E459/hourly1!$E$8763</f>
        <v>68.344241776271531</v>
      </c>
      <c r="C458" s="442">
        <f>hourly1!$F459*유형화!$G$71/hourly1!$F$8763+유형화!$G$72*hourly1!$G459/hourly1!$F$8763+유형화!$G$74*hourly1!I459/hourly1!$I$8763</f>
        <v>3.2844143532274974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4">
        <f>유형화!$F$71*hourly1!B460/hourly1!$B$8763+유형화!$F$72*hourly1!C460/hourly1!$C$8763+유형화!$F$73*hourly1!D460/hourly1!$D$8763+유형화!$F$74*hourly1!E460/hourly1!$E$8763</f>
        <v>68.324782624956583</v>
      </c>
      <c r="C459" s="442">
        <f>hourly1!$F460*유형화!$G$71/hourly1!$F$8763+유형화!$G$72*hourly1!$G460/hourly1!$F$8763+유형화!$G$74*hourly1!I460/hourly1!$I$8763</f>
        <v>3.8166898594180028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4">
        <f>유형화!$F$71*hourly1!B461/hourly1!$B$8763+유형화!$F$72*hourly1!C461/hourly1!$C$8763+유형화!$F$73*hourly1!D461/hourly1!$D$8763+유형화!$F$74*hourly1!E461/hourly1!$E$8763</f>
        <v>68.487431553482267</v>
      </c>
      <c r="C460" s="442">
        <f>hourly1!$F461*유형화!$G$71/hourly1!$F$8763+유형화!$G$72*hourly1!$G461/hourly1!$F$8763+유형화!$G$74*hourly1!I461/hourly1!$I$8763</f>
        <v>4.274915627622347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4">
        <f>유형화!$F$71*hourly1!B462/hourly1!$B$8763+유형화!$F$72*hourly1!C462/hourly1!$C$8763+유형화!$F$73*hourly1!D462/hourly1!$D$8763+유형화!$F$74*hourly1!E462/hourly1!$E$8763</f>
        <v>68.548654840677798</v>
      </c>
      <c r="C461" s="442">
        <f>hourly1!$F462*유형화!$G$71/hourly1!$F$8763+유형화!$G$72*hourly1!$G462/hourly1!$F$8763+유형화!$G$74*hourly1!I462/hourly1!$I$8763</f>
        <v>4.6247547670711171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4">
        <f>유형화!$F$71*hourly1!B463/hourly1!$B$8763+유형화!$F$72*hourly1!C463/hourly1!$C$8763+유형화!$F$73*hourly1!D463/hourly1!$D$8763+유형화!$F$74*hourly1!E463/hourly1!$E$8763</f>
        <v>68.679447749849729</v>
      </c>
      <c r="C462" s="442">
        <f>hourly1!$F463*유형화!$G$71/hourly1!$F$8763+유형화!$G$72*hourly1!$G463/hourly1!$F$8763+유형화!$G$74*hourly1!I463/hourly1!$I$8763</f>
        <v>5.0114693302144442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4">
        <f>유형화!$F$71*hourly1!B464/hourly1!$B$8763+유형화!$F$72*hourly1!C464/hourly1!$C$8763+유형화!$F$73*hourly1!D464/hourly1!$D$8763+유형화!$F$74*hourly1!E464/hourly1!$E$8763</f>
        <v>70.544187405906811</v>
      </c>
      <c r="C463" s="442">
        <f>hourly1!$F464*유형화!$G$71/hourly1!$F$8763+유형화!$G$72*hourly1!$G464/hourly1!$F$8763+유형화!$G$74*hourly1!I464/hourly1!$I$8763</f>
        <v>5.175476011478537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4">
        <f>유형화!$F$71*hourly1!B465/hourly1!$B$8763+유형화!$F$72*hourly1!C465/hourly1!$C$8763+유형화!$F$73*hourly1!D465/hourly1!$D$8763+유형화!$F$74*hourly1!E465/hourly1!$E$8763</f>
        <v>82.16469417028928</v>
      </c>
      <c r="C464" s="442">
        <f>hourly1!$F465*유형화!$G$71/hourly1!$F$8763+유형화!$G$72*hourly1!$G465/hourly1!$F$8763+유형화!$G$74*hourly1!I465/hourly1!$I$8763</f>
        <v>11.304958388574761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4">
        <f>유형화!$F$71*hourly1!B466/hourly1!$B$8763+유형화!$F$72*hourly1!C466/hourly1!$C$8763+유형화!$F$73*hourly1!D466/hourly1!$D$8763+유형화!$F$74*hourly1!E466/hourly1!$E$8763</f>
        <v>72.121009867510963</v>
      </c>
      <c r="C465" s="442">
        <f>hourly1!$F466*유형화!$G$71/hourly1!$F$8763+유형화!$G$72*hourly1!$G466/hourly1!$F$8763+유형화!$G$74*hourly1!I466/hourly1!$I$8763</f>
        <v>11.646009182935986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4">
        <f>유형화!$F$71*hourly1!B467/hourly1!$B$8763+유형화!$F$72*hourly1!C467/hourly1!$C$8763+유형화!$F$73*hourly1!D467/hourly1!$D$8763+유형화!$F$74*hourly1!E467/hourly1!$E$8763</f>
        <v>73.454828082238436</v>
      </c>
      <c r="C466" s="442">
        <f>hourly1!$F467*유형화!$G$71/hourly1!$F$8763+유형화!$G$72*hourly1!$G467/hourly1!$F$8763+유형화!$G$74*hourly1!I467/hourly1!$I$8763</f>
        <v>11.177029953603084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4">
        <f>유형화!$F$71*hourly1!B468/hourly1!$B$8763+유형화!$F$72*hourly1!C468/hourly1!$C$8763+유형화!$F$73*hourly1!D468/hourly1!$D$8763+유형화!$F$74*hourly1!E468/hourly1!$E$8763</f>
        <v>76.547125464740702</v>
      </c>
      <c r="C467" s="442">
        <f>hourly1!$F468*유형화!$G$71/hourly1!$F$8763+유형화!$G$72*hourly1!$G468/hourly1!$F$8763+유형화!$G$74*hourly1!I468/hourly1!$I$8763</f>
        <v>10.269076183255585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4">
        <f>유형화!$F$71*hourly1!B469/hourly1!$B$8763+유형화!$F$72*hourly1!C469/hourly1!$C$8763+유형화!$F$73*hourly1!D469/hourly1!$D$8763+유형화!$F$74*hourly1!E469/hourly1!$E$8763</f>
        <v>78.836611182923363</v>
      </c>
      <c r="C468" s="442">
        <f>hourly1!$F469*유형화!$G$71/hourly1!$F$8763+유형화!$G$72*hourly1!$G469/hourly1!$F$8763+유형화!$G$74*hourly1!I469/hourly1!$I$8763</f>
        <v>9.3176452390770663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4">
        <f>유형화!$F$71*hourly1!B470/hourly1!$B$8763+유형화!$F$72*hourly1!C470/hourly1!$C$8763+유형화!$F$73*hourly1!D470/hourly1!$D$8763+유형화!$F$74*hourly1!E470/hourly1!$E$8763</f>
        <v>76.686979116068713</v>
      </c>
      <c r="C469" s="442">
        <f>hourly1!$F470*유형화!$G$71/hourly1!$F$8763+유형화!$G$72*hourly1!$G470/hourly1!$F$8763+유형화!$G$74*hourly1!I470/hourly1!$I$8763</f>
        <v>8.4709149865585758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4">
        <f>유형화!$F$71*hourly1!B471/hourly1!$B$8763+유형화!$F$72*hourly1!C471/hourly1!$C$8763+유형화!$F$73*hourly1!D471/hourly1!$D$8763+유형화!$F$74*hourly1!E471/hourly1!$E$8763</f>
        <v>82.505266380917348</v>
      </c>
      <c r="C470" s="442">
        <f>hourly1!$F471*유형화!$G$71/hourly1!$F$8763+유형화!$G$72*hourly1!$G471/hourly1!$F$8763+유형화!$G$74*hourly1!I471/hourly1!$I$8763</f>
        <v>6.8889718018633888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4">
        <f>유형화!$F$71*hourly1!B472/hourly1!$B$8763+유형화!$F$72*hourly1!C472/hourly1!$C$8763+유형화!$F$73*hourly1!D472/hourly1!$D$8763+유형화!$F$74*hourly1!E472/hourly1!$E$8763</f>
        <v>70.489258135216289</v>
      </c>
      <c r="C471" s="442">
        <f>hourly1!$F472*유형화!$G$71/hourly1!$F$8763+유형화!$G$72*hourly1!$G472/hourly1!$F$8763+유형화!$G$74*hourly1!I472/hourly1!$I$8763</f>
        <v>7.0835237494773597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4">
        <f>유형화!$F$71*hourly1!B473/hourly1!$B$8763+유형화!$F$72*hourly1!C473/hourly1!$C$8763+유형화!$F$73*hourly1!D473/hourly1!$D$8763+유형화!$F$74*hourly1!E473/hourly1!$E$8763</f>
        <v>71.385373489819358</v>
      </c>
      <c r="C472" s="442">
        <f>hourly1!$F473*유형화!$G$71/hourly1!$F$8763+유형화!$G$72*hourly1!$G473/hourly1!$F$8763+유형화!$G$74*hourly1!I473/hourly1!$I$8763</f>
        <v>6.9400984726400416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4">
        <f>유형화!$F$71*hourly1!B474/hourly1!$B$8763+유형화!$F$72*hourly1!C474/hourly1!$C$8763+유형화!$F$73*hourly1!D474/hourly1!$D$8763+유형화!$F$74*hourly1!E474/hourly1!$E$8763</f>
        <v>70.248270137752925</v>
      </c>
      <c r="C473" s="442">
        <f>hourly1!$F474*유형화!$G$71/hourly1!$F$8763+유형화!$G$72*hourly1!$G474/hourly1!$F$8763+유형화!$G$74*hourly1!I474/hourly1!$I$8763</f>
        <v>6.9378962323795328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4">
        <f>유형화!$F$71*hourly1!B475/hourly1!$B$8763+유형화!$F$72*hourly1!C475/hourly1!$C$8763+유형화!$F$73*hourly1!D475/hourly1!$D$8763+유형화!$F$74*hourly1!E475/hourly1!$E$8763</f>
        <v>69.404204652124264</v>
      </c>
      <c r="C474" s="442">
        <f>hourly1!$F475*유형화!$G$71/hourly1!$F$8763+유형화!$G$72*hourly1!$G475/hourly1!$F$8763+유형화!$G$74*hourly1!I475/hourly1!$I$8763</f>
        <v>7.0968240551015951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4">
        <f>유형화!$F$71*hourly1!B476/hourly1!$B$8763+유형화!$F$72*hourly1!C476/hourly1!$C$8763+유형화!$F$73*hourly1!D476/hourly1!$D$8763+유형화!$F$74*hourly1!E476/hourly1!$E$8763</f>
        <v>69.390535659728656</v>
      </c>
      <c r="C475" s="442">
        <f>hourly1!$F476*유형화!$G$71/hourly1!$F$8763+유형화!$G$72*hourly1!$G476/hourly1!$F$8763+유형화!$G$74*hourly1!I476/hourly1!$I$8763</f>
        <v>7.4824528174800671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4">
        <f>유형화!$F$71*hourly1!B477/hourly1!$B$8763+유형화!$F$72*hourly1!C477/hourly1!$C$8763+유형화!$F$73*hourly1!D477/hourly1!$D$8763+유형화!$F$74*hourly1!E477/hourly1!$E$8763</f>
        <v>80.64963242193177</v>
      </c>
      <c r="C476" s="442">
        <f>hourly1!$F477*유형화!$G$71/hourly1!$F$8763+유형화!$G$72*hourly1!$G477/hourly1!$F$8763+유형화!$G$74*hourly1!I477/hourly1!$I$8763</f>
        <v>7.0352234201287969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4">
        <f>유형화!$F$71*hourly1!B478/hourly1!$B$8763+유형화!$F$72*hourly1!C478/hourly1!$C$8763+유형화!$F$73*hourly1!D478/hourly1!$D$8763+유형화!$F$74*hourly1!E478/hourly1!$E$8763</f>
        <v>89.265783718697719</v>
      </c>
      <c r="C477" s="442">
        <f>hourly1!$F478*유형화!$G$71/hourly1!$F$8763+유형화!$G$72*hourly1!$G478/hourly1!$F$8763+유형화!$G$74*hourly1!I478/hourly1!$I$8763</f>
        <v>7.0092552216184965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4">
        <f>유형화!$F$71*hourly1!B479/hourly1!$B$8763+유형화!$F$72*hourly1!C479/hourly1!$C$8763+유형화!$F$73*hourly1!D479/hourly1!$D$8763+유형화!$F$74*hourly1!E479/hourly1!$E$8763</f>
        <v>72.693415501501548</v>
      </c>
      <c r="C478" s="442">
        <f>hourly1!$F479*유형화!$G$71/hourly1!$F$8763+유형화!$G$72*hourly1!$G479/hourly1!$F$8763+유형화!$G$74*hourly1!I479/hourly1!$I$8763</f>
        <v>7.829876141898743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4">
        <f>유형화!$F$71*hourly1!B480/hourly1!$B$8763+유형화!$F$72*hourly1!C480/hourly1!$C$8763+유형화!$F$73*hourly1!D480/hourly1!$D$8763+유형화!$F$74*hourly1!E480/hourly1!$E$8763</f>
        <v>71.367470012967075</v>
      </c>
      <c r="C479" s="442">
        <f>hourly1!$F480*유형화!$G$71/hourly1!$F$8763+유형화!$G$72*hourly1!$G480/hourly1!$F$8763+유형화!$G$74*hourly1!I480/hourly1!$I$8763</f>
        <v>1.590240764326124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4">
        <f>유형화!$F$71*hourly1!B481/hourly1!$B$8763+유형화!$F$72*hourly1!C481/hourly1!$C$8763+유형화!$F$73*hourly1!D481/hourly1!$D$8763+유형화!$F$74*hourly1!E481/hourly1!$E$8763</f>
        <v>70.04263544539738</v>
      </c>
      <c r="C480" s="442">
        <f>hourly1!$F481*유형화!$G$71/hourly1!$F$8763+유형화!$G$72*hourly1!$G481/hourly1!$F$8763+유형화!$G$74*hourly1!I481/hourly1!$I$8763</f>
        <v>2.3290077892728487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4">
        <f>유형화!$F$71*hourly1!B482/hourly1!$B$8763+유형화!$F$72*hourly1!C482/hourly1!$C$8763+유형화!$F$73*hourly1!D482/hourly1!$D$8763+유형화!$F$74*hourly1!E482/hourly1!$E$8763</f>
        <v>68.454168848491292</v>
      </c>
      <c r="C481" s="442">
        <f>hourly1!$F482*유형화!$G$71/hourly1!$F$8763+유형화!$G$72*hourly1!$G482/hourly1!$F$8763+유형화!$G$74*hourly1!I482/hourly1!$I$8763</f>
        <v>3.0407506388153132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4">
        <f>유형화!$F$71*hourly1!B483/hourly1!$B$8763+유형화!$F$72*hourly1!C483/hourly1!$C$8763+유형화!$F$73*hourly1!D483/hourly1!$D$8763+유형화!$F$74*hourly1!E483/hourly1!$E$8763</f>
        <v>89.860944959012855</v>
      </c>
      <c r="C482" s="442">
        <f>hourly1!$F483*유형화!$G$71/hourly1!$F$8763+유형화!$G$72*hourly1!$G483/hourly1!$F$8763+유형화!$G$74*hourly1!I483/hourly1!$I$8763</f>
        <v>3.5968029408917639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4">
        <f>유형화!$F$71*hourly1!B484/hourly1!$B$8763+유형화!$F$72*hourly1!C484/hourly1!$C$8763+유형화!$F$73*hourly1!D484/hourly1!$D$8763+유형화!$F$74*hourly1!E484/hourly1!$E$8763</f>
        <v>89.642951967877949</v>
      </c>
      <c r="C483" s="442">
        <f>hourly1!$F484*유형화!$G$71/hourly1!$F$8763+유형화!$G$72*hourly1!$G484/hourly1!$F$8763+유형화!$G$74*hourly1!I484/hourly1!$I$8763</f>
        <v>4.1350910535390986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4">
        <f>유형화!$F$71*hourly1!B485/hourly1!$B$8763+유형화!$F$72*hourly1!C485/hourly1!$C$8763+유형화!$F$73*hourly1!D485/hourly1!$D$8763+유형화!$F$74*hourly1!E485/hourly1!$E$8763</f>
        <v>89.586709790592735</v>
      </c>
      <c r="C484" s="442">
        <f>hourly1!$F485*유형화!$G$71/hourly1!$F$8763+유형화!$G$72*hourly1!$G485/hourly1!$F$8763+유형화!$G$74*hourly1!I485/hourly1!$I$8763</f>
        <v>4.6094081038777874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4">
        <f>유형화!$F$71*hourly1!B486/hourly1!$B$8763+유형화!$F$72*hourly1!C486/hourly1!$C$8763+유형화!$F$73*hourly1!D486/hourly1!$D$8763+유형화!$F$74*hourly1!E486/hourly1!$E$8763</f>
        <v>89.438023118738059</v>
      </c>
      <c r="C485" s="442">
        <f>hourly1!$F486*유형화!$G$71/hourly1!$F$8763+유형화!$G$72*hourly1!$G486/hourly1!$F$8763+유형화!$G$74*hourly1!I486/hourly1!$I$8763</f>
        <v>5.0124125305036245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4">
        <f>유형화!$F$71*hourly1!B487/hourly1!$B$8763+유형화!$F$72*hourly1!C487/hourly1!$C$8763+유형화!$F$73*hourly1!D487/hourly1!$D$8763+유형화!$F$74*hourly1!E487/hourly1!$E$8763</f>
        <v>89.089327390587457</v>
      </c>
      <c r="C486" s="442">
        <f>hourly1!$F487*유형화!$G$71/hourly1!$F$8763+유형화!$G$72*hourly1!$G487/hourly1!$F$8763+유형화!$G$74*hourly1!I487/hourly1!$I$8763</f>
        <v>5.3528917006723207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4">
        <f>유형화!$F$71*hourly1!B488/hourly1!$B$8763+유형화!$F$72*hourly1!C488/hourly1!$C$8763+유형화!$F$73*hourly1!D488/hourly1!$D$8763+유형화!$F$74*hourly1!E488/hourly1!$E$8763</f>
        <v>90.580750712956316</v>
      </c>
      <c r="C487" s="442">
        <f>hourly1!$F488*유형화!$G$71/hourly1!$F$8763+유형화!$G$72*hourly1!$G488/hourly1!$F$8763+유형화!$G$74*hourly1!I488/hourly1!$I$8763</f>
        <v>5.715131540458712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4">
        <f>유형화!$F$71*hourly1!B489/hourly1!$B$8763+유형화!$F$72*hourly1!C489/hourly1!$C$8763+유형화!$F$73*hourly1!D489/hourly1!$D$8763+유형화!$F$74*hourly1!E489/hourly1!$E$8763</f>
        <v>101.81385264596079</v>
      </c>
      <c r="C488" s="442">
        <f>hourly1!$F489*유형화!$G$71/hourly1!$F$8763+유형화!$G$72*hourly1!$G489/hourly1!$F$8763+유형화!$G$74*hourly1!I489/hourly1!$I$8763</f>
        <v>12.074240448570528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4">
        <f>유형화!$F$71*hourly1!B490/hourly1!$B$8763+유형화!$F$72*hourly1!C490/hourly1!$C$8763+유형화!$F$73*hourly1!D490/hourly1!$D$8763+유형화!$F$74*hourly1!E490/hourly1!$E$8763</f>
        <v>191.14711992506753</v>
      </c>
      <c r="C489" s="442">
        <f>hourly1!$F490*유형화!$G$71/hourly1!$F$8763+유형화!$G$72*hourly1!$G490/hourly1!$F$8763+유형화!$G$74*hourly1!I490/hourly1!$I$8763</f>
        <v>12.238331793774094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4">
        <f>유형화!$F$71*hourly1!B491/hourly1!$B$8763+유형화!$F$72*hourly1!C491/hourly1!$C$8763+유형화!$F$73*hourly1!D491/hourly1!$D$8763+유형화!$F$74*hourly1!E491/hourly1!$E$8763</f>
        <v>295.02267631651256</v>
      </c>
      <c r="C490" s="442">
        <f>hourly1!$F491*유형화!$G$71/hourly1!$F$8763+유형화!$G$72*hourly1!$G491/hourly1!$F$8763+유형화!$G$74*hourly1!I491/hourly1!$I$8763</f>
        <v>11.56977920590556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4">
        <f>유형화!$F$71*hourly1!B492/hourly1!$B$8763+유형화!$F$72*hourly1!C492/hourly1!$C$8763+유형화!$F$73*hourly1!D492/hourly1!$D$8763+유형화!$F$74*hourly1!E492/hourly1!$E$8763</f>
        <v>359.2976617829213</v>
      </c>
      <c r="C491" s="442">
        <f>hourly1!$F492*유형화!$G$71/hourly1!$F$8763+유형화!$G$72*hourly1!$G492/hourly1!$F$8763+유형화!$G$74*hourly1!I492/hourly1!$I$8763</f>
        <v>10.504124058412728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4">
        <f>유형화!$F$71*hourly1!B493/hourly1!$B$8763+유형화!$F$72*hourly1!C493/hourly1!$C$8763+유형화!$F$73*hourly1!D493/hourly1!$D$8763+유형화!$F$74*hourly1!E493/hourly1!$E$8763</f>
        <v>422.75992386159641</v>
      </c>
      <c r="C492" s="442">
        <f>hourly1!$F493*유형화!$G$71/hourly1!$F$8763+유형화!$G$72*hourly1!$G493/hourly1!$F$8763+유형화!$G$74*hourly1!I493/hourly1!$I$8763</f>
        <v>9.6513433084539653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4">
        <f>유형화!$F$71*hourly1!B494/hourly1!$B$8763+유형화!$F$72*hourly1!C494/hourly1!$C$8763+유형화!$F$73*hourly1!D494/hourly1!$D$8763+유형화!$F$74*hourly1!E494/hourly1!$E$8763</f>
        <v>359.19710925196136</v>
      </c>
      <c r="C493" s="442">
        <f>hourly1!$F494*유형화!$G$71/hourly1!$F$8763+유형화!$G$72*hourly1!$G494/hourly1!$F$8763+유형화!$G$74*hourly1!I494/hourly1!$I$8763</f>
        <v>8.7624882235298838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4">
        <f>유형화!$F$71*hourly1!B495/hourly1!$B$8763+유형화!$F$72*hourly1!C495/hourly1!$C$8763+유형화!$F$73*hourly1!D495/hourly1!$D$8763+유형화!$F$74*hourly1!E495/hourly1!$E$8763</f>
        <v>223.11475291353355</v>
      </c>
      <c r="C494" s="442">
        <f>hourly1!$F495*유형화!$G$71/hourly1!$F$8763+유형화!$G$72*hourly1!$G495/hourly1!$F$8763+유형화!$G$74*hourly1!I495/hourly1!$I$8763</f>
        <v>7.3355538745410316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4">
        <f>유형화!$F$71*hourly1!B496/hourly1!$B$8763+유형화!$F$72*hourly1!C496/hourly1!$C$8763+유형화!$F$73*hourly1!D496/hourly1!$D$8763+유형화!$F$74*hourly1!E496/hourly1!$E$8763</f>
        <v>291.33213666092723</v>
      </c>
      <c r="C495" s="442">
        <f>hourly1!$F496*유형화!$G$71/hourly1!$F$8763+유형화!$G$72*hourly1!$G496/hourly1!$F$8763+유형화!$G$74*hourly1!I496/hourly1!$I$8763</f>
        <v>7.5302169690400511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4">
        <f>유형화!$F$71*hourly1!B497/hourly1!$B$8763+유형화!$F$72*hourly1!C497/hourly1!$C$8763+유형화!$F$73*hourly1!D497/hourly1!$D$8763+유형화!$F$74*hourly1!E497/hourly1!$E$8763</f>
        <v>414.15259616720977</v>
      </c>
      <c r="C496" s="442">
        <f>hourly1!$F497*유형화!$G$71/hourly1!$F$8763+유형화!$G$72*hourly1!$G497/hourly1!$F$8763+유형화!$G$74*hourly1!I497/hourly1!$I$8763</f>
        <v>7.3154677419378116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4">
        <f>유형화!$F$71*hourly1!B498/hourly1!$B$8763+유형화!$F$72*hourly1!C498/hourly1!$C$8763+유형화!$F$73*hourly1!D498/hourly1!$D$8763+유형화!$F$74*hourly1!E498/hourly1!$E$8763</f>
        <v>351.53777947047678</v>
      </c>
      <c r="C497" s="442">
        <f>hourly1!$F498*유형화!$G$71/hourly1!$F$8763+유형화!$G$72*hourly1!$G498/hourly1!$F$8763+유형화!$G$74*hourly1!I498/hourly1!$I$8763</f>
        <v>7.2696107698826351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4">
        <f>유형화!$F$71*hourly1!B499/hourly1!$B$8763+유형화!$F$72*hourly1!C499/hourly1!$C$8763+유형화!$F$73*hourly1!D499/hourly1!$D$8763+유형화!$F$74*hourly1!E499/hourly1!$E$8763</f>
        <v>308.86968215120902</v>
      </c>
      <c r="C498" s="442">
        <f>hourly1!$F499*유형화!$G$71/hourly1!$F$8763+유형화!$G$72*hourly1!$G499/hourly1!$F$8763+유형화!$G$74*hourly1!I499/hourly1!$I$8763</f>
        <v>7.5695595439359549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4">
        <f>유형화!$F$71*hourly1!B500/hourly1!$B$8763+유형화!$F$72*hourly1!C500/hourly1!$C$8763+유형화!$F$73*hourly1!D500/hourly1!$D$8763+유형화!$F$74*hourly1!E500/hourly1!$E$8763</f>
        <v>186.64590262337401</v>
      </c>
      <c r="C499" s="442">
        <f>hourly1!$F500*유형화!$G$71/hourly1!$F$8763+유형화!$G$72*hourly1!$G500/hourly1!$F$8763+유형화!$G$74*hourly1!I500/hourly1!$I$8763</f>
        <v>7.9159931395673793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4">
        <f>유형화!$F$71*hourly1!B501/hourly1!$B$8763+유형화!$F$72*hourly1!C501/hourly1!$C$8763+유형화!$F$73*hourly1!D501/hourly1!$D$8763+유형화!$F$74*hourly1!E501/hourly1!$E$8763</f>
        <v>137.40848534173679</v>
      </c>
      <c r="C500" s="442">
        <f>hourly1!$F501*유형화!$G$71/hourly1!$F$8763+유형화!$G$72*hourly1!$G501/hourly1!$F$8763+유형화!$G$74*hourly1!I501/hourly1!$I$8763</f>
        <v>7.5321067105438431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4">
        <f>유형화!$F$71*hourly1!B502/hourly1!$B$8763+유형화!$F$72*hourly1!C502/hourly1!$C$8763+유형화!$F$73*hourly1!D502/hourly1!$D$8763+유형화!$F$74*hourly1!E502/hourly1!$E$8763</f>
        <v>146.50344357432408</v>
      </c>
      <c r="C501" s="442">
        <f>hourly1!$F502*유형화!$G$71/hourly1!$F$8763+유형화!$G$72*hourly1!$G502/hourly1!$F$8763+유형화!$G$74*hourly1!I502/hourly1!$I$8763</f>
        <v>7.5371515894296648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4">
        <f>유형화!$F$71*hourly1!B503/hourly1!$B$8763+유형화!$F$72*hourly1!C503/hourly1!$C$8763+유형화!$F$73*hourly1!D503/hourly1!$D$8763+유형화!$F$74*hourly1!E503/hourly1!$E$8763</f>
        <v>78.047841745465774</v>
      </c>
      <c r="C502" s="442">
        <f>hourly1!$F503*유형화!$G$71/hourly1!$F$8763+유형화!$G$72*hourly1!$G503/hourly1!$F$8763+유형화!$G$74*hourly1!I503/hourly1!$I$8763</f>
        <v>8.4766795496736904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4">
        <f>유형화!$F$71*hourly1!B504/hourly1!$B$8763+유형화!$F$72*hourly1!C504/hourly1!$C$8763+유형화!$F$73*hourly1!D504/hourly1!$D$8763+유형화!$F$74*hourly1!E504/hourly1!$E$8763</f>
        <v>77.343485391817254</v>
      </c>
      <c r="C503" s="442">
        <f>hourly1!$F504*유형화!$G$71/hourly1!$F$8763+유형화!$G$72*hourly1!$G504/hourly1!$F$8763+유형화!$G$74*hourly1!I504/hourly1!$I$8763</f>
        <v>2.204481964623092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4">
        <f>유형화!$F$71*hourly1!B505/hourly1!$B$8763+유형화!$F$72*hourly1!C505/hourly1!$C$8763+유형화!$F$73*hourly1!D505/hourly1!$D$8763+유형화!$F$74*hourly1!E505/hourly1!$E$8763</f>
        <v>76.630140677635509</v>
      </c>
      <c r="C504" s="442">
        <f>hourly1!$F505*유형화!$G$71/hourly1!$F$8763+유형화!$G$72*hourly1!$G505/hourly1!$F$8763+유형화!$G$74*hourly1!I505/hourly1!$I$8763</f>
        <v>2.8081753744205069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4">
        <f>유형화!$F$71*hourly1!B506/hourly1!$B$8763+유형화!$F$72*hourly1!C506/hourly1!$C$8763+유형화!$F$73*hourly1!D506/hourly1!$D$8763+유형화!$F$74*hourly1!E506/hourly1!$E$8763</f>
        <v>75.899820850275361</v>
      </c>
      <c r="C505" s="442">
        <f>hourly1!$F506*유형화!$G$71/hourly1!$F$8763+유형화!$G$72*hourly1!$G506/hourly1!$F$8763+유형화!$G$74*hourly1!I506/hourly1!$I$8763</f>
        <v>3.5840274865040467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4">
        <f>유형화!$F$71*hourly1!B507/hourly1!$B$8763+유형화!$F$72*hourly1!C507/hourly1!$C$8763+유형화!$F$73*hourly1!D507/hourly1!$D$8763+유형화!$F$74*hourly1!E507/hourly1!$E$8763</f>
        <v>77.081177089734297</v>
      </c>
      <c r="C506" s="442">
        <f>hourly1!$F507*유형화!$G$71/hourly1!$F$8763+유형화!$G$72*hourly1!$G507/hourly1!$F$8763+유형화!$G$74*hourly1!I507/hourly1!$I$8763</f>
        <v>4.131497195607869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4">
        <f>유형화!$F$71*hourly1!B508/hourly1!$B$8763+유형화!$F$72*hourly1!C508/hourly1!$C$8763+유형화!$F$73*hourly1!D508/hourly1!$D$8763+유형화!$F$74*hourly1!E508/hourly1!$E$8763</f>
        <v>78.197555273412263</v>
      </c>
      <c r="C507" s="442">
        <f>hourly1!$F508*유형화!$G$71/hourly1!$F$8763+유형화!$G$72*hourly1!$G508/hourly1!$F$8763+유형화!$G$74*hourly1!I508/hourly1!$I$8763</f>
        <v>4.7655356606873003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4">
        <f>유형화!$F$71*hourly1!B509/hourly1!$B$8763+유형화!$F$72*hourly1!C509/hourly1!$C$8763+유형화!$F$73*hourly1!D509/hourly1!$D$8763+유형화!$F$74*hourly1!E509/hourly1!$E$8763</f>
        <v>79.291213680605907</v>
      </c>
      <c r="C508" s="442">
        <f>hourly1!$F509*유형화!$G$71/hourly1!$F$8763+유형화!$G$72*hourly1!$G509/hourly1!$F$8763+유형화!$G$74*hourly1!I509/hourly1!$I$8763</f>
        <v>5.3504080893017898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4">
        <f>유형화!$F$71*hourly1!B510/hourly1!$B$8763+유형화!$F$72*hourly1!C510/hourly1!$C$8763+유형화!$F$73*hourly1!D510/hourly1!$D$8763+유형화!$F$74*hourly1!E510/hourly1!$E$8763</f>
        <v>80.049251322302666</v>
      </c>
      <c r="C509" s="442">
        <f>hourly1!$F510*유형화!$G$71/hourly1!$F$8763+유형화!$G$72*hourly1!$G510/hourly1!$F$8763+유형화!$G$74*hourly1!I510/hourly1!$I$8763</f>
        <v>5.7644167909213442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4">
        <f>유형화!$F$71*hourly1!B511/hourly1!$B$8763+유형화!$F$72*hourly1!C511/hourly1!$C$8763+유형화!$F$73*hourly1!D511/hourly1!$D$8763+유형화!$F$74*hourly1!E511/hourly1!$E$8763</f>
        <v>80.846575169026792</v>
      </c>
      <c r="C510" s="442">
        <f>hourly1!$F511*유형화!$G$71/hourly1!$F$8763+유형화!$G$72*hourly1!$G511/hourly1!$F$8763+유형화!$G$74*hourly1!I511/hourly1!$I$8763</f>
        <v>6.1871676350743154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4">
        <f>유형화!$F$71*hourly1!B512/hourly1!$B$8763+유형화!$F$72*hourly1!C512/hourly1!$C$8763+유형화!$F$73*hourly1!D512/hourly1!$D$8763+유형화!$F$74*hourly1!E512/hourly1!$E$8763</f>
        <v>83.369899792228836</v>
      </c>
      <c r="C511" s="442">
        <f>hourly1!$F512*유형화!$G$71/hourly1!$F$8763+유형화!$G$72*hourly1!$G512/hourly1!$F$8763+유형화!$G$74*hourly1!I512/hourly1!$I$8763</f>
        <v>6.6216505055629273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4">
        <f>유형화!$F$71*hourly1!B513/hourly1!$B$8763+유형화!$F$72*hourly1!C513/hourly1!$C$8763+유형화!$F$73*hourly1!D513/hourly1!$D$8763+유형화!$F$74*hourly1!E513/hourly1!$E$8763</f>
        <v>95.552691267786315</v>
      </c>
      <c r="C512" s="442">
        <f>hourly1!$F513*유형화!$G$71/hourly1!$F$8763+유형화!$G$72*hourly1!$G513/hourly1!$F$8763+유형화!$G$74*hourly1!I513/hourly1!$I$8763</f>
        <v>13.047084361663952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4">
        <f>유형화!$F$71*hourly1!B514/hourly1!$B$8763+유형화!$F$72*hourly1!C514/hourly1!$C$8763+유형화!$F$73*hourly1!D514/hourly1!$D$8763+유형화!$F$74*hourly1!E514/hourly1!$E$8763</f>
        <v>191.60037567869892</v>
      </c>
      <c r="C513" s="442">
        <f>hourly1!$F514*유형화!$G$71/hourly1!$F$8763+유형화!$G$72*hourly1!$G514/hourly1!$F$8763+유형화!$G$74*hourly1!I514/hourly1!$I$8763</f>
        <v>13.291772273435585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4">
        <f>유형화!$F$71*hourly1!B515/hourly1!$B$8763+유형화!$F$72*hourly1!C515/hourly1!$C$8763+유형화!$F$73*hourly1!D515/hourly1!$D$8763+유형화!$F$74*hourly1!E515/hourly1!$E$8763</f>
        <v>295.96907998569253</v>
      </c>
      <c r="C514" s="442">
        <f>hourly1!$F515*유형화!$G$71/hourly1!$F$8763+유형화!$G$72*hourly1!$G515/hourly1!$F$8763+유형화!$G$74*hourly1!I515/hourly1!$I$8763</f>
        <v>12.710773199684677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4">
        <f>유형화!$F$71*hourly1!B516/hourly1!$B$8763+유형화!$F$72*hourly1!C516/hourly1!$C$8763+유형화!$F$73*hourly1!D516/hourly1!$D$8763+유형화!$F$74*hourly1!E516/hourly1!$E$8763</f>
        <v>361.1414876060158</v>
      </c>
      <c r="C515" s="442">
        <f>hourly1!$F516*유형화!$G$71/hourly1!$F$8763+유형화!$G$72*hourly1!$G516/hourly1!$F$8763+유형화!$G$74*hourly1!I516/hourly1!$I$8763</f>
        <v>11.772733255032854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4">
        <f>유형화!$F$71*hourly1!B517/hourly1!$B$8763+유형화!$F$72*hourly1!C517/hourly1!$C$8763+유형화!$F$73*hourly1!D517/hourly1!$D$8763+유형화!$F$74*hourly1!E517/hourly1!$E$8763</f>
        <v>424.40572441583214</v>
      </c>
      <c r="C516" s="442">
        <f>hourly1!$F517*유형화!$G$71/hourly1!$F$8763+유형화!$G$72*hourly1!$G517/hourly1!$F$8763+유형화!$G$74*hourly1!I517/hourly1!$I$8763</f>
        <v>10.930357695097955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4">
        <f>유형화!$F$71*hourly1!B518/hourly1!$B$8763+유형화!$F$72*hourly1!C518/hourly1!$C$8763+유형화!$F$73*hourly1!D518/hourly1!$D$8763+유형화!$F$74*hourly1!E518/hourly1!$E$8763</f>
        <v>361.0212126210447</v>
      </c>
      <c r="C517" s="442">
        <f>hourly1!$F518*유형화!$G$71/hourly1!$F$8763+유형화!$G$72*hourly1!$G518/hourly1!$F$8763+유형화!$G$74*hourly1!I518/hourly1!$I$8763</f>
        <v>10.276072488536599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4">
        <f>유형화!$F$71*hourly1!B519/hourly1!$B$8763+유형화!$F$72*hourly1!C519/hourly1!$C$8763+유형화!$F$73*hourly1!D519/hourly1!$D$8763+유형화!$F$74*hourly1!E519/hourly1!$E$8763</f>
        <v>225.09655656320854</v>
      </c>
      <c r="C518" s="442">
        <f>hourly1!$F519*유형화!$G$71/hourly1!$F$8763+유형화!$G$72*hourly1!$G519/hourly1!$F$8763+유형화!$G$74*hourly1!I519/hourly1!$I$8763</f>
        <v>9.0364523389037057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4">
        <f>유형화!$F$71*hourly1!B520/hourly1!$B$8763+유형화!$F$72*hourly1!C520/hourly1!$C$8763+유형화!$F$73*hourly1!D520/hourly1!$D$8763+유형화!$F$74*hourly1!E520/hourly1!$E$8763</f>
        <v>293.29283641915754</v>
      </c>
      <c r="C519" s="442">
        <f>hourly1!$F520*유형화!$G$71/hourly1!$F$8763+유형화!$G$72*hourly1!$G520/hourly1!$F$8763+유형화!$G$74*hourly1!I520/hourly1!$I$8763</f>
        <v>9.2960156804110081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4">
        <f>유형화!$F$71*hourly1!B521/hourly1!$B$8763+유형화!$F$72*hourly1!C521/hourly1!$C$8763+유형화!$F$73*hourly1!D521/hourly1!$D$8763+유형화!$F$74*hourly1!E521/hourly1!$E$8763</f>
        <v>415.95239272985907</v>
      </c>
      <c r="C520" s="442">
        <f>hourly1!$F521*유형화!$G$71/hourly1!$F$8763+유형화!$G$72*hourly1!$G521/hourly1!$F$8763+유형화!$G$74*hourly1!I521/hourly1!$I$8763</f>
        <v>9.1720376860458437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4">
        <f>유형화!$F$71*hourly1!B522/hourly1!$B$8763+유형화!$F$72*hourly1!C522/hourly1!$C$8763+유형화!$F$73*hourly1!D522/hourly1!$D$8763+유형화!$F$74*hourly1!E522/hourly1!$E$8763</f>
        <v>353.41250188118278</v>
      </c>
      <c r="C521" s="442">
        <f>hourly1!$F522*유형화!$G$71/hourly1!$F$8763+유형화!$G$72*hourly1!$G522/hourly1!$F$8763+유형화!$G$74*hourly1!I522/hourly1!$I$8763</f>
        <v>9.1933941851724583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4">
        <f>유형화!$F$71*hourly1!B523/hourly1!$B$8763+유형화!$F$72*hourly1!C523/hourly1!$C$8763+유형화!$F$73*hourly1!D523/hourly1!$D$8763+유형화!$F$74*hourly1!E523/hourly1!$E$8763</f>
        <v>310.7982878355931</v>
      </c>
      <c r="C522" s="442">
        <f>hourly1!$F523*유형화!$G$71/hourly1!$F$8763+유형화!$G$72*hourly1!$G523/hourly1!$F$8763+유형화!$G$74*hourly1!I523/hourly1!$I$8763</f>
        <v>9.4238548882277353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4">
        <f>유형화!$F$71*hourly1!B524/hourly1!$B$8763+유형화!$F$72*hourly1!C524/hourly1!$C$8763+유형화!$F$73*hourly1!D524/hourly1!$D$8763+유형화!$F$74*hourly1!E524/hourly1!$E$8763</f>
        <v>188.76025212893805</v>
      </c>
      <c r="C523" s="442">
        <f>hourly1!$F524*유형화!$G$71/hourly1!$F$8763+유형화!$G$72*hourly1!$G524/hourly1!$F$8763+유형화!$G$74*hourly1!I524/hourly1!$I$8763</f>
        <v>9.7349175359261615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4">
        <f>유형화!$F$71*hourly1!B525/hourly1!$B$8763+유형화!$F$72*hourly1!C525/hourly1!$C$8763+유형화!$F$73*hourly1!D525/hourly1!$D$8763+유형화!$F$74*hourly1!E525/hourly1!$E$8763</f>
        <v>138.40513293636931</v>
      </c>
      <c r="C524" s="442">
        <f>hourly1!$F525*유형화!$G$71/hourly1!$F$8763+유형화!$G$72*hourly1!$G525/hourly1!$F$8763+유형화!$G$74*hourly1!I525/hourly1!$I$8763</f>
        <v>9.1818564214277014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4">
        <f>유형화!$F$71*hourly1!B526/hourly1!$B$8763+유형화!$F$72*hourly1!C526/hourly1!$C$8763+유형화!$F$73*hourly1!D526/hourly1!$D$8763+유형화!$F$74*hourly1!E526/hourly1!$E$8763</f>
        <v>147.22110933823242</v>
      </c>
      <c r="C525" s="442">
        <f>hourly1!$F526*유형화!$G$71/hourly1!$F$8763+유형화!$G$72*hourly1!$G526/hourly1!$F$8763+유형화!$G$74*hourly1!I526/hourly1!$I$8763</f>
        <v>8.9977601036629959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4">
        <f>유형화!$F$71*hourly1!B527/hourly1!$B$8763+유형화!$F$72*hourly1!C527/hourly1!$C$8763+유형화!$F$73*hourly1!D527/hourly1!$D$8763+유형화!$F$74*hourly1!E527/hourly1!$E$8763</f>
        <v>78.505988436851197</v>
      </c>
      <c r="C526" s="442">
        <f>hourly1!$F527*유형화!$G$71/hourly1!$F$8763+유형화!$G$72*hourly1!$G527/hourly1!$F$8763+유형화!$G$74*hourly1!I527/hourly1!$I$8763</f>
        <v>9.7793811791049006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4">
        <f>유형화!$F$71*hourly1!B528/hourly1!$B$8763+유형화!$F$72*hourly1!C528/hourly1!$C$8763+유형화!$F$73*hourly1!D528/hourly1!$D$8763+유형화!$F$74*hourly1!E528/hourly1!$E$8763</f>
        <v>77.623787342908699</v>
      </c>
      <c r="C527" s="442">
        <f>hourly1!$F528*유형화!$G$71/hourly1!$F$8763+유형화!$G$72*hourly1!$G528/hourly1!$F$8763+유형화!$G$74*hourly1!I528/hourly1!$I$8763</f>
        <v>3.3969878949211822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4">
        <f>유형화!$F$71*hourly1!B529/hourly1!$B$8763+유형화!$F$72*hourly1!C529/hourly1!$C$8763+유형화!$F$73*hourly1!D529/hourly1!$D$8763+유형화!$F$74*hourly1!E529/hourly1!$E$8763</f>
        <v>76.709546278413683</v>
      </c>
      <c r="C528" s="442">
        <f>hourly1!$F529*유형화!$G$71/hourly1!$F$8763+유형화!$G$72*hourly1!$G529/hourly1!$F$8763+유형화!$G$74*hourly1!I529/hourly1!$I$8763</f>
        <v>3.8534485951804642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4">
        <f>유형화!$F$71*hourly1!B530/hourly1!$B$8763+유형화!$F$72*hourly1!C530/hourly1!$C$8763+유형화!$F$73*hourly1!D530/hourly1!$D$8763+유형화!$F$74*hourly1!E530/hourly1!$E$8763</f>
        <v>75.660356065298416</v>
      </c>
      <c r="C529" s="442">
        <f>hourly1!$F530*유형화!$G$71/hourly1!$F$8763+유형화!$G$72*hourly1!$G530/hourly1!$F$8763+유형화!$G$74*hourly1!I530/hourly1!$I$8763</f>
        <v>4.4831251969096293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4">
        <f>유형화!$F$71*hourly1!B531/hourly1!$B$8763+유형화!$F$72*hourly1!C531/hourly1!$C$8763+유형화!$F$73*hourly1!D531/hourly1!$D$8763+유형화!$F$74*hourly1!E531/hourly1!$E$8763</f>
        <v>76.103480075455522</v>
      </c>
      <c r="C530" s="442">
        <f>hourly1!$F531*유형화!$G$71/hourly1!$F$8763+유형화!$G$72*hourly1!$G531/hourly1!$F$8763+유형화!$G$74*hourly1!I531/hourly1!$I$8763</f>
        <v>4.6476294316048703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4">
        <f>유형화!$F$71*hourly1!B532/hourly1!$B$8763+유형화!$F$72*hourly1!C532/hourly1!$C$8763+유형화!$F$73*hourly1!D532/hourly1!$D$8763+유형화!$F$74*hourly1!E532/hourly1!$E$8763</f>
        <v>76.239232453220225</v>
      </c>
      <c r="C531" s="442">
        <f>hourly1!$F532*유형화!$G$71/hourly1!$F$8763+유형화!$G$72*hourly1!$G532/hourly1!$F$8763+유형화!$G$74*hourly1!I532/hourly1!$I$8763</f>
        <v>4.8066650602865506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4">
        <f>유형화!$F$71*hourly1!B533/hourly1!$B$8763+유형화!$F$72*hourly1!C533/hourly1!$C$8763+유형화!$F$73*hourly1!D533/hourly1!$D$8763+유형화!$F$74*hourly1!E533/hourly1!$E$8763</f>
        <v>76.404254712897952</v>
      </c>
      <c r="C532" s="442">
        <f>hourly1!$F533*유형화!$G$71/hourly1!$F$8763+유형화!$G$72*hourly1!$G533/hourly1!$F$8763+유형화!$G$74*hourly1!I533/hourly1!$I$8763</f>
        <v>4.9122097023046898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4">
        <f>유형화!$F$71*hourly1!B534/hourly1!$B$8763+유형화!$F$72*hourly1!C534/hourly1!$C$8763+유형화!$F$73*hourly1!D534/hourly1!$D$8763+유형화!$F$74*hourly1!E534/hourly1!$E$8763</f>
        <v>76.706515387475065</v>
      </c>
      <c r="C533" s="442">
        <f>hourly1!$F534*유형화!$G$71/hourly1!$F$8763+유형화!$G$72*hourly1!$G534/hourly1!$F$8763+유형화!$G$74*hourly1!I534/hourly1!$I$8763</f>
        <v>5.0785920260077067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4">
        <f>유형화!$F$71*hourly1!B535/hourly1!$B$8763+유형화!$F$72*hourly1!C535/hourly1!$C$8763+유형화!$F$73*hourly1!D535/hourly1!$D$8763+유형화!$F$74*hourly1!E535/hourly1!$E$8763</f>
        <v>77.058929815348648</v>
      </c>
      <c r="C534" s="442">
        <f>hourly1!$F535*유형화!$G$71/hourly1!$F$8763+유형화!$G$72*hourly1!$G535/hourly1!$F$8763+유형화!$G$74*hourly1!I535/hourly1!$I$8763</f>
        <v>5.250856008187891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4">
        <f>유형화!$F$71*hourly1!B536/hourly1!$B$8763+유형화!$F$72*hourly1!C536/hourly1!$C$8763+유형화!$F$73*hourly1!D536/hourly1!$D$8763+유형화!$F$74*hourly1!E536/hourly1!$E$8763</f>
        <v>79.282085757998189</v>
      </c>
      <c r="C535" s="442">
        <f>hourly1!$F536*유형화!$G$71/hourly1!$F$8763+유형화!$G$72*hourly1!$G536/hourly1!$F$8763+유형화!$G$74*hourly1!I536/hourly1!$I$8763</f>
        <v>5.5037420620496205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4">
        <f>유형화!$F$71*hourly1!B537/hourly1!$B$8763+유형화!$F$72*hourly1!C537/hourly1!$C$8763+유형화!$F$73*hourly1!D537/hourly1!$D$8763+유형화!$F$74*hourly1!E537/hourly1!$E$8763</f>
        <v>91.175208198874799</v>
      </c>
      <c r="C536" s="442">
        <f>hourly1!$F537*유형화!$G$71/hourly1!$F$8763+유형화!$G$72*hourly1!$G537/hourly1!$F$8763+유형화!$G$74*hourly1!I537/hourly1!$I$8763</f>
        <v>11.768548542216447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4">
        <f>유형화!$F$71*hourly1!B538/hourly1!$B$8763+유형화!$F$72*hourly1!C538/hourly1!$C$8763+유형화!$F$73*hourly1!D538/hourly1!$D$8763+유형화!$F$74*hourly1!E538/hourly1!$E$8763</f>
        <v>190.78580370193072</v>
      </c>
      <c r="C537" s="442">
        <f>hourly1!$F538*유형화!$G$71/hourly1!$F$8763+유형화!$G$72*hourly1!$G538/hourly1!$F$8763+유형화!$G$74*hourly1!I538/hourly1!$I$8763</f>
        <v>11.953741824326114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4">
        <f>유형화!$F$71*hourly1!B539/hourly1!$B$8763+유형화!$F$72*hourly1!C539/hourly1!$C$8763+유형화!$F$73*hourly1!D539/hourly1!$D$8763+유형화!$F$74*hourly1!E539/hourly1!$E$8763</f>
        <v>294.21036225053638</v>
      </c>
      <c r="C538" s="442">
        <f>hourly1!$F539*유형화!$G$71/hourly1!$F$8763+유형화!$G$72*hourly1!$G539/hourly1!$F$8763+유형화!$G$74*hourly1!I539/hourly1!$I$8763</f>
        <v>11.002022093812753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4">
        <f>유형화!$F$71*hourly1!B540/hourly1!$B$8763+유형화!$F$72*hourly1!C540/hourly1!$C$8763+유형화!$F$73*hourly1!D540/hourly1!$D$8763+유형화!$F$74*hourly1!E540/hourly1!$E$8763</f>
        <v>357.89939101131608</v>
      </c>
      <c r="C539" s="442">
        <f>hourly1!$F540*유형화!$G$71/hourly1!$F$8763+유형화!$G$72*hourly1!$G540/hourly1!$F$8763+유형화!$G$74*hourly1!I540/hourly1!$I$8763</f>
        <v>9.6161163462583286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4">
        <f>유형화!$F$71*hourly1!B541/hourly1!$B$8763+유형화!$F$72*hourly1!C541/hourly1!$C$8763+유형화!$F$73*hourly1!D541/hourly1!$D$8763+유형화!$F$74*hourly1!E541/hourly1!$E$8763</f>
        <v>419.82294820226952</v>
      </c>
      <c r="C540" s="442">
        <f>hourly1!$F541*유형화!$G$71/hourly1!$F$8763+유형화!$G$72*hourly1!$G541/hourly1!$F$8763+유형화!$G$74*hourly1!I541/hourly1!$I$8763</f>
        <v>8.355092272654904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4">
        <f>유형화!$F$71*hourly1!B542/hourly1!$B$8763+유형화!$F$72*hourly1!C542/hourly1!$C$8763+유형화!$F$73*hourly1!D542/hourly1!$D$8763+유형화!$F$74*hourly1!E542/hourly1!$E$8763</f>
        <v>354.70615714853329</v>
      </c>
      <c r="C541" s="442">
        <f>hourly1!$F542*유형화!$G$71/hourly1!$F$8763+유형화!$G$72*hourly1!$G542/hourly1!$F$8763+유형화!$G$74*hourly1!I542/hourly1!$I$8763</f>
        <v>7.2835306949452221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4">
        <f>유형화!$F$71*hourly1!B543/hourly1!$B$8763+유형화!$F$72*hourly1!C543/hourly1!$C$8763+유형화!$F$73*hourly1!D543/hourly1!$D$8763+유형화!$F$74*hourly1!E543/hourly1!$E$8763</f>
        <v>217.62402965198098</v>
      </c>
      <c r="C542" s="442">
        <f>hourly1!$F543*유형화!$G$71/hourly1!$F$8763+유형화!$G$72*hourly1!$G543/hourly1!$F$8763+유형화!$G$74*hourly1!I543/hourly1!$I$8763</f>
        <v>5.7342827843433346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4">
        <f>유형화!$F$71*hourly1!B544/hourly1!$B$8763+유형화!$F$72*hourly1!C544/hourly1!$C$8763+유형화!$F$73*hourly1!D544/hourly1!$D$8763+유형화!$F$74*hourly1!E544/hourly1!$E$8763</f>
        <v>284.10419992003682</v>
      </c>
      <c r="C543" s="442">
        <f>hourly1!$F544*유형화!$G$71/hourly1!$F$8763+유형화!$G$72*hourly1!$G544/hourly1!$F$8763+유형화!$G$74*hourly1!I544/hourly1!$I$8763</f>
        <v>5.8577245194339342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4">
        <f>유형화!$F$71*hourly1!B545/hourly1!$B$8763+유형화!$F$72*hourly1!C545/hourly1!$C$8763+유형화!$F$73*hourly1!D545/hourly1!$D$8763+유형화!$F$74*hourly1!E545/hourly1!$E$8763</f>
        <v>405.38563352572152</v>
      </c>
      <c r="C544" s="442">
        <f>hourly1!$F545*유형화!$G$71/hourly1!$F$8763+유형화!$G$72*hourly1!$G545/hourly1!$F$8763+유형화!$G$74*hourly1!I545/hourly1!$I$8763</f>
        <v>5.6219653531039819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4">
        <f>유형화!$F$71*hourly1!B546/hourly1!$B$8763+유형화!$F$72*hourly1!C546/hourly1!$C$8763+유형화!$F$73*hourly1!D546/hourly1!$D$8763+유형화!$F$74*hourly1!E546/hourly1!$E$8763</f>
        <v>342.62104087748673</v>
      </c>
      <c r="C545" s="442">
        <f>hourly1!$F546*유형화!$G$71/hourly1!$F$8763+유형화!$G$72*hourly1!$G546/hourly1!$F$8763+유형화!$G$74*hourly1!I546/hourly1!$I$8763</f>
        <v>5.5941344664372794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4">
        <f>유형화!$F$71*hourly1!B547/hourly1!$B$8763+유형화!$F$72*hourly1!C547/hourly1!$C$8763+유형화!$F$73*hourly1!D547/hourly1!$D$8763+유형화!$F$74*hourly1!E547/hourly1!$E$8763</f>
        <v>300.65762092474358</v>
      </c>
      <c r="C546" s="442">
        <f>hourly1!$F547*유형화!$G$71/hourly1!$F$8763+유형화!$G$72*hourly1!$G547/hourly1!$F$8763+유형화!$G$74*hourly1!I547/hourly1!$I$8763</f>
        <v>6.0286263818703496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4">
        <f>유형화!$F$71*hourly1!B548/hourly1!$B$8763+유형화!$F$72*hourly1!C548/hourly1!$C$8763+유형화!$F$73*hourly1!D548/hourly1!$D$8763+유형화!$F$74*hourly1!E548/hourly1!$E$8763</f>
        <v>180.18113251642689</v>
      </c>
      <c r="C547" s="442">
        <f>hourly1!$F548*유형화!$G$71/hourly1!$F$8763+유형화!$G$72*hourly1!$G548/hourly1!$F$8763+유형화!$G$74*hourly1!I548/hourly1!$I$8763</f>
        <v>6.6643230052810738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4">
        <f>유형화!$F$71*hourly1!B549/hourly1!$B$8763+유형화!$F$72*hourly1!C549/hourly1!$C$8763+유형화!$F$73*hourly1!D549/hourly1!$D$8763+유형화!$F$74*hourly1!E549/hourly1!$E$8763</f>
        <v>131.07868131135203</v>
      </c>
      <c r="C548" s="442">
        <f>hourly1!$F549*유형화!$G$71/hourly1!$F$8763+유형화!$G$72*hourly1!$G549/hourly1!$F$8763+유형화!$G$74*hourly1!I549/hourly1!$I$8763</f>
        <v>6.1808104243822575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4">
        <f>유형화!$F$71*hourly1!B550/hourly1!$B$8763+유형화!$F$72*hourly1!C550/hourly1!$C$8763+유형화!$F$73*hourly1!D550/hourly1!$D$8763+유형화!$F$74*hourly1!E550/hourly1!$E$8763</f>
        <v>139.85064288031495</v>
      </c>
      <c r="C549" s="442">
        <f>hourly1!$F550*유형화!$G$71/hourly1!$F$8763+유형화!$G$72*hourly1!$G550/hourly1!$F$8763+유형화!$G$74*hourly1!I550/hourly1!$I$8763</f>
        <v>6.120740422172477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4">
        <f>유형화!$F$71*hourly1!B551/hourly1!$B$8763+유형화!$F$72*hourly1!C551/hourly1!$C$8763+유형화!$F$73*hourly1!D551/hourly1!$D$8763+유형화!$F$74*hourly1!E551/hourly1!$E$8763</f>
        <v>72.848515217107462</v>
      </c>
      <c r="C550" s="442">
        <f>hourly1!$F551*유형화!$G$71/hourly1!$F$8763+유형화!$G$72*hourly1!$G551/hourly1!$F$8763+유형화!$G$74*hourly1!I551/hourly1!$I$8763</f>
        <v>6.9636238842588538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4">
        <f>유형화!$F$71*hourly1!B552/hourly1!$B$8763+유형화!$F$72*hourly1!C552/hourly1!$C$8763+유형화!$F$73*hourly1!D552/hourly1!$D$8763+유형화!$F$74*hourly1!E552/hourly1!$E$8763</f>
        <v>71.564236478524847</v>
      </c>
      <c r="C551" s="442">
        <f>hourly1!$F552*유형화!$G$71/hourly1!$F$8763+유형화!$G$72*hourly1!$G552/hourly1!$F$8763+유형화!$G$74*hourly1!I552/hourly1!$I$8763</f>
        <v>0.62830815071618973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4">
        <f>유형화!$F$71*hourly1!B553/hourly1!$B$8763+유형화!$F$72*hourly1!C553/hourly1!$C$8763+유형화!$F$73*hourly1!D553/hourly1!$D$8763+유형화!$F$74*hourly1!E553/hourly1!$E$8763</f>
        <v>70.401181579894768</v>
      </c>
      <c r="C552" s="442">
        <f>hourly1!$F553*유형화!$G$71/hourly1!$F$8763+유형화!$G$72*hourly1!$G553/hourly1!$F$8763+유형화!$G$74*hourly1!I553/hourly1!$I$8763</f>
        <v>1.0636085701034075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4">
        <f>유형화!$F$71*hourly1!B554/hourly1!$B$8763+유형화!$F$72*hourly1!C554/hourly1!$C$8763+유형화!$F$73*hourly1!D554/hourly1!$D$8763+유형화!$F$74*hourly1!E554/hourly1!$E$8763</f>
        <v>69.051873182634409</v>
      </c>
      <c r="C553" s="442">
        <f>hourly1!$F554*유형화!$G$71/hourly1!$F$8763+유형화!$G$72*hourly1!$G554/hourly1!$F$8763+유형화!$G$74*hourly1!I554/hourly1!$I$8763</f>
        <v>1.770134442357401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4">
        <f>유형화!$F$71*hourly1!B555/hourly1!$B$8763+유형화!$F$72*hourly1!C555/hourly1!$C$8763+유형화!$F$73*hourly1!D555/hourly1!$D$8763+유형화!$F$74*hourly1!E555/hourly1!$E$8763</f>
        <v>69.734963334957072</v>
      </c>
      <c r="C554" s="442">
        <f>hourly1!$F555*유형화!$G$71/hourly1!$F$8763+유형화!$G$72*hourly1!$G555/hourly1!$F$8763+유형화!$G$74*hourly1!I555/hourly1!$I$8763</f>
        <v>2.4047554507515061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4">
        <f>유형화!$F$71*hourly1!B556/hourly1!$B$8763+유형화!$F$72*hourly1!C556/hourly1!$C$8763+유형화!$F$73*hourly1!D556/hourly1!$D$8763+유형화!$F$74*hourly1!E556/hourly1!$E$8763</f>
        <v>70.239343094285957</v>
      </c>
      <c r="C555" s="442">
        <f>hourly1!$F556*유형화!$G$71/hourly1!$F$8763+유형화!$G$72*hourly1!$G556/hourly1!$F$8763+유형화!$G$74*hourly1!I556/hourly1!$I$8763</f>
        <v>3.0657802002516559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4">
        <f>유형화!$F$71*hourly1!B557/hourly1!$B$8763+유형화!$F$72*hourly1!C557/hourly1!$C$8763+유형화!$F$73*hourly1!D557/hourly1!$D$8763+유형화!$F$74*hourly1!E557/hourly1!$E$8763</f>
        <v>71.152765395602316</v>
      </c>
      <c r="C556" s="442">
        <f>hourly1!$F557*유형화!$G$71/hourly1!$F$8763+유형화!$G$72*hourly1!$G557/hourly1!$F$8763+유형화!$G$74*hourly1!I557/hourly1!$I$8763</f>
        <v>3.7019095957345893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4">
        <f>유형화!$F$71*hourly1!B558/hourly1!$B$8763+유형화!$F$72*hourly1!C558/hourly1!$C$8763+유형화!$F$73*hourly1!D558/hourly1!$D$8763+유형화!$F$74*hourly1!E558/hourly1!$E$8763</f>
        <v>72.039817751550089</v>
      </c>
      <c r="C557" s="442">
        <f>hourly1!$F558*유형화!$G$71/hourly1!$F$8763+유형화!$G$72*hourly1!$G558/hourly1!$F$8763+유형화!$G$74*hourly1!I558/hourly1!$I$8763</f>
        <v>4.1779200878365454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4">
        <f>유형화!$F$71*hourly1!B559/hourly1!$B$8763+유형화!$F$72*hourly1!C559/hourly1!$C$8763+유형화!$F$73*hourly1!D559/hourly1!$D$8763+유형화!$F$74*hourly1!E559/hourly1!$E$8763</f>
        <v>72.902379349865214</v>
      </c>
      <c r="C558" s="442">
        <f>hourly1!$F559*유형화!$G$71/hourly1!$F$8763+유형화!$G$72*hourly1!$G559/hourly1!$F$8763+유형화!$G$74*hourly1!I559/hourly1!$I$8763</f>
        <v>4.5710970600800103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4">
        <f>유형화!$F$71*hourly1!B560/hourly1!$B$8763+유형화!$F$72*hourly1!C560/hourly1!$C$8763+유형화!$F$73*hourly1!D560/hourly1!$D$8763+유형화!$F$74*hourly1!E560/hourly1!$E$8763</f>
        <v>75.56717687242336</v>
      </c>
      <c r="C559" s="442">
        <f>hourly1!$F560*유형화!$G$71/hourly1!$F$8763+유형화!$G$72*hourly1!$G560/hourly1!$F$8763+유형화!$G$74*hourly1!I560/hourly1!$I$8763</f>
        <v>4.9789235014196711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4">
        <f>유형화!$F$71*hourly1!B561/hourly1!$B$8763+유형화!$F$72*hourly1!C561/hourly1!$C$8763+유형화!$F$73*hourly1!D561/hourly1!$D$8763+유형화!$F$74*hourly1!E561/hourly1!$E$8763</f>
        <v>87.870088480741131</v>
      </c>
      <c r="C560" s="442">
        <f>hourly1!$F561*유형화!$G$71/hourly1!$F$8763+유형화!$G$72*hourly1!$G561/hourly1!$F$8763+유형화!$G$74*hourly1!I561/hourly1!$I$8763</f>
        <v>11.396745099670694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4">
        <f>유형화!$F$71*hourly1!B562/hourly1!$B$8763+유형화!$F$72*hourly1!C562/hourly1!$C$8763+유형화!$F$73*hourly1!D562/hourly1!$D$8763+유형화!$F$74*hourly1!E562/hourly1!$E$8763</f>
        <v>190.14207910613288</v>
      </c>
      <c r="C561" s="442">
        <f>hourly1!$F562*유형화!$G$71/hourly1!$F$8763+유형화!$G$72*hourly1!$G562/hourly1!$F$8763+유형화!$G$74*hourly1!I562/hourly1!$I$8763</f>
        <v>11.606883523735096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4">
        <f>유형화!$F$71*hourly1!B563/hourly1!$B$8763+유형화!$F$72*hourly1!C563/hourly1!$C$8763+유형화!$F$73*hourly1!D563/hourly1!$D$8763+유형화!$F$74*hourly1!E563/hourly1!$E$8763</f>
        <v>293.63624334557744</v>
      </c>
      <c r="C562" s="442">
        <f>hourly1!$F563*유형화!$G$71/hourly1!$F$8763+유형화!$G$72*hourly1!$G563/hourly1!$F$8763+유형화!$G$74*hourly1!I563/hourly1!$I$8763</f>
        <v>10.821544405719136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4">
        <f>유형화!$F$71*hourly1!B564/hourly1!$B$8763+유형화!$F$72*hourly1!C564/hourly1!$C$8763+유형화!$F$73*hourly1!D564/hourly1!$D$8763+유형화!$F$74*hourly1!E564/hourly1!$E$8763</f>
        <v>357.23244888873137</v>
      </c>
      <c r="C563" s="442">
        <f>hourly1!$F564*유형화!$G$71/hourly1!$F$8763+유형화!$G$72*hourly1!$G564/hourly1!$F$8763+유형화!$G$74*hourly1!I564/hourly1!$I$8763</f>
        <v>9.6721489623144201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4">
        <f>유형화!$F$71*hourly1!B565/hourly1!$B$8763+유형화!$F$72*hourly1!C565/hourly1!$C$8763+유형화!$F$73*hourly1!D565/hourly1!$D$8763+유형화!$F$74*hourly1!E565/hourly1!$E$8763</f>
        <v>419.04458214967173</v>
      </c>
      <c r="C564" s="442">
        <f>hourly1!$F565*유형화!$G$71/hourly1!$F$8763+유형화!$G$72*hourly1!$G565/hourly1!$F$8763+유형화!$G$74*hourly1!I565/hourly1!$I$8763</f>
        <v>8.6358229843149896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4">
        <f>유형화!$F$71*hourly1!B566/hourly1!$B$8763+유형화!$F$72*hourly1!C566/hourly1!$C$8763+유형화!$F$73*hourly1!D566/hourly1!$D$8763+유형화!$F$74*hourly1!E566/hourly1!$E$8763</f>
        <v>354.40853853655904</v>
      </c>
      <c r="C565" s="442">
        <f>hourly1!$F566*유형화!$G$71/hourly1!$F$8763+유형화!$G$72*hourly1!$G566/hourly1!$F$8763+유형화!$G$74*hourly1!I566/hourly1!$I$8763</f>
        <v>7.7629068027313251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4">
        <f>유형화!$F$71*hourly1!B567/hourly1!$B$8763+유형화!$F$72*hourly1!C567/hourly1!$C$8763+유형화!$F$73*hourly1!D567/hourly1!$D$8763+유형화!$F$74*hourly1!E567/hourly1!$E$8763</f>
        <v>217.60169581232537</v>
      </c>
      <c r="C566" s="442">
        <f>hourly1!$F567*유형화!$G$71/hourly1!$F$8763+유형화!$G$72*hourly1!$G567/hourly1!$F$8763+유형화!$G$74*hourly1!I567/hourly1!$I$8763</f>
        <v>6.3013214344965602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4">
        <f>유형화!$F$71*hourly1!B568/hourly1!$B$8763+유형화!$F$72*hourly1!C568/hourly1!$C$8763+유형화!$F$73*hourly1!D568/hourly1!$D$8763+유형화!$F$74*hourly1!E568/hourly1!$E$8763</f>
        <v>284.32732190341818</v>
      </c>
      <c r="C567" s="442">
        <f>hourly1!$F568*유형화!$G$71/hourly1!$F$8763+유형화!$G$72*hourly1!$G568/hourly1!$F$8763+유형화!$G$74*hourly1!I568/hourly1!$I$8763</f>
        <v>6.5142994007188078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4">
        <f>유형화!$F$71*hourly1!B569/hourly1!$B$8763+유형화!$F$72*hourly1!C569/hourly1!$C$8763+유형화!$F$73*hourly1!D569/hourly1!$D$8763+유형화!$F$74*hourly1!E569/hourly1!$E$8763</f>
        <v>405.78833516168282</v>
      </c>
      <c r="C568" s="442">
        <f>hourly1!$F569*유형화!$G$71/hourly1!$F$8763+유형화!$G$72*hourly1!$G569/hourly1!$F$8763+유형화!$G$74*hourly1!I569/hourly1!$I$8763</f>
        <v>6.2783516758170048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4">
        <f>유형화!$F$71*hourly1!B570/hourly1!$B$8763+유형화!$F$72*hourly1!C570/hourly1!$C$8763+유형화!$F$73*hourly1!D570/hourly1!$D$8763+유형화!$F$74*hourly1!E570/hourly1!$E$8763</f>
        <v>343.12535210597679</v>
      </c>
      <c r="C569" s="442">
        <f>hourly1!$F570*유형화!$G$71/hourly1!$F$8763+유형화!$G$72*hourly1!$G570/hourly1!$F$8763+유형화!$G$74*hourly1!I570/hourly1!$I$8763</f>
        <v>6.2256756305005272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4">
        <f>유형화!$F$71*hourly1!B571/hourly1!$B$8763+유형화!$F$72*hourly1!C571/hourly1!$C$8763+유형화!$F$73*hourly1!D571/hourly1!$D$8763+유형화!$F$74*hourly1!E571/hourly1!$E$8763</f>
        <v>301.01863056254916</v>
      </c>
      <c r="C570" s="442">
        <f>hourly1!$F571*유형화!$G$71/hourly1!$F$8763+유형화!$G$72*hourly1!$G571/hourly1!$F$8763+유형화!$G$74*hourly1!I571/hourly1!$I$8763</f>
        <v>6.5797954732574082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4">
        <f>유형화!$F$71*hourly1!B572/hourly1!$B$8763+유형화!$F$72*hourly1!C572/hourly1!$C$8763+유형화!$F$73*hourly1!D572/hourly1!$D$8763+유형화!$F$74*hourly1!E572/hourly1!$E$8763</f>
        <v>180.244505507827</v>
      </c>
      <c r="C571" s="442">
        <f>hourly1!$F572*유형화!$G$71/hourly1!$F$8763+유형화!$G$72*hourly1!$G572/hourly1!$F$8763+유형화!$G$74*hourly1!I572/hourly1!$I$8763</f>
        <v>7.0910573733508429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4">
        <f>유형화!$F$71*hourly1!B573/hourly1!$B$8763+유형화!$F$72*hourly1!C573/hourly1!$C$8763+유형화!$F$73*hourly1!D573/hourly1!$D$8763+유형화!$F$74*hourly1!E573/hourly1!$E$8763</f>
        <v>131.25294441360043</v>
      </c>
      <c r="C572" s="442">
        <f>hourly1!$F573*유형화!$G$71/hourly1!$F$8763+유형화!$G$72*hourly1!$G573/hourly1!$F$8763+유형화!$G$74*hourly1!I573/hourly1!$I$8763</f>
        <v>6.6477335178276578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4">
        <f>유형화!$F$71*hourly1!B574/hourly1!$B$8763+유형화!$F$72*hourly1!C574/hourly1!$C$8763+유형화!$F$73*hourly1!D574/hourly1!$D$8763+유형화!$F$74*hourly1!E574/hourly1!$E$8763</f>
        <v>140.0332126415955</v>
      </c>
      <c r="C573" s="442">
        <f>hourly1!$F574*유형화!$G$71/hourly1!$F$8763+유형화!$G$72*hourly1!$G574/hourly1!$F$8763+유형화!$G$74*hourly1!I574/hourly1!$I$8763</f>
        <v>6.5415536925478142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4">
        <f>유형화!$F$71*hourly1!B575/hourly1!$B$8763+유형화!$F$72*hourly1!C575/hourly1!$C$8763+유형화!$F$73*hourly1!D575/hourly1!$D$8763+유형화!$F$74*hourly1!E575/hourly1!$E$8763</f>
        <v>73.109473437243935</v>
      </c>
      <c r="C574" s="442">
        <f>hourly1!$F575*유형화!$G$71/hourly1!$F$8763+유형화!$G$72*hourly1!$G575/hourly1!$F$8763+유형화!$G$74*hourly1!I575/hourly1!$I$8763</f>
        <v>7.3825142483340658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4">
        <f>유형화!$F$71*hourly1!B576/hourly1!$B$8763+유형화!$F$72*hourly1!C576/hourly1!$C$8763+유형화!$F$73*hourly1!D576/hourly1!$D$8763+유형화!$F$74*hourly1!E576/hourly1!$E$8763</f>
        <v>71.965268126152637</v>
      </c>
      <c r="C575" s="442">
        <f>hourly1!$F576*유형화!$G$71/hourly1!$F$8763+유형화!$G$72*hourly1!$G576/hourly1!$F$8763+유형화!$G$74*hourly1!I576/hourly1!$I$8763</f>
        <v>0.96464196579968287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4">
        <f>유형화!$F$71*hourly1!B577/hourly1!$B$8763+유형화!$F$72*hourly1!C577/hourly1!$C$8763+유형화!$F$73*hourly1!D577/hourly1!$D$8763+유형화!$F$74*hourly1!E577/hourly1!$E$8763</f>
        <v>70.855880088025813</v>
      </c>
      <c r="C576" s="442">
        <f>hourly1!$F577*유형화!$G$71/hourly1!$F$8763+유형화!$G$72*hourly1!$G577/hourly1!$F$8763+유형화!$G$74*hourly1!I577/hourly1!$I$8763</f>
        <v>1.5010784723847179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4">
        <f>유형화!$F$71*hourly1!B578/hourly1!$B$8763+유형화!$F$72*hourly1!C578/hourly1!$C$8763+유형화!$F$73*hourly1!D578/hourly1!$D$8763+유형화!$F$74*hourly1!E578/hourly1!$E$8763</f>
        <v>69.524533984286975</v>
      </c>
      <c r="C577" s="442">
        <f>hourly1!$F578*유형화!$G$71/hourly1!$F$8763+유형화!$G$72*hourly1!$G578/hourly1!$F$8763+유형화!$G$74*hourly1!I578/hourly1!$I$8763</f>
        <v>2.1917892185112562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4">
        <f>유형화!$F$71*hourly1!B579/hourly1!$B$8763+유형화!$F$72*hourly1!C579/hourly1!$C$8763+유형화!$F$73*hourly1!D579/hourly1!$D$8763+유형화!$F$74*hourly1!E579/hourly1!$E$8763</f>
        <v>69.820042567805444</v>
      </c>
      <c r="C578" s="442">
        <f>hourly1!$F579*유형화!$G$71/hourly1!$F$8763+유형화!$G$72*hourly1!$G579/hourly1!$F$8763+유형화!$G$74*hourly1!I579/hourly1!$I$8763</f>
        <v>2.5978181604834076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4">
        <f>유형화!$F$71*hourly1!B580/hourly1!$B$8763+유형화!$F$72*hourly1!C580/hourly1!$C$8763+유형화!$F$73*hourly1!D580/hourly1!$D$8763+유형화!$F$74*hourly1!E580/hourly1!$E$8763</f>
        <v>69.862257564467157</v>
      </c>
      <c r="C579" s="442">
        <f>hourly1!$F580*유형화!$G$71/hourly1!$F$8763+유형화!$G$72*hourly1!$G580/hourly1!$F$8763+유형화!$G$74*hourly1!I580/hourly1!$I$8763</f>
        <v>3.0009774919688241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4">
        <f>유형화!$F$71*hourly1!B581/hourly1!$B$8763+유형화!$F$72*hourly1!C581/hourly1!$C$8763+유형화!$F$73*hourly1!D581/hourly1!$D$8763+유형화!$F$74*hourly1!E581/hourly1!$E$8763</f>
        <v>70.140128474226614</v>
      </c>
      <c r="C580" s="442">
        <f>hourly1!$F581*유형화!$G$71/hourly1!$F$8763+유형화!$G$72*hourly1!$G581/hourly1!$F$8763+유형화!$G$74*hourly1!I581/hourly1!$I$8763</f>
        <v>3.3438622914193421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4">
        <f>유형화!$F$71*hourly1!B582/hourly1!$B$8763+유형화!$F$72*hourly1!C582/hourly1!$C$8763+유형화!$F$73*hourly1!D582/hourly1!$D$8763+유형화!$F$74*hourly1!E582/hourly1!$E$8763</f>
        <v>70.528326820579409</v>
      </c>
      <c r="C581" s="442">
        <f>hourly1!$F582*유형화!$G$71/hourly1!$F$8763+유형화!$G$72*hourly1!$G582/hourly1!$F$8763+유형화!$G$74*hourly1!I582/hourly1!$I$8763</f>
        <v>3.686415279934443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4">
        <f>유형화!$F$71*hourly1!B583/hourly1!$B$8763+유형화!$F$72*hourly1!C583/hourly1!$C$8763+유형화!$F$73*hourly1!D583/hourly1!$D$8763+유형화!$F$74*hourly1!E583/hourly1!$E$8763</f>
        <v>70.956875403403146</v>
      </c>
      <c r="C582" s="442">
        <f>hourly1!$F583*유형화!$G$71/hourly1!$F$8763+유형화!$G$72*hourly1!$G583/hourly1!$F$8763+유형화!$G$74*hourly1!I583/hourly1!$I$8763</f>
        <v>3.9444603745485334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4">
        <f>유형화!$F$71*hourly1!B584/hourly1!$B$8763+유형화!$F$72*hourly1!C584/hourly1!$C$8763+유형화!$F$73*hourly1!D584/hourly1!$D$8763+유형화!$F$74*hourly1!E584/hourly1!$E$8763</f>
        <v>73.368527221440772</v>
      </c>
      <c r="C583" s="442">
        <f>hourly1!$F584*유형화!$G$71/hourly1!$F$8763+유형화!$G$72*hourly1!$G584/hourly1!$F$8763+유형화!$G$74*hourly1!I584/hourly1!$I$8763</f>
        <v>4.2920904289139532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4">
        <f>유형화!$F$71*hourly1!B585/hourly1!$B$8763+유형화!$F$72*hourly1!C585/hourly1!$C$8763+유형화!$F$73*hourly1!D585/hourly1!$D$8763+유형화!$F$74*hourly1!E585/hourly1!$E$8763</f>
        <v>85.331875737591204</v>
      </c>
      <c r="C584" s="442">
        <f>hourly1!$F585*유형화!$G$71/hourly1!$F$8763+유형화!$G$72*hourly1!$G585/hourly1!$F$8763+유형화!$G$74*hourly1!I585/hourly1!$I$8763</f>
        <v>10.614991120585367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4">
        <f>유형화!$F$71*hourly1!B586/hourly1!$B$8763+유형화!$F$72*hourly1!C586/hourly1!$C$8763+유형화!$F$73*hourly1!D586/hourly1!$D$8763+유형화!$F$74*hourly1!E586/hourly1!$E$8763</f>
        <v>189.00095768278476</v>
      </c>
      <c r="C585" s="442">
        <f>hourly1!$F586*유형화!$G$71/hourly1!$F$8763+유형화!$G$72*hourly1!$G586/hourly1!$F$8763+유형화!$G$74*hourly1!I586/hourly1!$I$8763</f>
        <v>10.814151915573593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4">
        <f>유형화!$F$71*hourly1!B587/hourly1!$B$8763+유형화!$F$72*hourly1!C587/hourly1!$C$8763+유형화!$F$73*hourly1!D587/hourly1!$D$8763+유형화!$F$74*hourly1!E587/hourly1!$E$8763</f>
        <v>292.27905500835152</v>
      </c>
      <c r="C586" s="442">
        <f>hourly1!$F587*유형화!$G$71/hourly1!$F$8763+유형화!$G$72*hourly1!$G587/hourly1!$F$8763+유형화!$G$74*hourly1!I587/hourly1!$I$8763</f>
        <v>10.036577678659599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4">
        <f>유형화!$F$71*hourly1!B588/hourly1!$B$8763+유형화!$F$72*hourly1!C588/hourly1!$C$8763+유형화!$F$73*hourly1!D588/hourly1!$D$8763+유형화!$F$74*hourly1!E588/hourly1!$E$8763</f>
        <v>355.11018948162274</v>
      </c>
      <c r="C587" s="442">
        <f>hourly1!$F588*유형화!$G$71/hourly1!$F$8763+유형화!$G$72*hourly1!$G588/hourly1!$F$8763+유형화!$G$74*hourly1!I588/hourly1!$I$8763</f>
        <v>8.8132632007905922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4">
        <f>유형화!$F$71*hourly1!B589/hourly1!$B$8763+유형화!$F$72*hourly1!C589/hourly1!$C$8763+유형화!$F$73*hourly1!D589/hourly1!$D$8763+유형화!$F$74*hourly1!E589/hourly1!$E$8763</f>
        <v>416.40646226430255</v>
      </c>
      <c r="C588" s="442">
        <f>hourly1!$F589*유형화!$G$71/hourly1!$F$8763+유형화!$G$72*hourly1!$G589/hourly1!$F$8763+유형화!$G$74*hourly1!I589/hourly1!$I$8763</f>
        <v>7.7115928771585995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4">
        <f>유형화!$F$71*hourly1!B590/hourly1!$B$8763+유형화!$F$72*hourly1!C590/hourly1!$C$8763+유형화!$F$73*hourly1!D590/hourly1!$D$8763+유형화!$F$74*hourly1!E590/hourly1!$E$8763</f>
        <v>351.04442819381808</v>
      </c>
      <c r="C589" s="442">
        <f>hourly1!$F590*유형화!$G$71/hourly1!$F$8763+유형화!$G$72*hourly1!$G590/hourly1!$F$8763+유형화!$G$74*hourly1!I590/hourly1!$I$8763</f>
        <v>6.7675848173984452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4">
        <f>유형화!$F$71*hourly1!B591/hourly1!$B$8763+유형화!$F$72*hourly1!C591/hourly1!$C$8763+유형화!$F$73*hourly1!D591/hourly1!$D$8763+유형화!$F$74*hourly1!E591/hourly1!$E$8763</f>
        <v>213.97935766233866</v>
      </c>
      <c r="C590" s="442">
        <f>hourly1!$F591*유형화!$G$71/hourly1!$F$8763+유형화!$G$72*hourly1!$G591/hourly1!$F$8763+유형화!$G$74*hourly1!I591/hourly1!$I$8763</f>
        <v>5.2374624011095641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4">
        <f>유형화!$F$71*hourly1!B592/hourly1!$B$8763+유형화!$F$72*hourly1!C592/hourly1!$C$8763+유형화!$F$73*hourly1!D592/hourly1!$D$8763+유형화!$F$74*hourly1!E592/hourly1!$E$8763</f>
        <v>280.34665403210909</v>
      </c>
      <c r="C591" s="442">
        <f>hourly1!$F592*유형화!$G$71/hourly1!$F$8763+유형화!$G$72*hourly1!$G592/hourly1!$F$8763+유형화!$G$74*hourly1!I592/hourly1!$I$8763</f>
        <v>5.4134857392587499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4">
        <f>유형화!$F$71*hourly1!B593/hourly1!$B$8763+유형화!$F$72*hourly1!C593/hourly1!$C$8763+유형화!$F$73*hourly1!D593/hourly1!$D$8763+유형화!$F$74*hourly1!E593/hourly1!$E$8763</f>
        <v>401.73260438063971</v>
      </c>
      <c r="C592" s="442">
        <f>hourly1!$F593*유형화!$G$71/hourly1!$F$8763+유형화!$G$72*hourly1!$G593/hourly1!$F$8763+유형화!$G$74*hourly1!I593/hourly1!$I$8763</f>
        <v>5.1848848723502812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4">
        <f>유형화!$F$71*hourly1!B594/hourly1!$B$8763+유형화!$F$72*hourly1!C594/hourly1!$C$8763+유형화!$F$73*hourly1!D594/hourly1!$D$8763+유형화!$F$74*hourly1!E594/hourly1!$E$8763</f>
        <v>339.2299474187148</v>
      </c>
      <c r="C593" s="442">
        <f>hourly1!$F594*유형화!$G$71/hourly1!$F$8763+유형화!$G$72*hourly1!$G594/hourly1!$F$8763+유형화!$G$74*hourly1!I594/hourly1!$I$8763</f>
        <v>5.1578452146086704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4">
        <f>유형화!$F$71*hourly1!B595/hourly1!$B$8763+유형화!$F$72*hourly1!C595/hourly1!$C$8763+유형화!$F$73*hourly1!D595/hourly1!$D$8763+유형화!$F$74*hourly1!E595/hourly1!$E$8763</f>
        <v>297.19995877335464</v>
      </c>
      <c r="C594" s="442">
        <f>hourly1!$F595*유형화!$G$71/hourly1!$F$8763+유형화!$G$72*hourly1!$G595/hourly1!$F$8763+유형화!$G$74*hourly1!I595/hourly1!$I$8763</f>
        <v>5.5196873212968711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4">
        <f>유형화!$F$71*hourly1!B596/hourly1!$B$8763+유형화!$F$72*hourly1!C596/hourly1!$C$8763+유형화!$F$73*hourly1!D596/hourly1!$D$8763+유형화!$F$74*hourly1!E596/hourly1!$E$8763</f>
        <v>176.5844862171939</v>
      </c>
      <c r="C595" s="442">
        <f>hourly1!$F596*유형화!$G$71/hourly1!$F$8763+유형화!$G$72*hourly1!$G596/hourly1!$F$8763+유형화!$G$74*hourly1!I596/hourly1!$I$8763</f>
        <v>6.0452970293659343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4">
        <f>유형화!$F$71*hourly1!B597/hourly1!$B$8763+유형화!$F$72*hourly1!C597/hourly1!$C$8763+유형화!$F$73*hourly1!D597/hourly1!$D$8763+유형화!$F$74*hourly1!E597/hourly1!$E$8763</f>
        <v>127.94954157332141</v>
      </c>
      <c r="C596" s="442">
        <f>hourly1!$F597*유형화!$G$71/hourly1!$F$8763+유형화!$G$72*hourly1!$G597/hourly1!$F$8763+유형화!$G$74*hourly1!I597/hourly1!$I$8763</f>
        <v>5.435462998627516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4">
        <f>유형화!$F$71*hourly1!B598/hourly1!$B$8763+유형화!$F$72*hourly1!C598/hourly1!$C$8763+유형화!$F$73*hourly1!D598/hourly1!$D$8763+유형화!$F$74*hourly1!E598/hourly1!$E$8763</f>
        <v>136.55412197899958</v>
      </c>
      <c r="C597" s="442">
        <f>hourly1!$F598*유형화!$G$71/hourly1!$F$8763+유형화!$G$72*hourly1!$G598/hourly1!$F$8763+유형화!$G$74*hourly1!I598/hourly1!$I$8763</f>
        <v>5.2871250946598387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4">
        <f>유형화!$F$71*hourly1!B599/hourly1!$B$8763+유형화!$F$72*hourly1!C599/hourly1!$C$8763+유형화!$F$73*hourly1!D599/hourly1!$D$8763+유형화!$F$74*hourly1!E599/hourly1!$E$8763</f>
        <v>70.567275084788548</v>
      </c>
      <c r="C598" s="442">
        <f>hourly1!$F599*유형화!$G$71/hourly1!$F$8763+유형화!$G$72*hourly1!$G599/hourly1!$F$8763+유형화!$G$74*hourly1!I599/hourly1!$I$8763</f>
        <v>6.048353405732799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4">
        <f>유형화!$F$71*hourly1!B600/hourly1!$B$8763+유형화!$F$72*hourly1!C600/hourly1!$C$8763+유형화!$F$73*hourly1!D600/hourly1!$D$8763+유형화!$F$74*hourly1!E600/hourly1!$E$8763</f>
        <v>69.201224628048166</v>
      </c>
      <c r="C599" s="442">
        <f>hourly1!$F600*유형화!$G$71/hourly1!$F$8763+유형화!$G$72*hourly1!$G600/hourly1!$F$8763+유형화!$G$74*hourly1!I600/hourly1!$I$8763</f>
        <v>0.46619023312406316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4">
        <f>유형화!$F$71*hourly1!B601/hourly1!$B$8763+유형화!$F$72*hourly1!C601/hourly1!$C$8763+유형화!$F$73*hourly1!D601/hourly1!$D$8763+유형화!$F$74*hourly1!E601/hourly1!$E$8763</f>
        <v>67.86081552565399</v>
      </c>
      <c r="C600" s="442">
        <f>hourly1!$F601*유형화!$G$71/hourly1!$F$8763+유형화!$G$72*hourly1!$G601/hourly1!$F$8763+유형화!$G$74*hourly1!I601/hourly1!$I$8763</f>
        <v>0.38348399437586939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4">
        <f>유형화!$F$71*hourly1!B602/hourly1!$B$8763+유형화!$F$72*hourly1!C602/hourly1!$C$8763+유형화!$F$73*hourly1!D602/hourly1!$D$8763+유형화!$F$74*hourly1!E602/hourly1!$E$8763</f>
        <v>66.18282601204038</v>
      </c>
      <c r="C601" s="442">
        <f>hourly1!$F602*유형화!$G$71/hourly1!$F$8763+유형화!$G$72*hourly1!$G602/hourly1!$F$8763+유형화!$G$74*hourly1!I602/hourly1!$I$8763</f>
        <v>0.50320410150902339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4">
        <f>유형화!$F$71*hourly1!B603/hourly1!$B$8763+유형화!$F$72*hourly1!C603/hourly1!$C$8763+유형화!$F$73*hourly1!D603/hourly1!$D$8763+유형화!$F$74*hourly1!E603/hourly1!$E$8763</f>
        <v>65.470058399658512</v>
      </c>
      <c r="C602" s="442">
        <f>hourly1!$F603*유형화!$G$71/hourly1!$F$8763+유형화!$G$72*hourly1!$G603/hourly1!$F$8763+유형화!$G$74*hourly1!I603/hourly1!$I$8763</f>
        <v>0.90106863658923664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4">
        <f>유형화!$F$71*hourly1!B604/hourly1!$B$8763+유형화!$F$72*hourly1!C604/hourly1!$C$8763+유형화!$F$73*hourly1!D604/hourly1!$D$8763+유형화!$F$74*hourly1!E604/hourly1!$E$8763</f>
        <v>65.294208267460448</v>
      </c>
      <c r="C603" s="442">
        <f>hourly1!$F604*유형화!$G$71/hourly1!$F$8763+유형화!$G$72*hourly1!$G604/hourly1!$F$8763+유형화!$G$74*hourly1!I604/hourly1!$I$8763</f>
        <v>1.3375802636739369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4">
        <f>유형화!$F$71*hourly1!B605/hourly1!$B$8763+유형화!$F$72*hourly1!C605/hourly1!$C$8763+유형화!$F$73*hourly1!D605/hourly1!$D$8763+유형화!$F$74*hourly1!E605/hourly1!$E$8763</f>
        <v>65.342179854576059</v>
      </c>
      <c r="C604" s="442">
        <f>hourly1!$F605*유형화!$G$71/hourly1!$F$8763+유형화!$G$72*hourly1!$G605/hourly1!$F$8763+유형화!$G$74*hourly1!I605/hourly1!$I$8763</f>
        <v>1.6769090961767639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4">
        <f>유형화!$F$71*hourly1!B606/hourly1!$B$8763+유형화!$F$72*hourly1!C606/hourly1!$C$8763+유형화!$F$73*hourly1!D606/hourly1!$D$8763+유형화!$F$74*hourly1!E606/hourly1!$E$8763</f>
        <v>65.360189037618767</v>
      </c>
      <c r="C605" s="442">
        <f>hourly1!$F606*유형화!$G$71/hourly1!$F$8763+유형화!$G$72*hourly1!$G606/hourly1!$F$8763+유형화!$G$74*hourly1!I606/hourly1!$I$8763</f>
        <v>1.9715418874684696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4">
        <f>유형화!$F$71*hourly1!B607/hourly1!$B$8763+유형화!$F$72*hourly1!C607/hourly1!$C$8763+유형화!$F$73*hourly1!D607/hourly1!$D$8763+유형화!$F$74*hourly1!E607/hourly1!$E$8763</f>
        <v>65.422108453860432</v>
      </c>
      <c r="C606" s="442">
        <f>hourly1!$F607*유형화!$G$71/hourly1!$F$8763+유형화!$G$72*hourly1!$G607/hourly1!$F$8763+유형화!$G$74*hourly1!I607/hourly1!$I$8763</f>
        <v>2.2949763079793697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4">
        <f>유형화!$F$71*hourly1!B608/hourly1!$B$8763+유형화!$F$72*hourly1!C608/hourly1!$C$8763+유형화!$F$73*hourly1!D608/hourly1!$D$8763+유형화!$F$74*hourly1!E608/hourly1!$E$8763</f>
        <v>67.306415467819932</v>
      </c>
      <c r="C607" s="442">
        <f>hourly1!$F608*유형화!$G$71/hourly1!$F$8763+유형화!$G$72*hourly1!$G608/hourly1!$F$8763+유형화!$G$74*hourly1!I608/hourly1!$I$8763</f>
        <v>2.4824308262034944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4">
        <f>유형화!$F$71*hourly1!B609/hourly1!$B$8763+유형화!$F$72*hourly1!C609/hourly1!$C$8763+유형화!$F$73*hourly1!D609/hourly1!$D$8763+유형화!$F$74*hourly1!E609/hourly1!$E$8763</f>
        <v>78.871491604323225</v>
      </c>
      <c r="C608" s="442">
        <f>hourly1!$F609*유형화!$G$71/hourly1!$F$8763+유형화!$G$72*hourly1!$G609/hourly1!$F$8763+유형화!$G$74*hourly1!I609/hourly1!$I$8763</f>
        <v>8.6632712942769228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4">
        <f>유형화!$F$71*hourly1!B610/hourly1!$B$8763+유형화!$F$72*hourly1!C610/hourly1!$C$8763+유형화!$F$73*hourly1!D610/hourly1!$D$8763+유형화!$F$74*hourly1!E610/hourly1!$E$8763</f>
        <v>121.48860623705754</v>
      </c>
      <c r="C609" s="442">
        <f>hourly1!$F610*유형화!$G$71/hourly1!$F$8763+유형화!$G$72*hourly1!$G610/hourly1!$F$8763+유형화!$G$74*hourly1!I610/hourly1!$I$8763</f>
        <v>9.0924468195184627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4">
        <f>유형화!$F$71*hourly1!B611/hourly1!$B$8763+유형화!$F$72*hourly1!C611/hourly1!$C$8763+유형화!$F$73*hourly1!D611/hourly1!$D$8763+유형화!$F$74*hourly1!E611/hourly1!$E$8763</f>
        <v>122.02640269099692</v>
      </c>
      <c r="C610" s="442">
        <f>hourly1!$F611*유형화!$G$71/hourly1!$F$8763+유형화!$G$72*hourly1!$G611/hourly1!$F$8763+유형화!$G$74*hourly1!I611/hourly1!$I$8763</f>
        <v>8.6075890679609959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4">
        <f>유형화!$F$71*hourly1!B612/hourly1!$B$8763+유형화!$F$72*hourly1!C612/hourly1!$C$8763+유형화!$F$73*hourly1!D612/hourly1!$D$8763+유형화!$F$74*hourly1!E612/hourly1!$E$8763</f>
        <v>124.10700454943449</v>
      </c>
      <c r="C611" s="442">
        <f>hourly1!$F612*유형화!$G$71/hourly1!$F$8763+유형화!$G$72*hourly1!$G612/hourly1!$F$8763+유형화!$G$74*hourly1!I612/hourly1!$I$8763</f>
        <v>7.5613088433847411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4">
        <f>유형화!$F$71*hourly1!B613/hourly1!$B$8763+유형화!$F$72*hourly1!C613/hourly1!$C$8763+유형화!$F$73*hourly1!D613/hourly1!$D$8763+유형화!$F$74*hourly1!E613/hourly1!$E$8763</f>
        <v>125.50096172898347</v>
      </c>
      <c r="C612" s="442">
        <f>hourly1!$F613*유형화!$G$71/hourly1!$F$8763+유형화!$G$72*hourly1!$G613/hourly1!$F$8763+유형화!$G$74*hourly1!I613/hourly1!$I$8763</f>
        <v>6.552228519699713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4">
        <f>유형화!$F$71*hourly1!B614/hourly1!$B$8763+유형화!$F$72*hourly1!C614/hourly1!$C$8763+유형화!$F$73*hourly1!D614/hourly1!$D$8763+유형화!$F$74*hourly1!E614/hourly1!$E$8763</f>
        <v>122.44606974439463</v>
      </c>
      <c r="C613" s="442">
        <f>hourly1!$F614*유형화!$G$71/hourly1!$F$8763+유형화!$G$72*hourly1!$G614/hourly1!$F$8763+유형화!$G$74*hourly1!I614/hourly1!$I$8763</f>
        <v>5.6667024632520917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4">
        <f>유형화!$F$71*hourly1!B615/hourly1!$B$8763+유형화!$F$72*hourly1!C615/hourly1!$C$8763+유형화!$F$73*hourly1!D615/hourly1!$D$8763+유형화!$F$74*hourly1!E615/hourly1!$E$8763</f>
        <v>127.52388129669473</v>
      </c>
      <c r="C614" s="442">
        <f>hourly1!$F615*유형화!$G$71/hourly1!$F$8763+유형화!$G$72*hourly1!$G615/hourly1!$F$8763+유형화!$G$74*hourly1!I615/hourly1!$I$8763</f>
        <v>4.0358244178345295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4">
        <f>유형화!$F$71*hourly1!B616/hourly1!$B$8763+유형화!$F$72*hourly1!C616/hourly1!$C$8763+유형화!$F$73*hourly1!D616/hourly1!$D$8763+유형화!$F$74*hourly1!E616/hourly1!$E$8763</f>
        <v>114.94544406436825</v>
      </c>
      <c r="C615" s="442">
        <f>hourly1!$F616*유형화!$G$71/hourly1!$F$8763+유형화!$G$72*hourly1!$G616/hourly1!$F$8763+유형화!$G$74*hourly1!I616/hourly1!$I$8763</f>
        <v>4.190130599882596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4">
        <f>유형화!$F$71*hourly1!B617/hourly1!$B$8763+유형화!$F$72*hourly1!C617/hourly1!$C$8763+유형화!$F$73*hourly1!D617/hourly1!$D$8763+유형화!$F$74*hourly1!E617/hourly1!$E$8763</f>
        <v>115.50154907290903</v>
      </c>
      <c r="C616" s="442">
        <f>hourly1!$F617*유형화!$G$71/hourly1!$F$8763+유형화!$G$72*hourly1!$G617/hourly1!$F$8763+유형화!$G$74*hourly1!I617/hourly1!$I$8763</f>
        <v>3.9714103162194401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4">
        <f>유형화!$F$71*hourly1!B618/hourly1!$B$8763+유형화!$F$72*hourly1!C618/hourly1!$C$8763+유형화!$F$73*hourly1!D618/hourly1!$D$8763+유형화!$F$74*hourly1!E618/hourly1!$E$8763</f>
        <v>114.11791865258955</v>
      </c>
      <c r="C617" s="442">
        <f>hourly1!$F618*유형화!$G$71/hourly1!$F$8763+유형화!$G$72*hourly1!$G618/hourly1!$F$8763+유형화!$G$74*hourly1!I618/hourly1!$I$8763</f>
        <v>3.8679741240917918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4">
        <f>유형화!$F$71*hourly1!B619/hourly1!$B$8763+유형화!$F$72*hourly1!C619/hourly1!$C$8763+유형화!$F$73*hourly1!D619/hourly1!$D$8763+유형화!$F$74*hourly1!E619/hourly1!$E$8763</f>
        <v>113.24211256796711</v>
      </c>
      <c r="C618" s="442">
        <f>hourly1!$F619*유형화!$G$71/hourly1!$F$8763+유형화!$G$72*hourly1!$G619/hourly1!$F$8763+유형화!$G$74*hourly1!I619/hourly1!$I$8763</f>
        <v>4.1819731192994851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4">
        <f>유형화!$F$71*hourly1!B620/hourly1!$B$8763+유형화!$F$72*hourly1!C620/hourly1!$C$8763+유형화!$F$73*hourly1!D620/hourly1!$D$8763+유형화!$F$74*hourly1!E620/hourly1!$E$8763</f>
        <v>113.50602593443097</v>
      </c>
      <c r="C619" s="442">
        <f>hourly1!$F620*유형화!$G$71/hourly1!$F$8763+유형화!$G$72*hourly1!$G620/hourly1!$F$8763+유형화!$G$74*hourly1!I620/hourly1!$I$8763</f>
        <v>4.6017629256893269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4">
        <f>유형화!$F$71*hourly1!B621/hourly1!$B$8763+유형화!$F$72*hourly1!C621/hourly1!$C$8763+유형화!$F$73*hourly1!D621/hourly1!$D$8763+유형화!$F$74*hourly1!E621/hourly1!$E$8763</f>
        <v>124.90795539210616</v>
      </c>
      <c r="C620" s="442">
        <f>hourly1!$F621*유형화!$G$71/hourly1!$F$8763+유형화!$G$72*hourly1!$G621/hourly1!$F$8763+유형화!$G$74*hourly1!I621/hourly1!$I$8763</f>
        <v>4.1589508836448843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4">
        <f>유형화!$F$71*hourly1!B622/hourly1!$B$8763+유형화!$F$72*hourly1!C622/hourly1!$C$8763+유형화!$F$73*hourly1!D622/hourly1!$D$8763+유형화!$F$74*hourly1!E622/hourly1!$E$8763</f>
        <v>133.671523736767</v>
      </c>
      <c r="C621" s="442">
        <f>hourly1!$F622*유형화!$G$71/hourly1!$F$8763+유형화!$G$72*hourly1!$G622/hourly1!$F$8763+유형화!$G$74*hourly1!I622/hourly1!$I$8763</f>
        <v>4.0243669992720745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4">
        <f>유형화!$F$71*hourly1!B623/hourly1!$B$8763+유형화!$F$72*hourly1!C623/hourly1!$C$8763+유형화!$F$73*hourly1!D623/hourly1!$D$8763+유형화!$F$74*hourly1!E623/hourly1!$E$8763</f>
        <v>68.964465007758221</v>
      </c>
      <c r="C622" s="442">
        <f>hourly1!$F623*유형화!$G$71/hourly1!$F$8763+유형화!$G$72*hourly1!$G623/hourly1!$F$8763+유형화!$G$74*hourly1!I623/hourly1!$I$8763</f>
        <v>4.9380183512541924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4">
        <f>유형화!$F$71*hourly1!B624/hourly1!$B$8763+유형화!$F$72*hourly1!C624/hourly1!$C$8763+유형화!$F$73*hourly1!D624/hourly1!$D$8763+유형화!$F$74*hourly1!E624/hourly1!$E$8763</f>
        <v>67.62989184731542</v>
      </c>
      <c r="C623" s="442">
        <f>hourly1!$F624*유형화!$G$71/hourly1!$F$8763+유형화!$G$72*hourly1!$G624/hourly1!$F$8763+유형화!$G$74*hourly1!I624/hourly1!$I$8763</f>
        <v>0.41717510870537483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4">
        <f>유형화!$F$71*hourly1!B625/hourly1!$B$8763+유형화!$F$72*hourly1!C625/hourly1!$C$8763+유형화!$F$73*hourly1!D625/hourly1!$D$8763+유형화!$F$74*hourly1!E625/hourly1!$E$8763</f>
        <v>66.335791557475986</v>
      </c>
      <c r="C624" s="442">
        <f>hourly1!$F625*유형화!$G$71/hourly1!$F$8763+유형화!$G$72*hourly1!$G625/hourly1!$F$8763+유형화!$G$74*hourly1!I625/hourly1!$I$8763</f>
        <v>0.38163287722949368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4">
        <f>유형화!$F$71*hourly1!B626/hourly1!$B$8763+유형화!$F$72*hourly1!C626/hourly1!$C$8763+유형화!$F$73*hourly1!D626/hourly1!$D$8763+유형화!$F$74*hourly1!E626/hourly1!$E$8763</f>
        <v>64.714895446302421</v>
      </c>
      <c r="C625" s="442">
        <f>hourly1!$F626*유형화!$G$71/hourly1!$F$8763+유형화!$G$72*hourly1!$G626/hourly1!$F$8763+유형화!$G$74*hourly1!I626/hourly1!$I$8763</f>
        <v>0.33082025344328581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4">
        <f>유형화!$F$71*hourly1!B627/hourly1!$B$8763+유형화!$F$72*hourly1!C627/hourly1!$C$8763+유형화!$F$73*hourly1!D627/hourly1!$D$8763+유형화!$F$74*hourly1!E627/hourly1!$E$8763</f>
        <v>65.055580280093352</v>
      </c>
      <c r="C626" s="442">
        <f>hourly1!$F627*유형화!$G$71/hourly1!$F$8763+유형화!$G$72*hourly1!$G627/hourly1!$F$8763+유형화!$G$74*hourly1!I627/hourly1!$I$8763</f>
        <v>0.45369859442594757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4">
        <f>유형화!$F$71*hourly1!B628/hourly1!$B$8763+유형화!$F$72*hourly1!C628/hourly1!$C$8763+유형화!$F$73*hourly1!D628/hourly1!$D$8763+유형화!$F$74*hourly1!E628/hourly1!$E$8763</f>
        <v>65.182369545528545</v>
      </c>
      <c r="C627" s="442">
        <f>hourly1!$F628*유형화!$G$71/hourly1!$F$8763+유형화!$G$72*hourly1!$G628/hourly1!$F$8763+유형화!$G$74*hourly1!I628/hourly1!$I$8763</f>
        <v>1.0958284549537651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4">
        <f>유형화!$F$71*hourly1!B629/hourly1!$B$8763+유형화!$F$72*hourly1!C629/hourly1!$C$8763+유형화!$F$73*hourly1!D629/hourly1!$D$8763+유형화!$F$74*hourly1!E629/hourly1!$E$8763</f>
        <v>65.494404881841291</v>
      </c>
      <c r="C628" s="442">
        <f>hourly1!$F629*유형화!$G$71/hourly1!$F$8763+유형화!$G$72*hourly1!$G629/hourly1!$F$8763+유형화!$G$74*hourly1!I629/hourly1!$I$8763</f>
        <v>1.7169201821026843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4">
        <f>유형화!$F$71*hourly1!B630/hourly1!$B$8763+유형화!$F$72*hourly1!C630/hourly1!$C$8763+유형화!$F$73*hourly1!D630/hourly1!$D$8763+유형화!$F$74*hourly1!E630/hourly1!$E$8763</f>
        <v>65.643535200704633</v>
      </c>
      <c r="C629" s="442">
        <f>hourly1!$F630*유형화!$G$71/hourly1!$F$8763+유형화!$G$72*hourly1!$G630/hourly1!$F$8763+유형화!$G$74*hourly1!I630/hourly1!$I$8763</f>
        <v>2.1705239836890877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4">
        <f>유형화!$F$71*hourly1!B631/hourly1!$B$8763+유형화!$F$72*hourly1!C631/hourly1!$C$8763+유형화!$F$73*hourly1!D631/hourly1!$D$8763+유형화!$F$74*hourly1!E631/hourly1!$E$8763</f>
        <v>65.75287795735197</v>
      </c>
      <c r="C630" s="442">
        <f>hourly1!$F631*유형화!$G$71/hourly1!$F$8763+유형화!$G$72*hourly1!$G631/hourly1!$F$8763+유형화!$G$74*hourly1!I631/hourly1!$I$8763</f>
        <v>2.5740633658137124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4">
        <f>유형화!$F$71*hourly1!B632/hourly1!$B$8763+유형화!$F$72*hourly1!C632/hourly1!$C$8763+유형화!$F$73*hourly1!D632/hourly1!$D$8763+유형화!$F$74*hourly1!E632/hourly1!$E$8763</f>
        <v>67.729369770070974</v>
      </c>
      <c r="C631" s="442">
        <f>hourly1!$F632*유형화!$G$71/hourly1!$F$8763+유형화!$G$72*hourly1!$G632/hourly1!$F$8763+유형화!$G$74*hourly1!I632/hourly1!$I$8763</f>
        <v>2.852418272062875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4">
        <f>유형화!$F$71*hourly1!B633/hourly1!$B$8763+유형화!$F$72*hourly1!C633/hourly1!$C$8763+유형화!$F$73*hourly1!D633/hourly1!$D$8763+유형화!$F$74*hourly1!E633/hourly1!$E$8763</f>
        <v>79.341800716141265</v>
      </c>
      <c r="C632" s="442">
        <f>hourly1!$F633*유형화!$G$71/hourly1!$F$8763+유형화!$G$72*hourly1!$G633/hourly1!$F$8763+유형화!$G$74*hourly1!I633/hourly1!$I$8763</f>
        <v>9.0665595365923668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4">
        <f>유형화!$F$71*hourly1!B634/hourly1!$B$8763+유형화!$F$72*hourly1!C634/hourly1!$C$8763+유형화!$F$73*hourly1!D634/hourly1!$D$8763+유형화!$F$74*hourly1!E634/hourly1!$E$8763</f>
        <v>69.328161775819595</v>
      </c>
      <c r="C633" s="442">
        <f>hourly1!$F634*유형화!$G$71/hourly1!$F$8763+유형화!$G$72*hourly1!$G634/hourly1!$F$8763+유형화!$G$74*hourly1!I634/hourly1!$I$8763</f>
        <v>9.461342760593876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4">
        <f>유형화!$F$71*hourly1!B635/hourly1!$B$8763+유형화!$F$72*hourly1!C635/hourly1!$C$8763+유형화!$F$73*hourly1!D635/hourly1!$D$8763+유형화!$F$74*hourly1!E635/hourly1!$E$8763</f>
        <v>70.680382324190958</v>
      </c>
      <c r="C634" s="442">
        <f>hourly1!$F635*유형화!$G$71/hourly1!$F$8763+유형화!$G$72*hourly1!$G635/hourly1!$F$8763+유형화!$G$74*hourly1!I635/hourly1!$I$8763</f>
        <v>9.0344177968026855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4">
        <f>유형화!$F$71*hourly1!B636/hourly1!$B$8763+유형화!$F$72*hourly1!C636/hourly1!$C$8763+유형화!$F$73*hourly1!D636/hourly1!$D$8763+유형화!$F$74*hourly1!E636/hourly1!$E$8763</f>
        <v>73.904756667369895</v>
      </c>
      <c r="C635" s="442">
        <f>hourly1!$F636*유형화!$G$71/hourly1!$F$8763+유형화!$G$72*hourly1!$G636/hourly1!$F$8763+유형화!$G$74*hourly1!I636/hourly1!$I$8763</f>
        <v>8.2329984787464738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4">
        <f>유형화!$F$71*hourly1!B637/hourly1!$B$8763+유형화!$F$72*hourly1!C637/hourly1!$C$8763+유형화!$F$73*hourly1!D637/hourly1!$D$8763+유형화!$F$74*hourly1!E637/hourly1!$E$8763</f>
        <v>76.368588446184717</v>
      </c>
      <c r="C636" s="442">
        <f>hourly1!$F637*유형화!$G$71/hourly1!$F$8763+유형화!$G$72*hourly1!$G637/hourly1!$F$8763+유형화!$G$74*hourly1!I637/hourly1!$I$8763</f>
        <v>7.4348146432545903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4">
        <f>유형화!$F$71*hourly1!B638/hourly1!$B$8763+유형화!$F$72*hourly1!C638/hourly1!$C$8763+유형화!$F$73*hourly1!D638/hourly1!$D$8763+유형화!$F$74*hourly1!E638/hourly1!$E$8763</f>
        <v>74.517721981131643</v>
      </c>
      <c r="C637" s="442">
        <f>hourly1!$F638*유형화!$G$71/hourly1!$F$8763+유형화!$G$72*hourly1!$G638/hourly1!$F$8763+유형화!$G$74*hourly1!I638/hourly1!$I$8763</f>
        <v>6.8573767515544946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4">
        <f>유형화!$F$71*hourly1!B639/hourly1!$B$8763+유형화!$F$72*hourly1!C639/hourly1!$C$8763+유형화!$F$73*hourly1!D639/hourly1!$D$8763+유형화!$F$74*hourly1!E639/hourly1!$E$8763</f>
        <v>80.530301387571043</v>
      </c>
      <c r="C638" s="442">
        <f>hourly1!$F639*유형화!$G$71/hourly1!$F$8763+유형화!$G$72*hourly1!$G639/hourly1!$F$8763+유형화!$G$74*hourly1!I639/hourly1!$I$8763</f>
        <v>5.440879372124007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4">
        <f>유형화!$F$71*hourly1!B640/hourly1!$B$8763+유형화!$F$72*hourly1!C640/hourly1!$C$8763+유형화!$F$73*hourly1!D640/hourly1!$D$8763+유형화!$F$74*hourly1!E640/hourly1!$E$8763</f>
        <v>68.502797995393479</v>
      </c>
      <c r="C639" s="442">
        <f>hourly1!$F640*유형화!$G$71/hourly1!$F$8763+유형화!$G$72*hourly1!$G640/hourly1!$F$8763+유형화!$G$74*hourly1!I640/hourly1!$I$8763</f>
        <v>5.6480167488060946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4">
        <f>유형화!$F$71*hourly1!B641/hourly1!$B$8763+유형화!$F$72*hourly1!C641/hourly1!$C$8763+유형화!$F$73*hourly1!D641/hourly1!$D$8763+유형화!$F$74*hourly1!E641/hourly1!$E$8763</f>
        <v>69.336474542135008</v>
      </c>
      <c r="C640" s="442">
        <f>hourly1!$F641*유형화!$G$71/hourly1!$F$8763+유형화!$G$72*hourly1!$G641/hourly1!$F$8763+유형화!$G$74*hourly1!I641/hourly1!$I$8763</f>
        <v>5.4359299948138986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4">
        <f>유형화!$F$71*hourly1!B642/hourly1!$B$8763+유형화!$F$72*hourly1!C642/hourly1!$C$8763+유형화!$F$73*hourly1!D642/hourly1!$D$8763+유형화!$F$74*hourly1!E642/hourly1!$E$8763</f>
        <v>68.04205323941936</v>
      </c>
      <c r="C641" s="442">
        <f>hourly1!$F642*유형화!$G$71/hourly1!$F$8763+유형화!$G$72*hourly1!$G642/hourly1!$F$8763+유형화!$G$74*hourly1!I642/hourly1!$I$8763</f>
        <v>5.3200000453525034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4">
        <f>유형화!$F$71*hourly1!B643/hourly1!$B$8763+유형화!$F$72*hourly1!C643/hourly1!$C$8763+유형화!$F$73*hourly1!D643/hourly1!$D$8763+유형화!$F$74*hourly1!E643/hourly1!$E$8763</f>
        <v>67.110369273022769</v>
      </c>
      <c r="C642" s="442">
        <f>hourly1!$F643*유형화!$G$71/hourly1!$F$8763+유형화!$G$72*hourly1!$G643/hourly1!$F$8763+유형화!$G$74*hourly1!I643/hourly1!$I$8763</f>
        <v>5.4407155852919242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4">
        <f>유형화!$F$71*hourly1!B644/hourly1!$B$8763+유형화!$F$72*hourly1!C644/hourly1!$C$8763+유형화!$F$73*hourly1!D644/hourly1!$D$8763+유형화!$F$74*hourly1!E644/hourly1!$E$8763</f>
        <v>67.005045694146361</v>
      </c>
      <c r="C643" s="442">
        <f>hourly1!$F644*유형화!$G$71/hourly1!$F$8763+유형화!$G$72*hourly1!$G644/hourly1!$F$8763+유형화!$G$74*hourly1!I644/hourly1!$I$8763</f>
        <v>5.7364072869730887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4">
        <f>유형화!$F$71*hourly1!B645/hourly1!$B$8763+유형화!$F$72*hourly1!C645/hourly1!$C$8763+유형화!$F$73*hourly1!D645/hourly1!$D$8763+유형화!$F$74*hourly1!E645/hourly1!$E$8763</f>
        <v>78.378715198058345</v>
      </c>
      <c r="C644" s="442">
        <f>hourly1!$F645*유형화!$G$71/hourly1!$F$8763+유형화!$G$72*hourly1!$G645/hourly1!$F$8763+유형화!$G$74*hourly1!I645/hourly1!$I$8763</f>
        <v>5.3475209593280582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4">
        <f>유형화!$F$71*hourly1!B646/hourly1!$B$8763+유형화!$F$72*hourly1!C646/hourly1!$C$8763+유형화!$F$73*hourly1!D646/hourly1!$D$8763+유형화!$F$74*hourly1!E646/hourly1!$E$8763</f>
        <v>87.157194410473778</v>
      </c>
      <c r="C645" s="442">
        <f>hourly1!$F646*유형화!$G$71/hourly1!$F$8763+유형화!$G$72*hourly1!$G646/hourly1!$F$8763+유형화!$G$74*hourly1!I646/hourly1!$I$8763</f>
        <v>5.4298797418314866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4">
        <f>유형화!$F$71*hourly1!B647/hourly1!$B$8763+유형화!$F$72*hourly1!C647/hourly1!$C$8763+유형화!$F$73*hourly1!D647/hourly1!$D$8763+유형화!$F$74*hourly1!E647/hourly1!$E$8763</f>
        <v>70.645313675678281</v>
      </c>
      <c r="C646" s="442">
        <f>hourly1!$F647*유형화!$G$71/hourly1!$F$8763+유형화!$G$72*hourly1!$G647/hourly1!$F$8763+유형화!$G$74*hourly1!I647/hourly1!$I$8763</f>
        <v>6.3099805428101412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4">
        <f>유형화!$F$71*hourly1!B648/hourly1!$B$8763+유형화!$F$72*hourly1!C648/hourly1!$C$8763+유형화!$F$73*hourly1!D648/hourly1!$D$8763+유형화!$F$74*hourly1!E648/hourly1!$E$8763</f>
        <v>69.431044599194479</v>
      </c>
      <c r="C647" s="442">
        <f>hourly1!$F648*유형화!$G$71/hourly1!$F$8763+유형화!$G$72*hourly1!$G648/hourly1!$F$8763+유형화!$G$74*hourly1!I648/hourly1!$I$8763</f>
        <v>0.44289844182742472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4">
        <f>유형화!$F$71*hourly1!B649/hourly1!$B$8763+유형화!$F$72*hourly1!C649/hourly1!$C$8763+유형화!$F$73*hourly1!D649/hourly1!$D$8763+유형화!$F$74*hourly1!E649/hourly1!$E$8763</f>
        <v>68.190459680635797</v>
      </c>
      <c r="C648" s="442">
        <f>hourly1!$F649*유형화!$G$71/hourly1!$F$8763+유형화!$G$72*hourly1!$G649/hourly1!$F$8763+유형화!$G$74*hourly1!I649/hourly1!$I$8763</f>
        <v>0.85397707035857018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4">
        <f>유형화!$F$71*hourly1!B650/hourly1!$B$8763+유형화!$F$72*hourly1!C650/hourly1!$C$8763+유형화!$F$73*hourly1!D650/hourly1!$D$8763+유형화!$F$74*hourly1!E650/hourly1!$E$8763</f>
        <v>66.704843445128347</v>
      </c>
      <c r="C649" s="442">
        <f>hourly1!$F650*유형화!$G$71/hourly1!$F$8763+유형화!$G$72*hourly1!$G650/hourly1!$F$8763+유형화!$G$74*hourly1!I650/hourly1!$I$8763</f>
        <v>1.6601383024042549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4">
        <f>유형화!$F$71*hourly1!B651/hourly1!$B$8763+유형화!$F$72*hourly1!C651/hourly1!$C$8763+유형화!$F$73*hourly1!D651/hourly1!$D$8763+유형화!$F$74*hourly1!E651/hourly1!$E$8763</f>
        <v>79.796877491439545</v>
      </c>
      <c r="C650" s="442">
        <f>hourly1!$F651*유형화!$G$71/hourly1!$F$8763+유형화!$G$72*hourly1!$G651/hourly1!$F$8763+유형화!$G$74*hourly1!I651/hourly1!$I$8763</f>
        <v>2.2418369333458847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4">
        <f>유형화!$F$71*hourly1!B652/hourly1!$B$8763+유형화!$F$72*hourly1!C652/hourly1!$C$8763+유형화!$F$73*hourly1!D652/hourly1!$D$8763+유형화!$F$74*hourly1!E652/hourly1!$E$8763</f>
        <v>79.881051395839307</v>
      </c>
      <c r="C651" s="442">
        <f>hourly1!$F652*유형화!$G$71/hourly1!$F$8763+유형화!$G$72*hourly1!$G652/hourly1!$F$8763+유형화!$G$74*hourly1!I652/hourly1!$I$8763</f>
        <v>2.8254308468383664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4">
        <f>유형화!$F$71*hourly1!B653/hourly1!$B$8763+유형화!$F$72*hourly1!C653/hourly1!$C$8763+유형화!$F$73*hourly1!D653/hourly1!$D$8763+유형화!$F$74*hourly1!E653/hourly1!$E$8763</f>
        <v>80.200199511835663</v>
      </c>
      <c r="C652" s="442">
        <f>hourly1!$F653*유형화!$G$71/hourly1!$F$8763+유형화!$G$72*hourly1!$G653/hourly1!$F$8763+유형화!$G$74*hourly1!I653/hourly1!$I$8763</f>
        <v>3.3658900720995097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4">
        <f>유형화!$F$71*hourly1!B654/hourly1!$B$8763+유형화!$F$72*hourly1!C654/hourly1!$C$8763+유형화!$F$73*hourly1!D654/hourly1!$D$8763+유형화!$F$74*hourly1!E654/hourly1!$E$8763</f>
        <v>80.249866335488477</v>
      </c>
      <c r="C653" s="442">
        <f>hourly1!$F654*유형화!$G$71/hourly1!$F$8763+유형화!$G$72*hourly1!$G654/hourly1!$F$8763+유형화!$G$74*hourly1!I654/hourly1!$I$8763</f>
        <v>3.7654707020471201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4">
        <f>유형화!$F$71*hourly1!B655/hourly1!$B$8763+유형화!$F$72*hourly1!C655/hourly1!$C$8763+유형화!$F$73*hourly1!D655/hourly1!$D$8763+유형화!$F$74*hourly1!E655/hourly1!$E$8763</f>
        <v>80.241231449807657</v>
      </c>
      <c r="C654" s="442">
        <f>hourly1!$F655*유형화!$G$71/hourly1!$F$8763+유형화!$G$72*hourly1!$G655/hourly1!$F$8763+유형화!$G$74*hourly1!I655/hourly1!$I$8763</f>
        <v>4.0959096579237046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4">
        <f>유형화!$F$71*hourly1!B656/hourly1!$B$8763+유형화!$F$72*hourly1!C656/hourly1!$C$8763+유형화!$F$73*hourly1!D656/hourly1!$D$8763+유형화!$F$74*hourly1!E656/hourly1!$E$8763</f>
        <v>82.027095717365171</v>
      </c>
      <c r="C655" s="442">
        <f>hourly1!$F656*유형화!$G$71/hourly1!$F$8763+유형화!$G$72*hourly1!$G656/hourly1!$F$8763+유형화!$G$74*hourly1!I656/hourly1!$I$8763</f>
        <v>4.4745805764065194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4">
        <f>유형화!$F$71*hourly1!B657/hourly1!$B$8763+유형화!$F$72*hourly1!C657/hourly1!$C$8763+유형화!$F$73*hourly1!D657/hourly1!$D$8763+유형화!$F$74*hourly1!E657/hourly1!$E$8763</f>
        <v>93.427694234014382</v>
      </c>
      <c r="C656" s="442">
        <f>hourly1!$F657*유형화!$G$71/hourly1!$F$8763+유형화!$G$72*hourly1!$G657/hourly1!$F$8763+유형화!$G$74*hourly1!I657/hourly1!$I$8763</f>
        <v>10.854901264533552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4">
        <f>유형화!$F$71*hourly1!B658/hourly1!$B$8763+유형화!$F$72*hourly1!C658/hourly1!$C$8763+유형화!$F$73*hourly1!D658/hourly1!$D$8763+유형화!$F$74*hourly1!E658/hourly1!$E$8763</f>
        <v>189.44280124832332</v>
      </c>
      <c r="C657" s="442">
        <f>hourly1!$F658*유형화!$G$71/hourly1!$F$8763+유형화!$G$72*hourly1!$G658/hourly1!$F$8763+유형화!$G$74*hourly1!I658/hourly1!$I$8763</f>
        <v>11.021713915729203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4">
        <f>유형화!$F$71*hourly1!B659/hourly1!$B$8763+유형화!$F$72*hourly1!C659/hourly1!$C$8763+유형화!$F$73*hourly1!D659/hourly1!$D$8763+유형화!$F$74*hourly1!E659/hourly1!$E$8763</f>
        <v>293.31997713169426</v>
      </c>
      <c r="C658" s="442">
        <f>hourly1!$F659*유형화!$G$71/hourly1!$F$8763+유형화!$G$72*hourly1!$G659/hourly1!$F$8763+유형화!$G$74*hourly1!I659/hourly1!$I$8763</f>
        <v>10.368134377807612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4">
        <f>유형화!$F$71*hourly1!B660/hourly1!$B$8763+유형화!$F$72*hourly1!C660/hourly1!$C$8763+유형화!$F$73*hourly1!D660/hourly1!$D$8763+유형화!$F$74*hourly1!E660/hourly1!$E$8763</f>
        <v>357.40140986819341</v>
      </c>
      <c r="C659" s="442">
        <f>hourly1!$F660*유형화!$G$71/hourly1!$F$8763+유형화!$G$72*hourly1!$G660/hourly1!$F$8763+유형화!$G$74*hourly1!I660/hourly1!$I$8763</f>
        <v>9.2498866266481485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4">
        <f>유형화!$F$71*hourly1!B661/hourly1!$B$8763+유형화!$F$72*hourly1!C661/hourly1!$C$8763+유형화!$F$73*hourly1!D661/hourly1!$D$8763+유형화!$F$74*hourly1!E661/hourly1!$E$8763</f>
        <v>420.33388167391337</v>
      </c>
      <c r="C660" s="442">
        <f>hourly1!$F661*유형화!$G$71/hourly1!$F$8763+유형화!$G$72*hourly1!$G661/hourly1!$F$8763+유형화!$G$74*hourly1!I661/hourly1!$I$8763</f>
        <v>8.2695092526532079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4">
        <f>유형화!$F$71*hourly1!B662/hourly1!$B$8763+유형화!$F$72*hourly1!C662/hourly1!$C$8763+유형화!$F$73*hourly1!D662/hourly1!$D$8763+유형화!$F$74*hourly1!E662/hourly1!$E$8763</f>
        <v>356.34151576707734</v>
      </c>
      <c r="C661" s="442">
        <f>hourly1!$F662*유형화!$G$71/hourly1!$F$8763+유형화!$G$72*hourly1!$G662/hourly1!$F$8763+유형화!$G$74*hourly1!I662/hourly1!$I$8763</f>
        <v>7.380790412297987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4">
        <f>유형화!$F$71*hourly1!B663/hourly1!$B$8763+유형화!$F$72*hourly1!C663/hourly1!$C$8763+유형화!$F$73*hourly1!D663/hourly1!$D$8763+유형화!$F$74*hourly1!E663/hourly1!$E$8763</f>
        <v>219.90073592828452</v>
      </c>
      <c r="C662" s="442">
        <f>hourly1!$F663*유형화!$G$71/hourly1!$F$8763+유형화!$G$72*hourly1!$G663/hourly1!$F$8763+유형화!$G$74*hourly1!I663/hourly1!$I$8763</f>
        <v>6.0371546236902525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4">
        <f>유형화!$F$71*hourly1!B664/hourly1!$B$8763+유형화!$F$72*hourly1!C664/hourly1!$C$8763+유형화!$F$73*hourly1!D664/hourly1!$D$8763+유형화!$F$74*hourly1!E664/hourly1!$E$8763</f>
        <v>287.08480447543525</v>
      </c>
      <c r="C663" s="442">
        <f>hourly1!$F664*유형화!$G$71/hourly1!$F$8763+유형화!$G$72*hourly1!$G664/hourly1!$F$8763+유형화!$G$74*hourly1!I664/hourly1!$I$8763</f>
        <v>6.3563152672018504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4">
        <f>유형화!$F$71*hourly1!B665/hourly1!$B$8763+유형화!$F$72*hourly1!C665/hourly1!$C$8763+유형화!$F$73*hourly1!D665/hourly1!$D$8763+유형화!$F$74*hourly1!E665/hourly1!$E$8763</f>
        <v>408.69242683907498</v>
      </c>
      <c r="C664" s="442">
        <f>hourly1!$F665*유형화!$G$71/hourly1!$F$8763+유형화!$G$72*hourly1!$G665/hourly1!$F$8763+유형화!$G$74*hourly1!I665/hourly1!$I$8763</f>
        <v>6.1218342085639827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4">
        <f>유형화!$F$71*hourly1!B666/hourly1!$B$8763+유형화!$F$72*hourly1!C666/hourly1!$C$8763+유형화!$F$73*hourly1!D666/hourly1!$D$8763+유형화!$F$74*hourly1!E666/hourly1!$E$8763</f>
        <v>345.80194664696717</v>
      </c>
      <c r="C665" s="442">
        <f>hourly1!$F666*유형화!$G$71/hourly1!$F$8763+유형화!$G$72*hourly1!$G666/hourly1!$F$8763+유형화!$G$74*hourly1!I666/hourly1!$I$8763</f>
        <v>6.0690456311006846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4">
        <f>유형화!$F$71*hourly1!B667/hourly1!$B$8763+유형화!$F$72*hourly1!C667/hourly1!$C$8763+유형화!$F$73*hourly1!D667/hourly1!$D$8763+유형화!$F$74*hourly1!E667/hourly1!$E$8763</f>
        <v>303.01160473893827</v>
      </c>
      <c r="C666" s="442">
        <f>hourly1!$F667*유형화!$G$71/hourly1!$F$8763+유형화!$G$72*hourly1!$G667/hourly1!$F$8763+유형화!$G$74*hourly1!I667/hourly1!$I$8763</f>
        <v>6.3066122380884524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4">
        <f>유형화!$F$71*hourly1!B668/hourly1!$B$8763+유형화!$F$72*hourly1!C668/hourly1!$C$8763+유형화!$F$73*hourly1!D668/hourly1!$D$8763+유형화!$F$74*hourly1!E668/hourly1!$E$8763</f>
        <v>181.43001327335892</v>
      </c>
      <c r="C667" s="442">
        <f>hourly1!$F668*유형화!$G$71/hourly1!$F$8763+유형화!$G$72*hourly1!$G668/hourly1!$F$8763+유형화!$G$74*hourly1!I668/hourly1!$I$8763</f>
        <v>6.7054529752822178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4">
        <f>유형화!$F$71*hourly1!B669/hourly1!$B$8763+유형화!$F$72*hourly1!C669/hourly1!$C$8763+유형화!$F$73*hourly1!D669/hourly1!$D$8763+유형화!$F$74*hourly1!E669/hourly1!$E$8763</f>
        <v>131.6070540780112</v>
      </c>
      <c r="C668" s="442">
        <f>hourly1!$F669*유형화!$G$71/hourly1!$F$8763+유형화!$G$72*hourly1!$G669/hourly1!$F$8763+유형화!$G$74*hourly1!I669/hourly1!$I$8763</f>
        <v>6.4149890885256857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4">
        <f>유형화!$F$71*hourly1!B670/hourly1!$B$8763+유형화!$F$72*hourly1!C670/hourly1!$C$8763+유형화!$F$73*hourly1!D670/hourly1!$D$8763+유형화!$F$74*hourly1!E670/hourly1!$E$8763</f>
        <v>140.63124159550105</v>
      </c>
      <c r="C669" s="442">
        <f>hourly1!$F670*유형화!$G$71/hourly1!$F$8763+유형화!$G$72*hourly1!$G670/hourly1!$F$8763+유형화!$G$74*hourly1!I670/hourly1!$I$8763</f>
        <v>6.4614655170472348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4">
        <f>유형화!$F$71*hourly1!B671/hourly1!$B$8763+유형화!$F$72*hourly1!C671/hourly1!$C$8763+유형화!$F$73*hourly1!D671/hourly1!$D$8763+유형화!$F$74*hourly1!E671/hourly1!$E$8763</f>
        <v>73.496412980295787</v>
      </c>
      <c r="C670" s="442">
        <f>hourly1!$F671*유형화!$G$71/hourly1!$F$8763+유형화!$G$72*hourly1!$G671/hourly1!$F$8763+유형화!$G$74*hourly1!I671/hourly1!$I$8763</f>
        <v>7.5220409096521008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4">
        <f>유형화!$F$71*hourly1!B672/hourly1!$B$8763+유형화!$F$72*hourly1!C672/hourly1!$C$8763+유형화!$F$73*hourly1!D672/hourly1!$D$8763+유형화!$F$74*hourly1!E672/hourly1!$E$8763</f>
        <v>72.837038105062206</v>
      </c>
      <c r="C671" s="442">
        <f>hourly1!$F672*유형화!$G$71/hourly1!$F$8763+유형화!$G$72*hourly1!$G672/hourly1!$F$8763+유형화!$G$74*hourly1!I672/hourly1!$I$8763</f>
        <v>1.3007365380279665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4">
        <f>유형화!$F$71*hourly1!B673/hourly1!$B$8763+유형화!$F$72*hourly1!C673/hourly1!$C$8763+유형화!$F$73*hourly1!D673/hourly1!$D$8763+유형화!$F$74*hourly1!E673/hourly1!$E$8763</f>
        <v>72.162622514169087</v>
      </c>
      <c r="C672" s="442">
        <f>hourly1!$F673*유형화!$G$71/hourly1!$F$8763+유형화!$G$72*hourly1!$G673/hourly1!$F$8763+유형화!$G$74*hourly1!I673/hourly1!$I$8763</f>
        <v>2.0491178500174088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4">
        <f>유형화!$F$71*hourly1!B674/hourly1!$B$8763+유형화!$F$72*hourly1!C674/hourly1!$C$8763+유형화!$F$73*hourly1!D674/hourly1!$D$8763+유형화!$F$74*hourly1!E674/hourly1!$E$8763</f>
        <v>71.358891730977007</v>
      </c>
      <c r="C673" s="442">
        <f>hourly1!$F674*유형화!$G$71/hourly1!$F$8763+유형화!$G$72*hourly1!$G674/hourly1!$F$8763+유형화!$G$74*hourly1!I674/hourly1!$I$8763</f>
        <v>2.8995521295203361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4">
        <f>유형화!$F$71*hourly1!B675/hourly1!$B$8763+유형화!$F$72*hourly1!C675/hourly1!$C$8763+유형화!$F$73*hourly1!D675/hourly1!$D$8763+유형화!$F$74*hourly1!E675/hourly1!$E$8763</f>
        <v>72.491147427924346</v>
      </c>
      <c r="C674" s="442">
        <f>hourly1!$F675*유형화!$G$71/hourly1!$F$8763+유형화!$G$72*hourly1!$G675/hourly1!$F$8763+유형화!$G$74*hourly1!I675/hourly1!$I$8763</f>
        <v>3.547705352655143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4">
        <f>유형화!$F$71*hourly1!B676/hourly1!$B$8763+유형화!$F$72*hourly1!C676/hourly1!$C$8763+유형화!$F$73*hourly1!D676/hourly1!$D$8763+유형화!$F$74*hourly1!E676/hourly1!$E$8763</f>
        <v>73.58557049500287</v>
      </c>
      <c r="C675" s="442">
        <f>hourly1!$F676*유형화!$G$71/hourly1!$F$8763+유형화!$G$72*hourly1!$G676/hourly1!$F$8763+유형화!$G$74*hourly1!I676/hourly1!$I$8763</f>
        <v>4.2161410896196756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4">
        <f>유형화!$F$71*hourly1!B677/hourly1!$B$8763+유형화!$F$72*hourly1!C677/hourly1!$C$8763+유형화!$F$73*hourly1!D677/hourly1!$D$8763+유형화!$F$74*hourly1!E677/hourly1!$E$8763</f>
        <v>75.011019154496609</v>
      </c>
      <c r="C676" s="442">
        <f>hourly1!$F677*유형화!$G$71/hourly1!$F$8763+유형화!$G$72*hourly1!$G677/hourly1!$F$8763+유형화!$G$74*hourly1!I677/hourly1!$I$8763</f>
        <v>4.8261032163282529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4">
        <f>유형화!$F$71*hourly1!B678/hourly1!$B$8763+유형화!$F$72*hourly1!C678/hourly1!$C$8763+유형화!$F$73*hourly1!D678/hourly1!$D$8763+유형화!$F$74*hourly1!E678/hourly1!$E$8763</f>
        <v>75.995161674502953</v>
      </c>
      <c r="C677" s="442">
        <f>hourly1!$F678*유형화!$G$71/hourly1!$F$8763+유형화!$G$72*hourly1!$G678/hourly1!$F$8763+유형화!$G$74*hourly1!I678/hourly1!$I$8763</f>
        <v>5.2409027394429701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4">
        <f>유형화!$F$71*hourly1!B679/hourly1!$B$8763+유형화!$F$72*hourly1!C679/hourly1!$C$8763+유형화!$F$73*hourly1!D679/hourly1!$D$8763+유형화!$F$74*hourly1!E679/hourly1!$E$8763</f>
        <v>77.233939543050681</v>
      </c>
      <c r="C678" s="442">
        <f>hourly1!$F679*유형화!$G$71/hourly1!$F$8763+유형화!$G$72*hourly1!$G679/hourly1!$F$8763+유형화!$G$74*hourly1!I679/hourly1!$I$8763</f>
        <v>5.6922664097853186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4">
        <f>유형화!$F$71*hourly1!B680/hourly1!$B$8763+유형화!$F$72*hourly1!C680/hourly1!$C$8763+유형화!$F$73*hourly1!D680/hourly1!$D$8763+유형화!$F$74*hourly1!E680/hourly1!$E$8763</f>
        <v>79.986312263741681</v>
      </c>
      <c r="C679" s="442">
        <f>hourly1!$F680*유형화!$G$71/hourly1!$F$8763+유형화!$G$72*hourly1!$G680/hourly1!$F$8763+유형화!$G$74*hourly1!I680/hourly1!$I$8763</f>
        <v>6.1208452131506093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4">
        <f>유형화!$F$71*hourly1!B681/hourly1!$B$8763+유형화!$F$72*hourly1!C681/hourly1!$C$8763+유형화!$F$73*hourly1!D681/hourly1!$D$8763+유형화!$F$74*hourly1!E681/hourly1!$E$8763</f>
        <v>92.261010807817485</v>
      </c>
      <c r="C680" s="442">
        <f>hourly1!$F681*유형화!$G$71/hourly1!$F$8763+유형화!$G$72*hourly1!$G681/hourly1!$F$8763+유형화!$G$74*hourly1!I681/hourly1!$I$8763</f>
        <v>12.49877436907148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4">
        <f>유형화!$F$71*hourly1!B682/hourly1!$B$8763+유형화!$F$72*hourly1!C682/hourly1!$C$8763+유형화!$F$73*hourly1!D682/hourly1!$D$8763+유형화!$F$74*hourly1!E682/hourly1!$E$8763</f>
        <v>191.39672006040502</v>
      </c>
      <c r="C681" s="442">
        <f>hourly1!$F682*유형화!$G$71/hourly1!$F$8763+유형화!$G$72*hourly1!$G682/hourly1!$F$8763+유형화!$G$74*hourly1!I682/hourly1!$I$8763</f>
        <v>12.66845019336087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4">
        <f>유형화!$F$71*hourly1!B683/hourly1!$B$8763+유형화!$F$72*hourly1!C683/hourly1!$C$8763+유형화!$F$73*hourly1!D683/hourly1!$D$8763+유형화!$F$74*hourly1!E683/hourly1!$E$8763</f>
        <v>295.35766227002955</v>
      </c>
      <c r="C682" s="442">
        <f>hourly1!$F683*유형화!$G$71/hourly1!$F$8763+유형화!$G$72*hourly1!$G683/hourly1!$F$8763+유형화!$G$74*hourly1!I683/hourly1!$I$8763</f>
        <v>12.025216197721313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4">
        <f>유형화!$F$71*hourly1!B684/hourly1!$B$8763+유형화!$F$72*hourly1!C684/hourly1!$C$8763+유형화!$F$73*hourly1!D684/hourly1!$D$8763+유형화!$F$74*hourly1!E684/hourly1!$E$8763</f>
        <v>359.59565911795187</v>
      </c>
      <c r="C683" s="442">
        <f>hourly1!$F684*유형화!$G$71/hourly1!$F$8763+유형화!$G$72*hourly1!$G684/hourly1!$F$8763+유형화!$G$74*hourly1!I684/hourly1!$I$8763</f>
        <v>11.011397463944288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4">
        <f>유형화!$F$71*hourly1!B685/hourly1!$B$8763+유형화!$F$72*hourly1!C685/hourly1!$C$8763+유형화!$F$73*hourly1!D685/hourly1!$D$8763+유형화!$F$74*hourly1!E685/hourly1!$E$8763</f>
        <v>422.7539580717401</v>
      </c>
      <c r="C684" s="442">
        <f>hourly1!$F685*유형화!$G$71/hourly1!$F$8763+유형화!$G$72*hourly1!$G685/hourly1!$F$8763+유형화!$G$74*hourly1!I685/hourly1!$I$8763</f>
        <v>10.13289794407862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4">
        <f>유형화!$F$71*hourly1!B686/hourly1!$B$8763+유형화!$F$72*hourly1!C686/hourly1!$C$8763+유형화!$F$73*hourly1!D686/hourly1!$D$8763+유형화!$F$74*hourly1!E686/hourly1!$E$8763</f>
        <v>358.8434648758768</v>
      </c>
      <c r="C685" s="442">
        <f>hourly1!$F686*유형화!$G$71/hourly1!$F$8763+유형화!$G$72*hourly1!$G686/hourly1!$F$8763+유형화!$G$74*hourly1!I686/hourly1!$I$8763</f>
        <v>9.3672125940235151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4">
        <f>유형화!$F$71*hourly1!B687/hourly1!$B$8763+유형화!$F$72*hourly1!C687/hourly1!$C$8763+유형화!$F$73*hourly1!D687/hourly1!$D$8763+유형화!$F$74*hourly1!E687/hourly1!$E$8763</f>
        <v>222.36487765541892</v>
      </c>
      <c r="C686" s="442">
        <f>hourly1!$F687*유형화!$G$71/hourly1!$F$8763+유형화!$G$72*hourly1!$G687/hourly1!$F$8763+유형화!$G$74*hourly1!I687/hourly1!$I$8763</f>
        <v>7.9528729635051958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4">
        <f>유형화!$F$71*hourly1!B688/hourly1!$B$8763+유형화!$F$72*hourly1!C688/hourly1!$C$8763+유형화!$F$73*hourly1!D688/hourly1!$D$8763+유형화!$F$74*hourly1!E688/hourly1!$E$8763</f>
        <v>289.83273240577785</v>
      </c>
      <c r="C687" s="442">
        <f>hourly1!$F688*유형화!$G$71/hourly1!$F$8763+유형화!$G$72*hourly1!$G688/hourly1!$F$8763+유형화!$G$74*hourly1!I688/hourly1!$I$8763</f>
        <v>8.1546541848345466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4">
        <f>유형화!$F$71*hourly1!B689/hourly1!$B$8763+유형화!$F$72*hourly1!C689/hourly1!$C$8763+유형화!$F$73*hourly1!D689/hourly1!$D$8763+유형화!$F$74*hourly1!E689/hourly1!$E$8763</f>
        <v>411.90895782403976</v>
      </c>
      <c r="C688" s="442">
        <f>hourly1!$F689*유형화!$G$71/hourly1!$F$8763+유형화!$G$72*hourly1!$G689/hourly1!$F$8763+유형화!$G$74*hourly1!I689/hourly1!$I$8763</f>
        <v>7.9564785554184345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4">
        <f>유형화!$F$71*hourly1!B690/hourly1!$B$8763+유형화!$F$72*hourly1!C690/hourly1!$C$8763+유형화!$F$73*hourly1!D690/hourly1!$D$8763+유형화!$F$74*hourly1!E690/hourly1!$E$8763</f>
        <v>349.16474408311336</v>
      </c>
      <c r="C689" s="442">
        <f>hourly1!$F690*유형화!$G$71/hourly1!$F$8763+유형화!$G$72*hourly1!$G690/hourly1!$F$8763+유형화!$G$74*hourly1!I690/hourly1!$I$8763</f>
        <v>7.8981222034964587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4">
        <f>유형화!$F$71*hourly1!B691/hourly1!$B$8763+유형화!$F$72*hourly1!C691/hourly1!$C$8763+유형화!$F$73*hourly1!D691/hourly1!$D$8763+유형화!$F$74*hourly1!E691/hourly1!$E$8763</f>
        <v>306.71223396185218</v>
      </c>
      <c r="C690" s="442">
        <f>hourly1!$F691*유형화!$G$71/hourly1!$F$8763+유형화!$G$72*hourly1!$G691/hourly1!$F$8763+유형화!$G$74*hourly1!I691/hourly1!$I$8763</f>
        <v>8.1866636728687716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4">
        <f>유형화!$F$71*hourly1!B692/hourly1!$B$8763+유형화!$F$72*hourly1!C692/hourly1!$C$8763+유형화!$F$73*hourly1!D692/hourly1!$D$8763+유형화!$F$74*hourly1!E692/hourly1!$E$8763</f>
        <v>185.06845617044871</v>
      </c>
      <c r="C691" s="442">
        <f>hourly1!$F692*유형화!$G$71/hourly1!$F$8763+유형화!$G$72*hourly1!$G692/hourly1!$F$8763+유형화!$G$74*hourly1!I692/hourly1!$I$8763</f>
        <v>8.5129789489324796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4">
        <f>유형화!$F$71*hourly1!B693/hourly1!$B$8763+유형화!$F$72*hourly1!C693/hourly1!$C$8763+유형화!$F$73*hourly1!D693/hourly1!$D$8763+유형화!$F$74*hourly1!E693/hourly1!$E$8763</f>
        <v>134.99480395322999</v>
      </c>
      <c r="C692" s="442">
        <f>hourly1!$F693*유형화!$G$71/hourly1!$F$8763+유형화!$G$72*hourly1!$G693/hourly1!$F$8763+유형화!$G$74*hourly1!I693/hourly1!$I$8763</f>
        <v>8.01385862374085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4">
        <f>유형화!$F$71*hourly1!B694/hourly1!$B$8763+유형화!$F$72*hourly1!C694/hourly1!$C$8763+유형화!$F$73*hourly1!D694/hourly1!$D$8763+유형화!$F$74*hourly1!E694/hourly1!$E$8763</f>
        <v>143.52616456804751</v>
      </c>
      <c r="C693" s="442">
        <f>hourly1!$F694*유형화!$G$71/hourly1!$F$8763+유형화!$G$72*hourly1!$G694/hourly1!$F$8763+유형화!$G$74*hourly1!I694/hourly1!$I$8763</f>
        <v>7.8637957429332914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4">
        <f>유형화!$F$71*hourly1!B695/hourly1!$B$8763+유형화!$F$72*hourly1!C695/hourly1!$C$8763+유형화!$F$73*hourly1!D695/hourly1!$D$8763+유형화!$F$74*hourly1!E695/hourly1!$E$8763</f>
        <v>75.619505578128113</v>
      </c>
      <c r="C694" s="442">
        <f>hourly1!$F695*유형화!$G$71/hourly1!$F$8763+유형화!$G$72*hourly1!$G695/hourly1!$F$8763+유형화!$G$74*hourly1!I695/hourly1!$I$8763</f>
        <v>8.699090904049509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4">
        <f>유형화!$F$71*hourly1!B696/hourly1!$B$8763+유형화!$F$72*hourly1!C696/hourly1!$C$8763+유형화!$F$73*hourly1!D696/hourly1!$D$8763+유형화!$F$74*hourly1!E696/hourly1!$E$8763</f>
        <v>74.500036292934524</v>
      </c>
      <c r="C695" s="442">
        <f>hourly1!$F696*유형화!$G$71/hourly1!$F$8763+유형화!$G$72*hourly1!$G696/hourly1!$F$8763+유형화!$G$74*hourly1!I696/hourly1!$I$8763</f>
        <v>2.2746961572432385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4">
        <f>유형화!$F$71*hourly1!B697/hourly1!$B$8763+유형화!$F$72*hourly1!C697/hourly1!$C$8763+유형화!$F$73*hourly1!D697/hourly1!$D$8763+유형화!$F$74*hourly1!E697/hourly1!$E$8763</f>
        <v>73.463413578000967</v>
      </c>
      <c r="C696" s="442">
        <f>hourly1!$F697*유형화!$G$71/hourly1!$F$8763+유형화!$G$72*hourly1!$G697/hourly1!$F$8763+유형화!$G$74*hourly1!I697/hourly1!$I$8763</f>
        <v>2.7984164497524415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4">
        <f>유형화!$F$71*hourly1!B698/hourly1!$B$8763+유형화!$F$72*hourly1!C698/hourly1!$C$8763+유형화!$F$73*hourly1!D698/hourly1!$D$8763+유형화!$F$74*hourly1!E698/hourly1!$E$8763</f>
        <v>72.275863208362736</v>
      </c>
      <c r="C697" s="442">
        <f>hourly1!$F698*유형화!$G$71/hourly1!$F$8763+유형화!$G$72*hourly1!$G698/hourly1!$F$8763+유형화!$G$74*hourly1!I698/hourly1!$I$8763</f>
        <v>3.4048128311949863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4">
        <f>유형화!$F$71*hourly1!B699/hourly1!$B$8763+유형화!$F$72*hourly1!C699/hourly1!$C$8763+유형화!$F$73*hourly1!D699/hourly1!$D$8763+유형화!$F$74*hourly1!E699/hourly1!$E$8763</f>
        <v>72.698334187856361</v>
      </c>
      <c r="C698" s="442">
        <f>hourly1!$F699*유형화!$G$71/hourly1!$F$8763+유형화!$G$72*hourly1!$G699/hourly1!$F$8763+유형화!$G$74*hourly1!I699/hourly1!$I$8763</f>
        <v>3.7209932877367291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4">
        <f>유형화!$F$71*hourly1!B700/hourly1!$B$8763+유형화!$F$72*hourly1!C700/hourly1!$C$8763+유형화!$F$73*hourly1!D700/hourly1!$D$8763+유형화!$F$74*hourly1!E700/hourly1!$E$8763</f>
        <v>72.863540398732766</v>
      </c>
      <c r="C699" s="442">
        <f>hourly1!$F700*유형화!$G$71/hourly1!$F$8763+유형화!$G$72*hourly1!$G700/hourly1!$F$8763+유형화!$G$74*hourly1!I700/hourly1!$I$8763</f>
        <v>4.008448630400232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4">
        <f>유형화!$F$71*hourly1!B701/hourly1!$B$8763+유형화!$F$72*hourly1!C701/hourly1!$C$8763+유형화!$F$73*hourly1!D701/hourly1!$D$8763+유형화!$F$74*hourly1!E701/hourly1!$E$8763</f>
        <v>73.315183874210746</v>
      </c>
      <c r="C700" s="442">
        <f>hourly1!$F701*유형화!$G$71/hourly1!$F$8763+유형화!$G$72*hourly1!$G701/hourly1!$F$8763+유형화!$G$74*hourly1!I701/hourly1!$I$8763</f>
        <v>4.2797141743721641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4">
        <f>유형화!$F$71*hourly1!B702/hourly1!$B$8763+유형화!$F$72*hourly1!C702/hourly1!$C$8763+유형화!$F$73*hourly1!D702/hourly1!$D$8763+유형화!$F$74*hourly1!E702/hourly1!$E$8763</f>
        <v>73.91224257571524</v>
      </c>
      <c r="C701" s="442">
        <f>hourly1!$F702*유형화!$G$71/hourly1!$F$8763+유형화!$G$72*hourly1!$G702/hourly1!$F$8763+유형화!$G$74*hourly1!I702/hourly1!$I$8763</f>
        <v>4.5589697452257747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4">
        <f>유형화!$F$71*hourly1!B703/hourly1!$B$8763+유형화!$F$72*hourly1!C703/hourly1!$C$8763+유형화!$F$73*hourly1!D703/hourly1!$D$8763+유형화!$F$74*hourly1!E703/hourly1!$E$8763</f>
        <v>74.40844913080322</v>
      </c>
      <c r="C702" s="442">
        <f>hourly1!$F703*유형화!$G$71/hourly1!$F$8763+유형화!$G$72*hourly1!$G703/hourly1!$F$8763+유형화!$G$74*hourly1!I703/hourly1!$I$8763</f>
        <v>4.7929983936687828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4">
        <f>유형화!$F$71*hourly1!B704/hourly1!$B$8763+유형화!$F$72*hourly1!C704/hourly1!$C$8763+유형화!$F$73*hourly1!D704/hourly1!$D$8763+유형화!$F$74*hourly1!E704/hourly1!$E$8763</f>
        <v>76.831913501307298</v>
      </c>
      <c r="C703" s="442">
        <f>hourly1!$F704*유형화!$G$71/hourly1!$F$8763+유형화!$G$72*hourly1!$G704/hourly1!$F$8763+유형화!$G$74*hourly1!I704/hourly1!$I$8763</f>
        <v>5.1291384350773139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4">
        <f>유형화!$F$71*hourly1!B705/hourly1!$B$8763+유형화!$F$72*hourly1!C705/hourly1!$C$8763+유형화!$F$73*hourly1!D705/hourly1!$D$8763+유형화!$F$74*hourly1!E705/hourly1!$E$8763</f>
        <v>88.761512382823057</v>
      </c>
      <c r="C704" s="442">
        <f>hourly1!$F705*유형화!$G$71/hourly1!$F$8763+유형화!$G$72*hourly1!$G705/hourly1!$F$8763+유형화!$G$74*hourly1!I705/hourly1!$I$8763</f>
        <v>11.407531155193622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4">
        <f>유형화!$F$71*hourly1!B706/hourly1!$B$8763+유형화!$F$72*hourly1!C706/hourly1!$C$8763+유형화!$F$73*hourly1!D706/hourly1!$D$8763+유형화!$F$74*hourly1!E706/hourly1!$E$8763</f>
        <v>190.24017919834117</v>
      </c>
      <c r="C705" s="442">
        <f>hourly1!$F706*유형화!$G$71/hourly1!$F$8763+유형화!$G$72*hourly1!$G706/hourly1!$F$8763+유형화!$G$74*hourly1!I706/hourly1!$I$8763</f>
        <v>11.615574656041218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4">
        <f>유형화!$F$71*hourly1!B707/hourly1!$B$8763+유형화!$F$72*hourly1!C707/hourly1!$C$8763+유형화!$F$73*hourly1!D707/hourly1!$D$8763+유형화!$F$74*hourly1!E707/hourly1!$E$8763</f>
        <v>293.75639233342764</v>
      </c>
      <c r="C706" s="442">
        <f>hourly1!$F707*유형화!$G$71/hourly1!$F$8763+유형화!$G$72*hourly1!$G707/hourly1!$F$8763+유형화!$G$74*hourly1!I707/hourly1!$I$8763</f>
        <v>10.80952237075895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4">
        <f>유형화!$F$71*hourly1!B708/hourly1!$B$8763+유형화!$F$72*hourly1!C708/hourly1!$C$8763+유형화!$F$73*hourly1!D708/hourly1!$D$8763+유형화!$F$74*hourly1!E708/hourly1!$E$8763</f>
        <v>357.58316808006788</v>
      </c>
      <c r="C707" s="442">
        <f>hourly1!$F708*유형화!$G$71/hourly1!$F$8763+유형화!$G$72*hourly1!$G708/hourly1!$F$8763+유형화!$G$74*hourly1!I708/hourly1!$I$8763</f>
        <v>9.6182428045516755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4">
        <f>유형화!$F$71*hourly1!B709/hourly1!$B$8763+유형화!$F$72*hourly1!C709/hourly1!$C$8763+유형화!$F$73*hourly1!D709/hourly1!$D$8763+유형화!$F$74*hourly1!E709/hourly1!$E$8763</f>
        <v>419.30833570665141</v>
      </c>
      <c r="C708" s="442">
        <f>hourly1!$F709*유형화!$G$71/hourly1!$F$8763+유형화!$G$72*hourly1!$G709/hourly1!$F$8763+유형화!$G$74*hourly1!I709/hourly1!$I$8763</f>
        <v>8.4668749113674355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4">
        <f>유형화!$F$71*hourly1!B710/hourly1!$B$8763+유형화!$F$72*hourly1!C710/hourly1!$C$8763+유형화!$F$73*hourly1!D710/hourly1!$D$8763+유형화!$F$74*hourly1!E710/hourly1!$E$8763</f>
        <v>354.33585256486322</v>
      </c>
      <c r="C709" s="442">
        <f>hourly1!$F710*유형화!$G$71/hourly1!$F$8763+유형화!$G$72*hourly1!$G710/hourly1!$F$8763+유형화!$G$74*hourly1!I710/hourly1!$I$8763</f>
        <v>7.4896877952144587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4">
        <f>유형화!$F$71*hourly1!B711/hourly1!$B$8763+유형화!$F$72*hourly1!C711/hourly1!$C$8763+유형화!$F$73*hourly1!D711/hourly1!$D$8763+유형화!$F$74*hourly1!E711/hourly1!$E$8763</f>
        <v>217.39872550241878</v>
      </c>
      <c r="C710" s="442">
        <f>hourly1!$F711*유형화!$G$71/hourly1!$F$8763+유형화!$G$72*hourly1!$G711/hourly1!$F$8763+유형화!$G$74*hourly1!I711/hourly1!$I$8763</f>
        <v>6.0183060187580208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4">
        <f>유형화!$F$71*hourly1!B712/hourly1!$B$8763+유형화!$F$72*hourly1!C712/hourly1!$C$8763+유형화!$F$73*hourly1!D712/hourly1!$D$8763+유형화!$F$74*hourly1!E712/hourly1!$E$8763</f>
        <v>284.41960048122007</v>
      </c>
      <c r="C711" s="442">
        <f>hourly1!$F712*유형화!$G$71/hourly1!$F$8763+유형화!$G$72*hourly1!$G712/hourly1!$F$8763+유형화!$G$74*hourly1!I712/hourly1!$I$8763</f>
        <v>6.3717605284383536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4">
        <f>유형화!$F$71*hourly1!B713/hourly1!$B$8763+유형화!$F$72*hourly1!C713/hourly1!$C$8763+유형화!$F$73*hourly1!D713/hourly1!$D$8763+유형화!$F$74*hourly1!E713/hourly1!$E$8763</f>
        <v>405.76715191874081</v>
      </c>
      <c r="C712" s="442">
        <f>hourly1!$F713*유형화!$G$71/hourly1!$F$8763+유형화!$G$72*hourly1!$G713/hourly1!$F$8763+유형화!$G$74*hourly1!I713/hourly1!$I$8763</f>
        <v>6.132279245235055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4">
        <f>유형화!$F$71*hourly1!B714/hourly1!$B$8763+유형화!$F$72*hourly1!C714/hourly1!$C$8763+유형화!$F$73*hourly1!D714/hourly1!$D$8763+유형화!$F$74*hourly1!E714/hourly1!$E$8763</f>
        <v>342.96199262086003</v>
      </c>
      <c r="C713" s="442">
        <f>hourly1!$F714*유형화!$G$71/hourly1!$F$8763+유형화!$G$72*hourly1!$G714/hourly1!$F$8763+유형화!$G$74*hourly1!I714/hourly1!$I$8763</f>
        <v>6.0476932877593583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4">
        <f>유형화!$F$71*hourly1!B715/hourly1!$B$8763+유형화!$F$72*hourly1!C715/hourly1!$C$8763+유형화!$F$73*hourly1!D715/hourly1!$D$8763+유형화!$F$74*hourly1!E715/hourly1!$E$8763</f>
        <v>300.69556176119988</v>
      </c>
      <c r="C714" s="442">
        <f>hourly1!$F715*유형화!$G$71/hourly1!$F$8763+유형화!$G$72*hourly1!$G715/hourly1!$F$8763+유형화!$G$74*hourly1!I715/hourly1!$I$8763</f>
        <v>6.3650979082703696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4">
        <f>유형화!$F$71*hourly1!B716/hourly1!$B$8763+유형화!$F$72*hourly1!C716/hourly1!$C$8763+유형화!$F$73*hourly1!D716/hourly1!$D$8763+유형화!$F$74*hourly1!E716/hourly1!$E$8763</f>
        <v>179.82599128254884</v>
      </c>
      <c r="C715" s="442">
        <f>hourly1!$F716*유형화!$G$71/hourly1!$F$8763+유형화!$G$72*hourly1!$G716/hourly1!$F$8763+유형화!$G$74*hourly1!I716/hourly1!$I$8763</f>
        <v>6.8184614076837455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4">
        <f>유형화!$F$71*hourly1!B717/hourly1!$B$8763+유형화!$F$72*hourly1!C717/hourly1!$C$8763+유형화!$F$73*hourly1!D717/hourly1!$D$8763+유형화!$F$74*hourly1!E717/hourly1!$E$8763</f>
        <v>130.67955409966376</v>
      </c>
      <c r="C716" s="442">
        <f>hourly1!$F717*유형화!$G$71/hourly1!$F$8763+유형화!$G$72*hourly1!$G717/hourly1!$F$8763+유형화!$G$74*hourly1!I717/hourly1!$I$8763</f>
        <v>6.2957995366480608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4">
        <f>유형화!$F$71*hourly1!B718/hourly1!$B$8763+유형화!$F$72*hourly1!C718/hourly1!$C$8763+유형화!$F$73*hourly1!D718/hourly1!$D$8763+유형화!$F$74*hourly1!E718/hourly1!$E$8763</f>
        <v>139.3229157462944</v>
      </c>
      <c r="C717" s="442">
        <f>hourly1!$F718*유형화!$G$71/hourly1!$F$8763+유형화!$G$72*hourly1!$G718/hourly1!$F$8763+유형화!$G$74*hourly1!I718/hourly1!$I$8763</f>
        <v>6.1428997212342118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4">
        <f>유형화!$F$71*hourly1!B719/hourly1!$B$8763+유형화!$F$72*hourly1!C719/hourly1!$C$8763+유형화!$F$73*hourly1!D719/hourly1!$D$8763+유형화!$F$74*hourly1!E719/hourly1!$E$8763</f>
        <v>72.56898153278712</v>
      </c>
      <c r="C718" s="442">
        <f>hourly1!$F719*유형화!$G$71/hourly1!$F$8763+유형화!$G$72*hourly1!$G719/hourly1!$F$8763+유형화!$G$74*hourly1!I719/hourly1!$I$8763</f>
        <v>6.988562670306667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4">
        <f>유형화!$F$71*hourly1!B720/hourly1!$B$8763+유형화!$F$72*hourly1!C720/hourly1!$C$8763+유형화!$F$73*hourly1!D720/hourly1!$D$8763+유형화!$F$74*hourly1!E720/hourly1!$E$8763</f>
        <v>71.245275920613437</v>
      </c>
      <c r="C719" s="442">
        <f>hourly1!$F720*유형화!$G$71/hourly1!$F$8763+유형화!$G$72*hourly1!$G720/hourly1!$F$8763+유형화!$G$74*hourly1!I720/hourly1!$I$8763</f>
        <v>0.61204216262761935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4">
        <f>유형화!$F$71*hourly1!B721/hourly1!$B$8763+유형화!$F$72*hourly1!C721/hourly1!$C$8763+유형화!$F$73*hourly1!D721/hourly1!$D$8763+유형화!$F$74*hourly1!E721/hourly1!$E$8763</f>
        <v>70.084089389060523</v>
      </c>
      <c r="C720" s="442">
        <f>hourly1!$F721*유형화!$G$71/hourly1!$F$8763+유형화!$G$72*hourly1!$G721/hourly1!$F$8763+유형화!$G$74*hourly1!I721/hourly1!$I$8763</f>
        <v>1.0230430535280193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4">
        <f>유형화!$F$71*hourly1!B722/hourly1!$B$8763+유형화!$F$72*hourly1!C722/hourly1!$C$8763+유형화!$F$73*hourly1!D722/hourly1!$D$8763+유형화!$F$74*hourly1!E722/hourly1!$E$8763</f>
        <v>68.664179800356465</v>
      </c>
      <c r="C721" s="442">
        <f>hourly1!$F722*유형화!$G$71/hourly1!$F$8763+유형화!$G$72*hourly1!$G722/hourly1!$F$8763+유형화!$G$74*hourly1!I722/hourly1!$I$8763</f>
        <v>1.689198568143351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4">
        <f>유형화!$F$71*hourly1!B723/hourly1!$B$8763+유형화!$F$72*hourly1!C723/hourly1!$C$8763+유형화!$F$73*hourly1!D723/hourly1!$D$8763+유형화!$F$74*hourly1!E723/hourly1!$E$8763</f>
        <v>69.204841228466975</v>
      </c>
      <c r="C722" s="442">
        <f>hourly1!$F723*유형화!$G$71/hourly1!$F$8763+유형화!$G$72*hourly1!$G723/hourly1!$F$8763+유형화!$G$74*hourly1!I723/hourly1!$I$8763</f>
        <v>2.2155713109863053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4">
        <f>유형화!$F$71*hourly1!B724/hourly1!$B$8763+유형화!$F$72*hourly1!C724/hourly1!$C$8763+유형화!$F$73*hourly1!D724/hourly1!$D$8763+유형화!$F$74*hourly1!E724/hourly1!$E$8763</f>
        <v>69.468926618981612</v>
      </c>
      <c r="C723" s="442">
        <f>hourly1!$F724*유형화!$G$71/hourly1!$F$8763+유형화!$G$72*hourly1!$G724/hourly1!$F$8763+유형화!$G$74*hourly1!I724/hourly1!$I$8763</f>
        <v>2.7502662175902919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4">
        <f>유형화!$F$71*hourly1!B725/hourly1!$B$8763+유형화!$F$72*hourly1!C725/hourly1!$C$8763+유형화!$F$73*hourly1!D725/hourly1!$D$8763+유형화!$F$74*hourly1!E725/hourly1!$E$8763</f>
        <v>70.007211109053841</v>
      </c>
      <c r="C724" s="442">
        <f>hourly1!$F725*유형화!$G$71/hourly1!$F$8763+유형화!$G$72*hourly1!$G725/hourly1!$F$8763+유형화!$G$74*hourly1!I725/hourly1!$I$8763</f>
        <v>3.2493906170812101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4">
        <f>유형화!$F$71*hourly1!B726/hourly1!$B$8763+유형화!$F$72*hourly1!C726/hourly1!$C$8763+유형화!$F$73*hourly1!D726/hourly1!$D$8763+유형화!$F$74*hourly1!E726/hourly1!$E$8763</f>
        <v>70.500532155142338</v>
      </c>
      <c r="C725" s="442">
        <f>hourly1!$F726*유형화!$G$71/hourly1!$F$8763+유형화!$G$72*hourly1!$G726/hourly1!$F$8763+유형화!$G$74*hourly1!I726/hourly1!$I$8763</f>
        <v>3.6645125802429495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4">
        <f>유형화!$F$71*hourly1!B727/hourly1!$B$8763+유형화!$F$72*hourly1!C727/hourly1!$C$8763+유형화!$F$73*hourly1!D727/hourly1!$D$8763+유형화!$F$74*hourly1!E727/hourly1!$E$8763</f>
        <v>71.169833181334013</v>
      </c>
      <c r="C726" s="442">
        <f>hourly1!$F727*유형화!$G$71/hourly1!$F$8763+유형화!$G$72*hourly1!$G727/hourly1!$F$8763+유형화!$G$74*hourly1!I727/hourly1!$I$8763</f>
        <v>4.0332418009908784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4">
        <f>유형화!$F$71*hourly1!B728/hourly1!$B$8763+유형화!$F$72*hourly1!C728/hourly1!$C$8763+유형화!$F$73*hourly1!D728/hourly1!$D$8763+유형화!$F$74*hourly1!E728/hourly1!$E$8763</f>
        <v>73.686524740723556</v>
      </c>
      <c r="C727" s="442">
        <f>hourly1!$F728*유형화!$G$71/hourly1!$F$8763+유형화!$G$72*hourly1!$G728/hourly1!$F$8763+유형화!$G$74*hourly1!I728/hourly1!$I$8763</f>
        <v>4.4265559141489597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4">
        <f>유형화!$F$71*hourly1!B729/hourly1!$B$8763+유형화!$F$72*hourly1!C729/hourly1!$C$8763+유형화!$F$73*hourly1!D729/hourly1!$D$8763+유형화!$F$74*hourly1!E729/hourly1!$E$8763</f>
        <v>85.915206630030895</v>
      </c>
      <c r="C728" s="442">
        <f>hourly1!$F729*유형화!$G$71/hourly1!$F$8763+유형화!$G$72*hourly1!$G729/hourly1!$F$8763+유형화!$G$74*hourly1!I729/hourly1!$I$8763</f>
        <v>10.835854730141158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4">
        <f>유형화!$F$71*hourly1!B730/hourly1!$B$8763+유형화!$F$72*hourly1!C730/hourly1!$C$8763+유형화!$F$73*hourly1!D730/hourly1!$D$8763+유형화!$F$74*hourly1!E730/hourly1!$E$8763</f>
        <v>189.37627944522754</v>
      </c>
      <c r="C729" s="442">
        <f>hourly1!$F730*유형화!$G$71/hourly1!$F$8763+유형화!$G$72*hourly1!$G730/hourly1!$F$8763+유형화!$G$74*hourly1!I730/hourly1!$I$8763</f>
        <v>11.057240990811751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4">
        <f>유형화!$F$71*hourly1!B731/hourly1!$B$8763+유형화!$F$72*hourly1!C731/hourly1!$C$8763+유형화!$F$73*hourly1!D731/hourly1!$D$8763+유형화!$F$74*hourly1!E731/hourly1!$E$8763</f>
        <v>292.88829416471987</v>
      </c>
      <c r="C730" s="442">
        <f>hourly1!$F731*유형화!$G$71/hourly1!$F$8763+유형화!$G$72*hourly1!$G731/hourly1!$F$8763+유형화!$G$74*hourly1!I731/hourly1!$I$8763</f>
        <v>10.366742923108943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4">
        <f>유형화!$F$71*hourly1!B732/hourly1!$B$8763+유형화!$F$72*hourly1!C732/hourly1!$C$8763+유형화!$F$73*hourly1!D732/hourly1!$D$8763+유형화!$F$74*hourly1!E732/hourly1!$E$8763</f>
        <v>356.20564051128224</v>
      </c>
      <c r="C731" s="442">
        <f>hourly1!$F732*유형화!$G$71/hourly1!$F$8763+유형화!$G$72*hourly1!$G732/hourly1!$F$8763+유형화!$G$74*hourly1!I732/hourly1!$I$8763</f>
        <v>9.325804267893913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4">
        <f>유형화!$F$71*hourly1!B733/hourly1!$B$8763+유형화!$F$72*hourly1!C733/hourly1!$C$8763+유형화!$F$73*hourly1!D733/hourly1!$D$8763+유형화!$F$74*hourly1!E733/hourly1!$E$8763</f>
        <v>418.05972185930182</v>
      </c>
      <c r="C732" s="442">
        <f>hourly1!$F733*유형화!$G$71/hourly1!$F$8763+유형화!$G$72*hourly1!$G733/hourly1!$F$8763+유형화!$G$74*hourly1!I733/hourly1!$I$8763</f>
        <v>8.3829458939117298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4">
        <f>유형화!$F$71*hourly1!B734/hourly1!$B$8763+유형화!$F$72*hourly1!C734/hourly1!$C$8763+유형화!$F$73*hourly1!D734/hourly1!$D$8763+유형화!$F$74*hourly1!E734/hourly1!$E$8763</f>
        <v>353.26868313028444</v>
      </c>
      <c r="C733" s="442">
        <f>hourly1!$F734*유형화!$G$71/hourly1!$F$8763+유형화!$G$72*hourly1!$G734/hourly1!$F$8763+유형화!$G$74*hourly1!I734/hourly1!$I$8763</f>
        <v>7.5240152336094761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4">
        <f>유형화!$F$71*hourly1!B735/hourly1!$B$8763+유형화!$F$72*hourly1!C735/hourly1!$C$8763+유형화!$F$73*hourly1!D735/hourly1!$D$8763+유형화!$F$74*hourly1!E735/hourly1!$E$8763</f>
        <v>216.36234444886395</v>
      </c>
      <c r="C734" s="442">
        <f>hourly1!$F735*유형화!$G$71/hourly1!$F$8763+유형화!$G$72*hourly1!$G735/hourly1!$F$8763+유형화!$G$74*hourly1!I735/hourly1!$I$8763</f>
        <v>6.0591494840320257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4">
        <f>유형화!$F$71*hourly1!B736/hourly1!$B$8763+유형화!$F$72*hourly1!C736/hourly1!$C$8763+유형화!$F$73*hourly1!D736/hourly1!$D$8763+유형화!$F$74*hourly1!E736/hourly1!$E$8763</f>
        <v>283.09795079420854</v>
      </c>
      <c r="C735" s="442">
        <f>hourly1!$F736*유형화!$G$71/hourly1!$F$8763+유형화!$G$72*hourly1!$G736/hourly1!$F$8763+유형화!$G$74*hourly1!I736/hourly1!$I$8763</f>
        <v>6.3459505757130801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4">
        <f>유형화!$F$71*hourly1!B737/hourly1!$B$8763+유형화!$F$72*hourly1!C737/hourly1!$C$8763+유형화!$F$73*hourly1!D737/hourly1!$D$8763+유형화!$F$74*hourly1!E737/hourly1!$E$8763</f>
        <v>404.61017462344068</v>
      </c>
      <c r="C736" s="442">
        <f>hourly1!$F737*유형화!$G$71/hourly1!$F$8763+유형화!$G$72*hourly1!$G737/hourly1!$F$8763+유형화!$G$74*hourly1!I737/hourly1!$I$8763</f>
        <v>6.1543418204312799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4">
        <f>유형화!$F$71*hourly1!B738/hourly1!$B$8763+유형화!$F$72*hourly1!C738/hourly1!$C$8763+유형화!$F$73*hourly1!D738/hourly1!$D$8763+유형화!$F$74*hourly1!E738/hourly1!$E$8763</f>
        <v>342.1472294791206</v>
      </c>
      <c r="C737" s="442">
        <f>hourly1!$F738*유형화!$G$71/hourly1!$F$8763+유형화!$G$72*hourly1!$G738/hourly1!$F$8763+유형화!$G$74*hourly1!I738/hourly1!$I$8763</f>
        <v>6.1471397630352644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4">
        <f>유형화!$F$71*hourly1!B739/hourly1!$B$8763+유형화!$F$72*hourly1!C739/hourly1!$C$8763+유형화!$F$73*hourly1!D739/hourly1!$D$8763+유형화!$F$74*hourly1!E739/hourly1!$E$8763</f>
        <v>299.91793872716943</v>
      </c>
      <c r="C738" s="442">
        <f>hourly1!$F739*유형화!$G$71/hourly1!$F$8763+유형화!$G$72*hourly1!$G739/hourly1!$F$8763+유형화!$G$74*hourly1!I739/hourly1!$I$8763</f>
        <v>6.4440022553648042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4">
        <f>유형화!$F$71*hourly1!B740/hourly1!$B$8763+유형화!$F$72*hourly1!C740/hourly1!$C$8763+유형화!$F$73*hourly1!D740/hourly1!$D$8763+유형화!$F$74*hourly1!E740/hourly1!$E$8763</f>
        <v>179.01201444201175</v>
      </c>
      <c r="C739" s="442">
        <f>hourly1!$F740*유형화!$G$71/hourly1!$F$8763+유형화!$G$72*hourly1!$G740/hourly1!$F$8763+유형화!$G$74*hourly1!I740/hourly1!$I$8763</f>
        <v>6.8507865724281443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4">
        <f>유형화!$F$71*hourly1!B741/hourly1!$B$8763+유형화!$F$72*hourly1!C741/hourly1!$C$8763+유형화!$F$73*hourly1!D741/hourly1!$D$8763+유형화!$F$74*hourly1!E741/hourly1!$E$8763</f>
        <v>129.52523868641575</v>
      </c>
      <c r="C740" s="442">
        <f>hourly1!$F741*유형화!$G$71/hourly1!$F$8763+유형화!$G$72*hourly1!$G741/hourly1!$F$8763+유형화!$G$74*hourly1!I741/hourly1!$I$8763</f>
        <v>6.0855502916425612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4">
        <f>유형화!$F$71*hourly1!B742/hourly1!$B$8763+유형화!$F$72*hourly1!C742/hourly1!$C$8763+유형화!$F$73*hourly1!D742/hourly1!$D$8763+유형화!$F$74*hourly1!E742/hourly1!$E$8763</f>
        <v>137.71653845876352</v>
      </c>
      <c r="C741" s="442">
        <f>hourly1!$F742*유형화!$G$71/hourly1!$F$8763+유형화!$G$72*hourly1!$G742/hourly1!$F$8763+유형화!$G$74*hourly1!I742/hourly1!$I$8763</f>
        <v>5.7131501272205449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4">
        <f>유형화!$F$71*hourly1!B743/hourly1!$B$8763+유형화!$F$72*hourly1!C743/hourly1!$C$8763+유형화!$F$73*hourly1!D743/hourly1!$D$8763+유형화!$F$74*hourly1!E743/hourly1!$E$8763</f>
        <v>71.131900665139398</v>
      </c>
      <c r="C742" s="442">
        <f>hourly1!$F743*유형화!$G$71/hourly1!$F$8763+유형화!$G$72*hourly1!$G743/hourly1!$F$8763+유형화!$G$74*hourly1!I743/hourly1!$I$8763</f>
        <v>6.3211127508020386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4">
        <f>유형화!$F$71*hourly1!B744/hourly1!$B$8763+유형화!$F$72*hourly1!C744/hourly1!$C$8763+유형화!$F$73*hourly1!D744/hourly1!$D$8763+유형화!$F$74*hourly1!E744/hourly1!$E$8763</f>
        <v>69.45404571280622</v>
      </c>
      <c r="C743" s="442">
        <f>hourly1!$F744*유형화!$G$71/hourly1!$F$8763+유형화!$G$72*hourly1!$G744/hourly1!$F$8763+유형화!$G$74*hourly1!I744/hourly1!$I$8763</f>
        <v>0.4694317456513708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4">
        <f>유형화!$F$71*hourly1!B745/hourly1!$B$8763+유형화!$F$72*hourly1!C745/hourly1!$C$8763+유형화!$F$73*hourly1!D745/hourly1!$D$8763+유형화!$F$74*hourly1!E745/hourly1!$E$8763</f>
        <v>67.788540738990662</v>
      </c>
      <c r="C744" s="442">
        <f>hourly1!$F745*유형화!$G$71/hourly1!$F$8763+유형화!$G$72*hourly1!$G745/hourly1!$F$8763+유형화!$G$74*hourly1!I745/hourly1!$I$8763</f>
        <v>0.38386420798704113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4">
        <f>유형화!$F$71*hourly1!B746/hourly1!$B$8763+유형화!$F$72*hourly1!C746/hourly1!$C$8763+유형화!$F$73*hourly1!D746/hourly1!$D$8763+유형화!$F$74*hourly1!E746/hourly1!$E$8763</f>
        <v>65.888659190206695</v>
      </c>
      <c r="C745" s="442">
        <f>hourly1!$F746*유형화!$G$71/hourly1!$F$8763+유형화!$G$72*hourly1!$G746/hourly1!$F$8763+유형화!$G$74*hourly1!I746/hourly1!$I$8763</f>
        <v>0.4402714966073305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4">
        <f>유형화!$F$71*hourly1!B747/hourly1!$B$8763+유형화!$F$72*hourly1!C747/hourly1!$C$8763+유형화!$F$73*hourly1!D747/hourly1!$D$8763+유형화!$F$74*hourly1!E747/hourly1!$E$8763</f>
        <v>65.923090526342435</v>
      </c>
      <c r="C746" s="442">
        <f>hourly1!$F747*유형화!$G$71/hourly1!$F$8763+유형화!$G$72*hourly1!$G747/hourly1!$F$8763+유형화!$G$74*hourly1!I747/hourly1!$I$8763</f>
        <v>0.52465251682796776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4">
        <f>유형화!$F$71*hourly1!B748/hourly1!$B$8763+유형화!$F$72*hourly1!C748/hourly1!$C$8763+유형화!$F$73*hourly1!D748/hourly1!$D$8763+유형화!$F$74*hourly1!E748/hourly1!$E$8763</f>
        <v>65.740747998895586</v>
      </c>
      <c r="C747" s="442">
        <f>hourly1!$F748*유형화!$G$71/hourly1!$F$8763+유형화!$G$72*hourly1!$G748/hourly1!$F$8763+유형화!$G$74*hourly1!I748/hourly1!$I$8763</f>
        <v>0.80937946421867479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4">
        <f>유형화!$F$71*hourly1!B749/hourly1!$B$8763+유형화!$F$72*hourly1!C749/hourly1!$C$8763+유형화!$F$73*hourly1!D749/hourly1!$D$8763+유형화!$F$74*hourly1!E749/hourly1!$E$8763</f>
        <v>65.597327380964913</v>
      </c>
      <c r="C748" s="442">
        <f>hourly1!$F749*유형화!$G$71/hourly1!$F$8763+유형화!$G$72*hourly1!$G749/hourly1!$F$8763+유형화!$G$74*hourly1!I749/hourly1!$I$8763</f>
        <v>0.98338113505256497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4">
        <f>유형화!$F$71*hourly1!B750/hourly1!$B$8763+유형화!$F$72*hourly1!C750/hourly1!$C$8763+유형화!$F$73*hourly1!D750/hourly1!$D$8763+유형화!$F$74*hourly1!E750/hourly1!$E$8763</f>
        <v>65.657609270849377</v>
      </c>
      <c r="C749" s="442">
        <f>hourly1!$F750*유형화!$G$71/hourly1!$F$8763+유형화!$G$72*hourly1!$G750/hourly1!$F$8763+유형화!$G$74*hourly1!I750/hourly1!$I$8763</f>
        <v>1.2574682127794128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4">
        <f>유형화!$F$71*hourly1!B751/hourly1!$B$8763+유형화!$F$72*hourly1!C751/hourly1!$C$8763+유형화!$F$73*hourly1!D751/hourly1!$D$8763+유형화!$F$74*hourly1!E751/hourly1!$E$8763</f>
        <v>65.711218421172646</v>
      </c>
      <c r="C750" s="442">
        <f>hourly1!$F751*유형화!$G$71/hourly1!$F$8763+유형화!$G$72*hourly1!$G751/hourly1!$F$8763+유형화!$G$74*hourly1!I751/hourly1!$I$8763</f>
        <v>1.5096582948338177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4">
        <f>유형화!$F$71*hourly1!B752/hourly1!$B$8763+유형화!$F$72*hourly1!C752/hourly1!$C$8763+유형화!$F$73*hourly1!D752/hourly1!$D$8763+유형화!$F$74*hourly1!E752/hourly1!$E$8763</f>
        <v>67.538294971014594</v>
      </c>
      <c r="C751" s="442">
        <f>hourly1!$F752*유형화!$G$71/hourly1!$F$8763+유형화!$G$72*hourly1!$G752/hourly1!$F$8763+유형화!$G$74*hourly1!I752/hourly1!$I$8763</f>
        <v>1.7668028063294605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4">
        <f>유형화!$F$71*hourly1!B753/hourly1!$B$8763+유형화!$F$72*hourly1!C753/hourly1!$C$8763+유형화!$F$73*hourly1!D753/hourly1!$D$8763+유형화!$F$74*hourly1!E753/hourly1!$E$8763</f>
        <v>79.077477271134214</v>
      </c>
      <c r="C752" s="442">
        <f>hourly1!$F753*유형화!$G$71/hourly1!$F$8763+유형화!$G$72*hourly1!$G753/hourly1!$F$8763+유형화!$G$74*hourly1!I753/hourly1!$I$8763</f>
        <v>8.1873159681875514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4">
        <f>유형화!$F$71*hourly1!B754/hourly1!$B$8763+유형화!$F$72*hourly1!C754/hourly1!$C$8763+유형화!$F$73*hourly1!D754/hourly1!$D$8763+유형화!$F$74*hourly1!E754/hourly1!$E$8763</f>
        <v>176.35897286822927</v>
      </c>
      <c r="C753" s="442">
        <f>hourly1!$F754*유형화!$G$71/hourly1!$F$8763+유형화!$G$72*hourly1!$G754/hourly1!$F$8763+유형화!$G$74*hourly1!I754/hourly1!$I$8763</f>
        <v>8.4039888349638012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4">
        <f>유형화!$F$71*hourly1!B755/hourly1!$B$8763+유형화!$F$72*hourly1!C755/hourly1!$C$8763+유형화!$F$73*hourly1!D755/hourly1!$D$8763+유형화!$F$74*hourly1!E755/hourly1!$E$8763</f>
        <v>272.99044809593198</v>
      </c>
      <c r="C754" s="442">
        <f>hourly1!$F755*유형화!$G$71/hourly1!$F$8763+유형화!$G$72*hourly1!$G755/hourly1!$F$8763+유형화!$G$74*hourly1!I755/hourly1!$I$8763</f>
        <v>7.606096230386278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4">
        <f>유형화!$F$71*hourly1!B756/hourly1!$B$8763+유형화!$F$72*hourly1!C756/hourly1!$C$8763+유형화!$F$73*hourly1!D756/hourly1!$D$8763+유형화!$F$74*hourly1!E756/hourly1!$E$8763</f>
        <v>329.4190528913735</v>
      </c>
      <c r="C755" s="442">
        <f>hourly1!$F756*유형화!$G$71/hourly1!$F$8763+유형화!$G$72*hourly1!$G756/hourly1!$F$8763+유형화!$G$74*hourly1!I756/hourly1!$I$8763</f>
        <v>6.4826582293417694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4">
        <f>유형화!$F$71*hourly1!B757/hourly1!$B$8763+유형화!$F$72*hourly1!C757/hourly1!$C$8763+유형화!$F$73*hourly1!D757/hourly1!$D$8763+유형화!$F$74*hourly1!E757/hourly1!$E$8763</f>
        <v>384.85747188873046</v>
      </c>
      <c r="C756" s="442">
        <f>hourly1!$F757*유형화!$G$71/hourly1!$F$8763+유형화!$G$72*hourly1!$G757/hourly1!$F$8763+유형화!$G$74*hourly1!I757/hourly1!$I$8763</f>
        <v>5.4134218542456365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4">
        <f>유형화!$F$71*hourly1!B758/hourly1!$B$8763+유형화!$F$72*hourly1!C758/hourly1!$C$8763+유형화!$F$73*hourly1!D758/hourly1!$D$8763+유형화!$F$74*hourly1!E758/hourly1!$E$8763</f>
        <v>324.46609857905742</v>
      </c>
      <c r="C757" s="442">
        <f>hourly1!$F758*유형화!$G$71/hourly1!$F$8763+유형화!$G$72*hourly1!$G758/hourly1!$F$8763+유형화!$G$74*hourly1!I758/hourly1!$I$8763</f>
        <v>4.4791580516760456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4">
        <f>유형화!$F$71*hourly1!B759/hourly1!$B$8763+유형화!$F$72*hourly1!C759/hourly1!$C$8763+유형화!$F$73*hourly1!D759/hourly1!$D$8763+유형화!$F$74*hourly1!E759/hourly1!$E$8763</f>
        <v>202.46191702192951</v>
      </c>
      <c r="C758" s="442">
        <f>hourly1!$F759*유형화!$G$71/hourly1!$F$8763+유형화!$G$72*hourly1!$G759/hourly1!$F$8763+유형화!$G$74*hourly1!I759/hourly1!$I$8763</f>
        <v>2.9919731275321109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4">
        <f>유형화!$F$71*hourly1!B760/hourly1!$B$8763+유형화!$F$72*hourly1!C760/hourly1!$C$8763+유형화!$F$73*hourly1!D760/hourly1!$D$8763+유형화!$F$74*hourly1!E760/hourly1!$E$8763</f>
        <v>259.0563082097147</v>
      </c>
      <c r="C759" s="442">
        <f>hourly1!$F760*유형화!$G$71/hourly1!$F$8763+유형화!$G$72*hourly1!$G760/hourly1!$F$8763+유형화!$G$74*hourly1!I760/hourly1!$I$8763</f>
        <v>3.2382632167624918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4">
        <f>유형화!$F$71*hourly1!B761/hourly1!$B$8763+유형화!$F$72*hourly1!C761/hourly1!$C$8763+유형화!$F$73*hourly1!D761/hourly1!$D$8763+유형화!$F$74*hourly1!E761/hourly1!$E$8763</f>
        <v>370.3945519266988</v>
      </c>
      <c r="C760" s="442">
        <f>hourly1!$F761*유형화!$G$71/hourly1!$F$8763+유형화!$G$72*hourly1!$G761/hourly1!$F$8763+유형화!$G$74*hourly1!I761/hourly1!$I$8763</f>
        <v>3.00787837716019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4">
        <f>유형화!$F$71*hourly1!B762/hourly1!$B$8763+유형화!$F$72*hourly1!C762/hourly1!$C$8763+유형화!$F$73*hourly1!D762/hourly1!$D$8763+유형화!$F$74*hourly1!E762/hourly1!$E$8763</f>
        <v>312.99436938356581</v>
      </c>
      <c r="C761" s="442">
        <f>hourly1!$F762*유형화!$G$71/hourly1!$F$8763+유형화!$G$72*hourly1!$G762/hourly1!$F$8763+유형화!$G$74*hourly1!I762/hourly1!$I$8763</f>
        <v>2.9552749358573345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4">
        <f>유형화!$F$71*hourly1!B763/hourly1!$B$8763+유형화!$F$72*hourly1!C763/hourly1!$C$8763+유형화!$F$73*hourly1!D763/hourly1!$D$8763+유형화!$F$74*hourly1!E763/hourly1!$E$8763</f>
        <v>271.00668951390992</v>
      </c>
      <c r="C762" s="442">
        <f>hourly1!$F763*유형화!$G$71/hourly1!$F$8763+유형화!$G$72*hourly1!$G763/hourly1!$F$8763+유형화!$G$74*hourly1!I763/hourly1!$I$8763</f>
        <v>3.2861425080208471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4">
        <f>유형화!$F$71*hourly1!B764/hourly1!$B$8763+유형화!$F$72*hourly1!C764/hourly1!$C$8763+유형화!$F$73*hourly1!D764/hourly1!$D$8763+유형화!$F$74*hourly1!E764/hourly1!$E$8763</f>
        <v>160.14533386926223</v>
      </c>
      <c r="C763" s="442">
        <f>hourly1!$F764*유형화!$G$71/hourly1!$F$8763+유형화!$G$72*hourly1!$G764/hourly1!$F$8763+유형화!$G$74*hourly1!I764/hourly1!$I$8763</f>
        <v>3.6794235378685678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4">
        <f>유형화!$F$71*hourly1!B765/hourly1!$B$8763+유형화!$F$72*hourly1!C765/hourly1!$C$8763+유형화!$F$73*hourly1!D765/hourly1!$D$8763+유형화!$F$74*hourly1!E765/hourly1!$E$8763</f>
        <v>123.08350936882918</v>
      </c>
      <c r="C764" s="442">
        <f>hourly1!$F765*유형화!$G$71/hourly1!$F$8763+유형화!$G$72*hourly1!$G765/hourly1!$F$8763+유형화!$G$74*hourly1!I765/hourly1!$I$8763</f>
        <v>3.2584174716500884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4">
        <f>유형화!$F$71*hourly1!B766/hourly1!$B$8763+유형화!$F$72*hourly1!C766/hourly1!$C$8763+유형화!$F$73*hourly1!D766/hourly1!$D$8763+유형화!$F$74*hourly1!E766/hourly1!$E$8763</f>
        <v>131.96115991866898</v>
      </c>
      <c r="C765" s="442">
        <f>hourly1!$F766*유형화!$G$71/hourly1!$F$8763+유형화!$G$72*hourly1!$G766/hourly1!$F$8763+유형화!$G$74*hourly1!I766/hourly1!$I$8763</f>
        <v>3.2742007367569754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4">
        <f>유형화!$F$71*hourly1!B767/hourly1!$B$8763+유형화!$F$72*hourly1!C767/hourly1!$C$8763+유형화!$F$73*hourly1!D767/hourly1!$D$8763+유형화!$F$74*hourly1!E767/hourly1!$E$8763</f>
        <v>67.964181671786307</v>
      </c>
      <c r="C766" s="442">
        <f>hourly1!$F767*유형화!$G$71/hourly1!$F$8763+유형화!$G$72*hourly1!$G767/hourly1!$F$8763+유형화!$G$74*hourly1!I767/hourly1!$I$8763</f>
        <v>4.2768153919024279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4">
        <f>유형화!$F$71*hourly1!B768/hourly1!$B$8763+유형화!$F$72*hourly1!C768/hourly1!$C$8763+유형화!$F$73*hourly1!D768/hourly1!$D$8763+유형화!$F$74*hourly1!E768/hourly1!$E$8763</f>
        <v>66.620082724759143</v>
      </c>
      <c r="C767" s="442">
        <f>hourly1!$F768*유형화!$G$71/hourly1!$F$8763+유형화!$G$72*hourly1!$G768/hourly1!$F$8763+유형화!$G$74*hourly1!I768/hourly1!$I$8763</f>
        <v>0.46072684221359805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4">
        <f>유형화!$F$71*hourly1!B769/hourly1!$B$8763+유형화!$F$72*hourly1!C769/hourly1!$C$8763+유형화!$F$73*hourly1!D769/hourly1!$D$8763+유형화!$F$74*hourly1!E769/hourly1!$E$8763</f>
        <v>65.323814696283861</v>
      </c>
      <c r="C768" s="442">
        <f>hourly1!$F769*유형화!$G$71/hourly1!$F$8763+유형화!$G$72*hourly1!$G769/hourly1!$F$8763+유형화!$G$74*hourly1!I769/hourly1!$I$8763</f>
        <v>0.35362712163660759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4">
        <f>유형화!$F$71*hourly1!B770/hourly1!$B$8763+유형화!$F$72*hourly1!C770/hourly1!$C$8763+유형화!$F$73*hourly1!D770/hourly1!$D$8763+유형화!$F$74*hourly1!E770/hourly1!$E$8763</f>
        <v>63.779485566410379</v>
      </c>
      <c r="C769" s="442">
        <f>hourly1!$F770*유형화!$G$71/hourly1!$F$8763+유형화!$G$72*hourly1!$G770/hourly1!$F$8763+유형화!$G$74*hourly1!I770/hourly1!$I$8763</f>
        <v>0.32206556206800219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4">
        <f>유형화!$F$71*hourly1!B771/hourly1!$B$8763+유형화!$F$72*hourly1!C771/hourly1!$C$8763+유형화!$F$73*hourly1!D771/hourly1!$D$8763+유형화!$F$74*hourly1!E771/hourly1!$E$8763</f>
        <v>64.276290864615717</v>
      </c>
      <c r="C770" s="442">
        <f>hourly1!$F771*유형화!$G$71/hourly1!$F$8763+유형화!$G$72*hourly1!$G771/hourly1!$F$8763+유형화!$G$74*hourly1!I771/hourly1!$I$8763</f>
        <v>0.26860488819130096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4">
        <f>유형화!$F$71*hourly1!B772/hourly1!$B$8763+유형화!$F$72*hourly1!C772/hourly1!$C$8763+유형화!$F$73*hourly1!D772/hourly1!$D$8763+유형화!$F$74*hourly1!E772/hourly1!$E$8763</f>
        <v>64.569570392432126</v>
      </c>
      <c r="C771" s="442">
        <f>hourly1!$F772*유형화!$G$71/hourly1!$F$8763+유형화!$G$72*hourly1!$G772/hourly1!$F$8763+유형화!$G$74*hourly1!I772/hourly1!$I$8763</f>
        <v>0.41293294826868243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4">
        <f>유형화!$F$71*hourly1!B773/hourly1!$B$8763+유형화!$F$72*hourly1!C773/hourly1!$C$8763+유형화!$F$73*hourly1!D773/hourly1!$D$8763+유형화!$F$74*hourly1!E773/hourly1!$E$8763</f>
        <v>65.133647726073079</v>
      </c>
      <c r="C772" s="442">
        <f>hourly1!$F773*유형화!$G$71/hourly1!$F$8763+유형화!$G$72*hourly1!$G773/hourly1!$F$8763+유형화!$G$74*hourly1!I773/hourly1!$I$8763</f>
        <v>1.1717943359032228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4">
        <f>유형화!$F$71*hourly1!B774/hourly1!$B$8763+유형화!$F$72*hourly1!C774/hourly1!$C$8763+유형화!$F$73*hourly1!D774/hourly1!$D$8763+유형화!$F$74*hourly1!E774/hourly1!$E$8763</f>
        <v>65.290006244980006</v>
      </c>
      <c r="C773" s="442">
        <f>hourly1!$F774*유형화!$G$71/hourly1!$F$8763+유형화!$G$72*hourly1!$G774/hourly1!$F$8763+유형화!$G$74*hourly1!I774/hourly1!$I$8763</f>
        <v>1.6564741220670238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4">
        <f>유형화!$F$71*hourly1!B775/hourly1!$B$8763+유형화!$F$72*hourly1!C775/hourly1!$C$8763+유형화!$F$73*hourly1!D775/hourly1!$D$8763+유형화!$F$74*hourly1!E775/hourly1!$E$8763</f>
        <v>65.580598642540679</v>
      </c>
      <c r="C774" s="442">
        <f>hourly1!$F775*유형화!$G$71/hourly1!$F$8763+유형화!$G$72*hourly1!$G775/hourly1!$F$8763+유형화!$G$74*hourly1!I775/hourly1!$I$8763</f>
        <v>2.2074449580498787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4">
        <f>유형화!$F$71*hourly1!B776/hourly1!$B$8763+유형화!$F$72*hourly1!C776/hourly1!$C$8763+유형화!$F$73*hourly1!D776/hourly1!$D$8763+유형화!$F$74*hourly1!E776/hourly1!$E$8763</f>
        <v>67.611154073250347</v>
      </c>
      <c r="C775" s="442">
        <f>hourly1!$F776*유형화!$G$71/hourly1!$F$8763+유형화!$G$72*hourly1!$G776/hourly1!$F$8763+유형화!$G$74*hourly1!I776/hourly1!$I$8763</f>
        <v>2.5581918513838815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4">
        <f>유형화!$F$71*hourly1!B777/hourly1!$B$8763+유형화!$F$72*hourly1!C777/hourly1!$C$8763+유형화!$F$73*hourly1!D777/hourly1!$D$8763+유형화!$F$74*hourly1!E777/hourly1!$E$8763</f>
        <v>79.291333163741129</v>
      </c>
      <c r="C776" s="442">
        <f>hourly1!$F777*유형화!$G$71/hourly1!$F$8763+유형화!$G$72*hourly1!$G777/hourly1!$F$8763+유형화!$G$74*hourly1!I777/hourly1!$I$8763</f>
        <v>8.8652169543262307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4">
        <f>유형화!$F$71*hourly1!B778/hourly1!$B$8763+유형화!$F$72*hourly1!C778/hourly1!$C$8763+유형화!$F$73*hourly1!D778/hourly1!$D$8763+유형화!$F$74*hourly1!E778/hourly1!$E$8763</f>
        <v>121.50375515930459</v>
      </c>
      <c r="C777" s="442">
        <f>hourly1!$F778*유형화!$G$71/hourly1!$F$8763+유형화!$G$72*hourly1!$G778/hourly1!$F$8763+유형화!$G$74*hourly1!I778/hourly1!$I$8763</f>
        <v>9.2784960304261919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4">
        <f>유형화!$F$71*hourly1!B779/hourly1!$B$8763+유형화!$F$72*hourly1!C779/hourly1!$C$8763+유형화!$F$73*hourly1!D779/hourly1!$D$8763+유형화!$F$74*hourly1!E779/hourly1!$E$8763</f>
        <v>122.19944305880679</v>
      </c>
      <c r="C778" s="442">
        <f>hourly1!$F779*유형화!$G$71/hourly1!$F$8763+유형화!$G$72*hourly1!$G779/hourly1!$F$8763+유형화!$G$74*hourly1!I779/hourly1!$I$8763</f>
        <v>8.9179890716202532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4">
        <f>유형화!$F$71*hourly1!B780/hourly1!$B$8763+유형화!$F$72*hourly1!C780/hourly1!$C$8763+유형화!$F$73*hourly1!D780/hourly1!$D$8763+유형화!$F$74*hourly1!E780/hourly1!$E$8763</f>
        <v>124.76805301988769</v>
      </c>
      <c r="C779" s="442">
        <f>hourly1!$F780*유형화!$G$71/hourly1!$F$8763+유형화!$G$72*hourly1!$G780/hourly1!$F$8763+유형화!$G$74*hourly1!I780/hourly1!$I$8763</f>
        <v>8.0904877191312359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4">
        <f>유형화!$F$71*hourly1!B781/hourly1!$B$8763+유형화!$F$72*hourly1!C781/hourly1!$C$8763+유형화!$F$73*hourly1!D781/hourly1!$D$8763+유형화!$F$74*hourly1!E781/hourly1!$E$8763</f>
        <v>126.6367738157726</v>
      </c>
      <c r="C780" s="442">
        <f>hourly1!$F781*유형화!$G$71/hourly1!$F$8763+유형화!$G$72*hourly1!$G781/hourly1!$F$8763+유형화!$G$74*hourly1!I781/hourly1!$I$8763</f>
        <v>7.2928840638604271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4">
        <f>유형화!$F$71*hourly1!B782/hourly1!$B$8763+유형화!$F$72*hourly1!C782/hourly1!$C$8763+유형화!$F$73*hourly1!D782/hourly1!$D$8763+유형화!$F$74*hourly1!E782/hourly1!$E$8763</f>
        <v>124.0719747140792</v>
      </c>
      <c r="C781" s="442">
        <f>hourly1!$F782*유형화!$G$71/hourly1!$F$8763+유형화!$G$72*hourly1!$G782/hourly1!$F$8763+유형화!$G$74*hourly1!I782/hourly1!$I$8763</f>
        <v>6.6315022427691694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4">
        <f>유형화!$F$71*hourly1!B783/hourly1!$B$8763+유형화!$F$72*hourly1!C783/hourly1!$C$8763+유형화!$F$73*hourly1!D783/hourly1!$D$8763+유형화!$F$74*hourly1!E783/hourly1!$E$8763</f>
        <v>129.5972205056043</v>
      </c>
      <c r="C782" s="442">
        <f>hourly1!$F783*유형화!$G$71/hourly1!$F$8763+유형화!$G$72*hourly1!$G783/hourly1!$F$8763+유형화!$G$74*hourly1!I783/hourly1!$I$8763</f>
        <v>5.230138359192348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4">
        <f>유형화!$F$71*hourly1!B784/hourly1!$B$8763+유형화!$F$72*hourly1!C784/hourly1!$C$8763+유형화!$F$73*hourly1!D784/hourly1!$D$8763+유형화!$F$74*hourly1!E784/hourly1!$E$8763</f>
        <v>117.32750748801371</v>
      </c>
      <c r="C783" s="442">
        <f>hourly1!$F784*유형화!$G$71/hourly1!$F$8763+유형화!$G$72*hourly1!$G784/hourly1!$F$8763+유형화!$G$74*hourly1!I784/hourly1!$I$8763</f>
        <v>5.5295707565517054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4">
        <f>유형화!$F$71*hourly1!B785/hourly1!$B$8763+유형화!$F$72*hourly1!C785/hourly1!$C$8763+유형화!$F$73*hourly1!D785/hourly1!$D$8763+유형화!$F$74*hourly1!E785/hourly1!$E$8763</f>
        <v>118.19628985861959</v>
      </c>
      <c r="C784" s="442">
        <f>hourly1!$F785*유형화!$G$71/hourly1!$F$8763+유형화!$G$72*hourly1!$G785/hourly1!$F$8763+유형화!$G$74*hourly1!I785/hourly1!$I$8763</f>
        <v>5.5059796672280985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4">
        <f>유형화!$F$71*hourly1!B786/hourly1!$B$8763+유형화!$F$72*hourly1!C786/hourly1!$C$8763+유형화!$F$73*hourly1!D786/hourly1!$D$8763+유형화!$F$74*hourly1!E786/hourly1!$E$8763</f>
        <v>116.8953473055652</v>
      </c>
      <c r="C785" s="442">
        <f>hourly1!$F786*유형화!$G$71/hourly1!$F$8763+유형화!$G$72*hourly1!$G786/hourly1!$F$8763+유형화!$G$74*hourly1!I786/hourly1!$I$8763</f>
        <v>5.4278504963194898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4">
        <f>유형화!$F$71*hourly1!B787/hourly1!$B$8763+유형화!$F$72*hourly1!C787/hourly1!$C$8763+유형화!$F$73*hourly1!D787/hourly1!$D$8763+유형화!$F$74*hourly1!E787/hourly1!$E$8763</f>
        <v>115.93586506684532</v>
      </c>
      <c r="C786" s="442">
        <f>hourly1!$F787*유형화!$G$71/hourly1!$F$8763+유형화!$G$72*hourly1!$G787/hourly1!$F$8763+유형화!$G$74*hourly1!I787/hourly1!$I$8763</f>
        <v>5.6927312058500679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4">
        <f>유형화!$F$71*hourly1!B788/hourly1!$B$8763+유형화!$F$72*hourly1!C788/hourly1!$C$8763+유형화!$F$73*hourly1!D788/hourly1!$D$8763+유형화!$F$74*hourly1!E788/hourly1!$E$8763</f>
        <v>115.91421403518002</v>
      </c>
      <c r="C787" s="442">
        <f>hourly1!$F788*유형화!$G$71/hourly1!$F$8763+유형화!$G$72*hourly1!$G788/hourly1!$F$8763+유형화!$G$74*hourly1!I788/hourly1!$I$8763</f>
        <v>5.9541221150536812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4">
        <f>유형화!$F$71*hourly1!B789/hourly1!$B$8763+유형화!$F$72*hourly1!C789/hourly1!$C$8763+유형화!$F$73*hourly1!D789/hourly1!$D$8763+유형화!$F$74*hourly1!E789/hourly1!$E$8763</f>
        <v>127.21673049405216</v>
      </c>
      <c r="C788" s="442">
        <f>hourly1!$F789*유형화!$G$71/hourly1!$F$8763+유형화!$G$72*hourly1!$G789/hourly1!$F$8763+유형화!$G$74*hourly1!I789/hourly1!$I$8763</f>
        <v>5.4647248606962293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4">
        <f>유형화!$F$71*hourly1!B790/hourly1!$B$8763+유형화!$F$72*hourly1!C790/hourly1!$C$8763+유형화!$F$73*hourly1!D790/hourly1!$D$8763+유형화!$F$74*hourly1!E790/hourly1!$E$8763</f>
        <v>135.95306324064461</v>
      </c>
      <c r="C789" s="442">
        <f>hourly1!$F790*유형화!$G$71/hourly1!$F$8763+유형화!$G$72*hourly1!$G790/hourly1!$F$8763+유형화!$G$74*hourly1!I790/hourly1!$I$8763</f>
        <v>5.3054442036543357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4">
        <f>유형화!$F$71*hourly1!B791/hourly1!$B$8763+유형화!$F$72*hourly1!C791/hourly1!$C$8763+유형화!$F$73*hourly1!D791/hourly1!$D$8763+유형화!$F$74*hourly1!E791/hourly1!$E$8763</f>
        <v>70.39790652718041</v>
      </c>
      <c r="C790" s="442">
        <f>hourly1!$F791*유형화!$G$71/hourly1!$F$8763+유형화!$G$72*hourly1!$G791/hourly1!$F$8763+유형화!$G$74*hourly1!I791/hourly1!$I$8763</f>
        <v>6.146204955802653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4">
        <f>유형화!$F$71*hourly1!B792/hourly1!$B$8763+유형화!$F$72*hourly1!C792/hourly1!$C$8763+유형화!$F$73*hourly1!D792/hourly1!$D$8763+유형화!$F$74*hourly1!E792/hourly1!$E$8763</f>
        <v>69.010102939470499</v>
      </c>
      <c r="C791" s="442">
        <f>hourly1!$F792*유형화!$G$71/hourly1!$F$8763+유형화!$G$72*hourly1!$G792/hourly1!$F$8763+유형화!$G$74*hourly1!I792/hourly1!$I$8763</f>
        <v>0.4278612624093342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4">
        <f>유형화!$F$71*hourly1!B793/hourly1!$B$8763+유형화!$F$72*hourly1!C793/hourly1!$C$8763+유형화!$F$73*hourly1!D793/hourly1!$D$8763+유형화!$F$74*hourly1!E793/hourly1!$E$8763</f>
        <v>67.611356058880304</v>
      </c>
      <c r="C792" s="442">
        <f>hourly1!$F793*유형화!$G$71/hourly1!$F$8763+유형화!$G$72*hourly1!$G793/hourly1!$F$8763+유형화!$G$74*hourly1!I793/hourly1!$I$8763</f>
        <v>0.50685345139679272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4">
        <f>유형화!$F$71*hourly1!B794/hourly1!$B$8763+유형화!$F$72*hourly1!C794/hourly1!$C$8763+유형화!$F$73*hourly1!D794/hourly1!$D$8763+유형화!$F$74*hourly1!E794/hourly1!$E$8763</f>
        <v>66.032797578501004</v>
      </c>
      <c r="C793" s="442">
        <f>hourly1!$F794*유형화!$G$71/hourly1!$F$8763+유형화!$G$72*hourly1!$G794/hourly1!$F$8763+유형화!$G$74*hourly1!I794/hourly1!$I$8763</f>
        <v>1.1272110712968797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4">
        <f>유형화!$F$71*hourly1!B795/hourly1!$B$8763+유형화!$F$72*hourly1!C795/hourly1!$C$8763+유형화!$F$73*hourly1!D795/hourly1!$D$8763+유형화!$F$74*hourly1!E795/hourly1!$E$8763</f>
        <v>65.960378516387678</v>
      </c>
      <c r="C794" s="442">
        <f>hourly1!$F795*유형화!$G$71/hourly1!$F$8763+유형화!$G$72*hourly1!$G795/hourly1!$F$8763+유형화!$G$74*hourly1!I795/hourly1!$I$8763</f>
        <v>1.4861224530087902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4">
        <f>유형화!$F$71*hourly1!B796/hourly1!$B$8763+유형화!$F$72*hourly1!C796/hourly1!$C$8763+유형화!$F$73*hourly1!D796/hourly1!$D$8763+유형화!$F$74*hourly1!E796/hourly1!$E$8763</f>
        <v>65.674904290414744</v>
      </c>
      <c r="C795" s="442">
        <f>hourly1!$F796*유형화!$G$71/hourly1!$F$8763+유형화!$G$72*hourly1!$G796/hourly1!$F$8763+유형화!$G$74*hourly1!I796/hourly1!$I$8763</f>
        <v>1.8346424973144639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4">
        <f>유형화!$F$71*hourly1!B797/hourly1!$B$8763+유형화!$F$72*hourly1!C797/hourly1!$C$8763+유형화!$F$73*hourly1!D797/hourly1!$D$8763+유형화!$F$74*hourly1!E797/hourly1!$E$8763</f>
        <v>65.694756592330862</v>
      </c>
      <c r="C796" s="442">
        <f>hourly1!$F797*유형화!$G$71/hourly1!$F$8763+유형화!$G$72*hourly1!$G797/hourly1!$F$8763+유형화!$G$74*hourly1!I797/hourly1!$I$8763</f>
        <v>2.1945419780938984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4">
        <f>유형화!$F$71*hourly1!B798/hourly1!$B$8763+유형화!$F$72*hourly1!C798/hourly1!$C$8763+유형화!$F$73*hourly1!D798/hourly1!$D$8763+유형화!$F$74*hourly1!E798/hourly1!$E$8763</f>
        <v>65.61433745651658</v>
      </c>
      <c r="C797" s="442">
        <f>hourly1!$F798*유형화!$G$71/hourly1!$F$8763+유형화!$G$72*hourly1!$G798/hourly1!$F$8763+유형화!$G$74*hourly1!I798/hourly1!$I$8763</f>
        <v>2.4374121819733787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4">
        <f>유형화!$F$71*hourly1!B799/hourly1!$B$8763+유형화!$F$72*hourly1!C799/hourly1!$C$8763+유형화!$F$73*hourly1!D799/hourly1!$D$8763+유형화!$F$74*hourly1!E799/hourly1!$E$8763</f>
        <v>65.593345378545692</v>
      </c>
      <c r="C798" s="442">
        <f>hourly1!$F799*유형화!$G$71/hourly1!$F$8763+유형화!$G$72*hourly1!$G799/hourly1!$F$8763+유형화!$G$74*hourly1!I799/hourly1!$I$8763</f>
        <v>2.7026308953743401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4">
        <f>유형화!$F$71*hourly1!B800/hourly1!$B$8763+유형화!$F$72*hourly1!C800/hourly1!$C$8763+유형화!$F$73*hourly1!D800/hourly1!$D$8763+유형화!$F$74*hourly1!E800/hourly1!$E$8763</f>
        <v>67.434499605418637</v>
      </c>
      <c r="C799" s="442">
        <f>hourly1!$F800*유형화!$G$71/hourly1!$F$8763+유형화!$G$72*hourly1!$G800/hourly1!$F$8763+유형화!$G$74*hourly1!I800/hourly1!$I$8763</f>
        <v>2.8428147411703306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4">
        <f>유형화!$F$71*hourly1!B801/hourly1!$B$8763+유형화!$F$72*hourly1!C801/hourly1!$C$8763+유형화!$F$73*hourly1!D801/hourly1!$D$8763+유형화!$F$74*hourly1!E801/hourly1!$E$8763</f>
        <v>78.965440170458621</v>
      </c>
      <c r="C800" s="442">
        <f>hourly1!$F801*유형화!$G$71/hourly1!$F$8763+유형화!$G$72*hourly1!$G801/hourly1!$F$8763+유형화!$G$74*hourly1!I801/hourly1!$I$8763</f>
        <v>8.9713449545188233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4">
        <f>유형화!$F$71*hourly1!B802/hourly1!$B$8763+유형화!$F$72*hourly1!C802/hourly1!$C$8763+유형화!$F$73*hourly1!D802/hourly1!$D$8763+유형화!$F$74*hourly1!E802/hourly1!$E$8763</f>
        <v>68.962585820022298</v>
      </c>
      <c r="C801" s="442">
        <f>hourly1!$F802*유형화!$G$71/hourly1!$F$8763+유형화!$G$72*hourly1!$G802/hourly1!$F$8763+유형화!$G$74*hourly1!I802/hourly1!$I$8763</f>
        <v>9.3461711197191857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4">
        <f>유형화!$F$71*hourly1!B803/hourly1!$B$8763+유형화!$F$72*hourly1!C803/hourly1!$C$8763+유형화!$F$73*hourly1!D803/hourly1!$D$8763+유형화!$F$74*hourly1!E803/hourly1!$E$8763</f>
        <v>70.16943081811587</v>
      </c>
      <c r="C802" s="442">
        <f>hourly1!$F803*유형화!$G$71/hourly1!$F$8763+유형화!$G$72*hourly1!$G803/hourly1!$F$8763+유형화!$G$74*hourly1!I803/hourly1!$I$8763</f>
        <v>8.7994195466109186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4">
        <f>유형화!$F$71*hourly1!B804/hourly1!$B$8763+유형화!$F$72*hourly1!C804/hourly1!$C$8763+유형화!$F$73*hourly1!D804/hourly1!$D$8763+유형화!$F$74*hourly1!E804/hourly1!$E$8763</f>
        <v>73.297270457718653</v>
      </c>
      <c r="C803" s="442">
        <f>hourly1!$F804*유형화!$G$71/hourly1!$F$8763+유형화!$G$72*hourly1!$G804/hourly1!$F$8763+유형화!$G$74*hourly1!I804/hourly1!$I$8763</f>
        <v>7.9122381838416178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4">
        <f>유형화!$F$71*hourly1!B805/hourly1!$B$8763+유형화!$F$72*hourly1!C805/hourly1!$C$8763+유형화!$F$73*hourly1!D805/hourly1!$D$8763+유형화!$F$74*hourly1!E805/hourly1!$E$8763</f>
        <v>75.741037128328685</v>
      </c>
      <c r="C804" s="442">
        <f>hourly1!$F805*유형화!$G$71/hourly1!$F$8763+유형화!$G$72*hourly1!$G805/hourly1!$F$8763+유형화!$G$74*hourly1!I805/hourly1!$I$8763</f>
        <v>7.1398572932802251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4">
        <f>유형화!$F$71*hourly1!B806/hourly1!$B$8763+유형화!$F$72*hourly1!C806/hourly1!$C$8763+유형화!$F$73*hourly1!D806/hourly1!$D$8763+유형화!$F$74*hourly1!E806/hourly1!$E$8763</f>
        <v>73.63499428179675</v>
      </c>
      <c r="C805" s="442">
        <f>hourly1!$F806*유형화!$G$71/hourly1!$F$8763+유형화!$G$72*hourly1!$G806/hourly1!$F$8763+유형화!$G$74*hourly1!I806/hourly1!$I$8763</f>
        <v>6.3168639900004804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4">
        <f>유형화!$F$71*hourly1!B807/hourly1!$B$8763+유형화!$F$72*hourly1!C807/hourly1!$C$8763+유형화!$F$73*hourly1!D807/hourly1!$D$8763+유형화!$F$74*hourly1!E807/hourly1!$E$8763</f>
        <v>79.406997982294442</v>
      </c>
      <c r="C806" s="442">
        <f>hourly1!$F807*유형화!$G$71/hourly1!$F$8763+유형화!$G$72*hourly1!$G807/hourly1!$F$8763+유형화!$G$74*hourly1!I807/hourly1!$I$8763</f>
        <v>4.6815349355638292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4">
        <f>유형화!$F$71*hourly1!B808/hourly1!$B$8763+유형화!$F$72*hourly1!C808/hourly1!$C$8763+유형화!$F$73*hourly1!D808/hourly1!$D$8763+유형화!$F$74*hourly1!E808/hourly1!$E$8763</f>
        <v>67.339894585985888</v>
      </c>
      <c r="C807" s="442">
        <f>hourly1!$F808*유형화!$G$71/hourly1!$F$8763+유형화!$G$72*hourly1!$G808/hourly1!$F$8763+유형화!$G$74*hourly1!I808/hourly1!$I$8763</f>
        <v>4.8582140729291998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4">
        <f>유형화!$F$71*hourly1!B809/hourly1!$B$8763+유형화!$F$72*hourly1!C809/hourly1!$C$8763+유형화!$F$73*hourly1!D809/hourly1!$D$8763+유형화!$F$74*hourly1!E809/hourly1!$E$8763</f>
        <v>68.197473967901473</v>
      </c>
      <c r="C808" s="442">
        <f>hourly1!$F809*유형화!$G$71/hourly1!$F$8763+유형화!$G$72*hourly1!$G809/hourly1!$F$8763+유형화!$G$74*hourly1!I809/hourly1!$I$8763</f>
        <v>4.6829496137686197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4">
        <f>유형화!$F$71*hourly1!B810/hourly1!$B$8763+유형화!$F$72*hourly1!C810/hourly1!$C$8763+유형화!$F$73*hourly1!D810/hourly1!$D$8763+유형화!$F$74*hourly1!E810/hourly1!$E$8763</f>
        <v>66.981102076734331</v>
      </c>
      <c r="C809" s="442">
        <f>hourly1!$F810*유형화!$G$71/hourly1!$F$8763+유형화!$G$72*hourly1!$G810/hourly1!$F$8763+유형화!$G$74*hourly1!I810/hourly1!$I$8763</f>
        <v>4.5818431874697438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4">
        <f>유형화!$F$71*hourly1!B811/hourly1!$B$8763+유형화!$F$72*hourly1!C811/hourly1!$C$8763+유형화!$F$73*hourly1!D811/hourly1!$D$8763+유형화!$F$74*hourly1!E811/hourly1!$E$8763</f>
        <v>66.051383863343631</v>
      </c>
      <c r="C810" s="442">
        <f>hourly1!$F811*유형화!$G$71/hourly1!$F$8763+유형화!$G$72*hourly1!$G811/hourly1!$F$8763+유형화!$G$74*hourly1!I811/hourly1!$I$8763</f>
        <v>4.6642870413426687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4">
        <f>유형화!$F$71*hourly1!B812/hourly1!$B$8763+유형화!$F$72*hourly1!C812/hourly1!$C$8763+유형화!$F$73*hourly1!D812/hourly1!$D$8763+유형화!$F$74*hourly1!E812/hourly1!$E$8763</f>
        <v>66.087767631429472</v>
      </c>
      <c r="C811" s="442">
        <f>hourly1!$F812*유형화!$G$71/hourly1!$F$8763+유형화!$G$72*hourly1!$G812/hourly1!$F$8763+유형화!$G$74*hourly1!I812/hourly1!$I$8763</f>
        <v>5.0658232534708425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4">
        <f>유형화!$F$71*hourly1!B813/hourly1!$B$8763+유형화!$F$72*hourly1!C813/hourly1!$C$8763+유형화!$F$73*hourly1!D813/hourly1!$D$8763+유형화!$F$74*hourly1!E813/hourly1!$E$8763</f>
        <v>77.301828811923926</v>
      </c>
      <c r="C812" s="442">
        <f>hourly1!$F813*유형화!$G$71/hourly1!$F$8763+유형화!$G$72*hourly1!$G813/hourly1!$F$8763+유형화!$G$74*hourly1!I813/hourly1!$I$8763</f>
        <v>4.5492899434502183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4">
        <f>유형화!$F$71*hourly1!B814/hourly1!$B$8763+유형화!$F$72*hourly1!C814/hourly1!$C$8763+유형화!$F$73*hourly1!D814/hourly1!$D$8763+유형화!$F$74*hourly1!E814/hourly1!$E$8763</f>
        <v>85.940007363014288</v>
      </c>
      <c r="C813" s="442">
        <f>hourly1!$F814*유형화!$G$71/hourly1!$F$8763+유형화!$G$72*hourly1!$G814/hourly1!$F$8763+유형화!$G$74*hourly1!I814/hourly1!$I$8763</f>
        <v>4.5312236039846239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4">
        <f>유형화!$F$71*hourly1!B815/hourly1!$B$8763+유형화!$F$72*hourly1!C815/hourly1!$C$8763+유형화!$F$73*hourly1!D815/hourly1!$D$8763+유형화!$F$74*hourly1!E815/hourly1!$E$8763</f>
        <v>69.31214720087273</v>
      </c>
      <c r="C814" s="442">
        <f>hourly1!$F815*유형화!$G$71/hourly1!$F$8763+유형화!$G$72*hourly1!$G815/hourly1!$F$8763+유형화!$G$74*hourly1!I815/hourly1!$I$8763</f>
        <v>5.3246563175705868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4">
        <f>유형화!$F$71*hourly1!B816/hourly1!$B$8763+유형화!$F$72*hourly1!C816/hourly1!$C$8763+유형화!$F$73*hourly1!D816/hourly1!$D$8763+유형화!$F$74*hourly1!E816/hourly1!$E$8763</f>
        <v>67.931964963807616</v>
      </c>
      <c r="C815" s="442">
        <f>hourly1!$F816*유형화!$G$71/hourly1!$F$8763+유형화!$G$72*hourly1!$G816/hourly1!$F$8763+유형화!$G$74*hourly1!I816/hourly1!$I$8763</f>
        <v>0.40795798435893738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4">
        <f>유형화!$F$71*hourly1!B817/hourly1!$B$8763+유형화!$F$72*hourly1!C817/hourly1!$C$8763+유형화!$F$73*hourly1!D817/hourly1!$D$8763+유형화!$F$74*hourly1!E817/hourly1!$E$8763</f>
        <v>66.553759300407108</v>
      </c>
      <c r="C816" s="442">
        <f>hourly1!$F817*유형화!$G$71/hourly1!$F$8763+유형화!$G$72*hourly1!$G817/hourly1!$F$8763+유형화!$G$74*hourly1!I817/hourly1!$I$8763</f>
        <v>0.39719645611782972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4">
        <f>유형화!$F$71*hourly1!B818/hourly1!$B$8763+유형화!$F$72*hourly1!C818/hourly1!$C$8763+유형화!$F$73*hourly1!D818/hourly1!$D$8763+유형화!$F$74*hourly1!E818/hourly1!$E$8763</f>
        <v>64.888000738064861</v>
      </c>
      <c r="C817" s="442">
        <f>hourly1!$F818*유형화!$G$71/hourly1!$F$8763+유형화!$G$72*hourly1!$G818/hourly1!$F$8763+유형화!$G$74*hourly1!I818/hourly1!$I$8763</f>
        <v>0.37090818065410436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4">
        <f>유형화!$F$71*hourly1!B819/hourly1!$B$8763+유형화!$F$72*hourly1!C819/hourly1!$C$8763+유형화!$F$73*hourly1!D819/hourly1!$D$8763+유형화!$F$74*hourly1!E819/hourly1!$E$8763</f>
        <v>74.849221451125786</v>
      </c>
      <c r="C818" s="442">
        <f>hourly1!$F819*유형화!$G$71/hourly1!$F$8763+유형화!$G$72*hourly1!$G819/hourly1!$F$8763+유형화!$G$74*hourly1!I819/hourly1!$I$8763</f>
        <v>0.6555292777488595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4">
        <f>유형화!$F$71*hourly1!B820/hourly1!$B$8763+유형화!$F$72*hourly1!C820/hourly1!$C$8763+유형화!$F$73*hourly1!D820/hourly1!$D$8763+유형화!$F$74*hourly1!E820/hourly1!$E$8763</f>
        <v>75.020609865033478</v>
      </c>
      <c r="C819" s="442">
        <f>hourly1!$F820*유형화!$G$71/hourly1!$F$8763+유형화!$G$72*hourly1!$G820/hourly1!$F$8763+유형화!$G$74*hourly1!I820/hourly1!$I$8763</f>
        <v>1.2641367814243984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4">
        <f>유형화!$F$71*hourly1!B821/hourly1!$B$8763+유형화!$F$72*hourly1!C821/hourly1!$C$8763+유형화!$F$73*hourly1!D821/hourly1!$D$8763+유형화!$F$74*hourly1!E821/hourly1!$E$8763</f>
        <v>75.207598061969449</v>
      </c>
      <c r="C820" s="442">
        <f>hourly1!$F821*유형화!$G$71/hourly1!$F$8763+유형화!$G$72*hourly1!$G821/hourly1!$F$8763+유형화!$G$74*hourly1!I821/hourly1!$I$8763</f>
        <v>1.8118190059799852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4">
        <f>유형화!$F$71*hourly1!B822/hourly1!$B$8763+유형화!$F$72*hourly1!C822/hourly1!$C$8763+유형화!$F$73*hourly1!D822/hourly1!$D$8763+유형화!$F$74*hourly1!E822/hourly1!$E$8763</f>
        <v>75.218581030598514</v>
      </c>
      <c r="C821" s="442">
        <f>hourly1!$F822*유형화!$G$71/hourly1!$F$8763+유형화!$G$72*hourly1!$G822/hourly1!$F$8763+유형화!$G$74*hourly1!I822/hourly1!$I$8763</f>
        <v>2.2467129732685049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4">
        <f>유형화!$F$71*hourly1!B823/hourly1!$B$8763+유형화!$F$72*hourly1!C823/hourly1!$C$8763+유형화!$F$73*hourly1!D823/hourly1!$D$8763+유형화!$F$74*hourly1!E823/hourly1!$E$8763</f>
        <v>75.287862101675017</v>
      </c>
      <c r="C822" s="442">
        <f>hourly1!$F823*유형화!$G$71/hourly1!$F$8763+유형화!$G$72*hourly1!$G823/hourly1!$F$8763+유형화!$G$74*hourly1!I823/hourly1!$I$8763</f>
        <v>2.6417799314737174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4">
        <f>유형화!$F$71*hourly1!B824/hourly1!$B$8763+유형화!$F$72*hourly1!C824/hourly1!$C$8763+유형화!$F$73*hourly1!D824/hourly1!$D$8763+유형화!$F$74*hourly1!E824/hourly1!$E$8763</f>
        <v>77.107274018237206</v>
      </c>
      <c r="C823" s="442">
        <f>hourly1!$F824*유형화!$G$71/hourly1!$F$8763+유형화!$G$72*hourly1!$G824/hourly1!$F$8763+유형화!$G$74*hourly1!I824/hourly1!$I$8763</f>
        <v>3.0358291297124547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4">
        <f>유형화!$F$71*hourly1!B825/hourly1!$B$8763+유형화!$F$72*hourly1!C825/hourly1!$C$8763+유형화!$F$73*hourly1!D825/hourly1!$D$8763+유형화!$F$74*hourly1!E825/hourly1!$E$8763</f>
        <v>88.750673689643946</v>
      </c>
      <c r="C824" s="442">
        <f>hourly1!$F825*유형화!$G$71/hourly1!$F$8763+유형화!$G$72*hourly1!$G825/hourly1!$F$8763+유형화!$G$74*hourly1!I825/hourly1!$I$8763</f>
        <v>9.5265161486275058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4">
        <f>유형화!$F$71*hourly1!B826/hourly1!$B$8763+유형화!$F$72*hourly1!C826/hourly1!$C$8763+유형화!$F$73*hourly1!D826/hourly1!$D$8763+유형화!$F$74*hourly1!E826/hourly1!$E$8763</f>
        <v>180.42791928048987</v>
      </c>
      <c r="C825" s="442">
        <f>hourly1!$F826*유형화!$G$71/hourly1!$F$8763+유형화!$G$72*hourly1!$G826/hourly1!$F$8763+유형화!$G$74*hourly1!I826/hourly1!$I$8763</f>
        <v>9.7038943542677636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4">
        <f>유형화!$F$71*hourly1!B827/hourly1!$B$8763+유형화!$F$72*hourly1!C827/hourly1!$C$8763+유형화!$F$73*hourly1!D827/hourly1!$D$8763+유형화!$F$74*hourly1!E827/hourly1!$E$8763</f>
        <v>279.32719538234664</v>
      </c>
      <c r="C826" s="442">
        <f>hourly1!$F827*유형화!$G$71/hourly1!$F$8763+유형화!$G$72*hourly1!$G827/hourly1!$F$8763+유형화!$G$74*hourly1!I827/hourly1!$I$8763</f>
        <v>9.0734272569873884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4">
        <f>유형화!$F$71*hourly1!B828/hourly1!$B$8763+유형화!$F$72*hourly1!C828/hourly1!$C$8763+유형화!$F$73*hourly1!D828/hourly1!$D$8763+유형화!$F$74*hourly1!E828/hourly1!$E$8763</f>
        <v>338.36151219020741</v>
      </c>
      <c r="C827" s="442">
        <f>hourly1!$F828*유형화!$G$71/hourly1!$F$8763+유형화!$G$72*hourly1!$G828/hourly1!$F$8763+유형화!$G$74*hourly1!I828/hourly1!$I$8763</f>
        <v>8.112867600757351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4">
        <f>유형화!$F$71*hourly1!B829/hourly1!$B$8763+유형화!$F$72*hourly1!C829/hourly1!$C$8763+유형화!$F$73*hourly1!D829/hourly1!$D$8763+유형화!$F$74*hourly1!E829/hourly1!$E$8763</f>
        <v>396.31107785629956</v>
      </c>
      <c r="C828" s="442">
        <f>hourly1!$F829*유형화!$G$71/hourly1!$F$8763+유형화!$G$72*hourly1!$G829/hourly1!$F$8763+유형화!$G$74*hourly1!I829/hourly1!$I$8763</f>
        <v>7.2808128928506273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4">
        <f>유형화!$F$71*hourly1!B830/hourly1!$B$8763+유형화!$F$72*hourly1!C830/hourly1!$C$8763+유형화!$F$73*hourly1!D830/hourly1!$D$8763+유형화!$F$74*hourly1!E830/hourly1!$E$8763</f>
        <v>337.09409588873814</v>
      </c>
      <c r="C829" s="442">
        <f>hourly1!$F830*유형화!$G$71/hourly1!$F$8763+유형화!$G$72*hourly1!$G830/hourly1!$F$8763+유형화!$G$74*hourly1!I830/hourly1!$I$8763</f>
        <v>6.6073209504481856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4">
        <f>유형화!$F$71*hourly1!B831/hourly1!$B$8763+유형화!$F$72*hourly1!C831/hourly1!$C$8763+유형화!$F$73*hourly1!D831/hourly1!$D$8763+유형화!$F$74*hourly1!E831/hourly1!$E$8763</f>
        <v>214.74461989719276</v>
      </c>
      <c r="C830" s="442">
        <f>hourly1!$F831*유형화!$G$71/hourly1!$F$8763+유형화!$G$72*hourly1!$G831/hourly1!$F$8763+유형화!$G$74*hourly1!I831/hourly1!$I$8763</f>
        <v>5.1646546725236178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4">
        <f>유형화!$F$71*hourly1!B832/hourly1!$B$8763+유형화!$F$72*hourly1!C832/hourly1!$C$8763+유형화!$F$73*hourly1!D832/hourly1!$D$8763+유형화!$F$74*hourly1!E832/hourly1!$E$8763</f>
        <v>271.87310798011475</v>
      </c>
      <c r="C831" s="442">
        <f>hourly1!$F832*유형화!$G$71/hourly1!$F$8763+유형화!$G$72*hourly1!$G832/hourly1!$F$8763+유형화!$G$74*hourly1!I832/hourly1!$I$8763</f>
        <v>5.432847542931472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4">
        <f>유형화!$F$71*hourly1!B833/hourly1!$B$8763+유형화!$F$72*hourly1!C833/hourly1!$C$8763+유형화!$F$73*hourly1!D833/hourly1!$D$8763+유형화!$F$74*hourly1!E833/hourly1!$E$8763</f>
        <v>383.39852023834726</v>
      </c>
      <c r="C832" s="442">
        <f>hourly1!$F833*유형화!$G$71/hourly1!$F$8763+유형화!$G$72*hourly1!$G833/hourly1!$F$8763+유형화!$G$74*hourly1!I833/hourly1!$I$8763</f>
        <v>5.2551356521781827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4">
        <f>유형화!$F$71*hourly1!B834/hourly1!$B$8763+유형화!$F$72*hourly1!C834/hourly1!$C$8763+유형화!$F$73*hourly1!D834/hourly1!$D$8763+유형화!$F$74*hourly1!E834/hourly1!$E$8763</f>
        <v>325.31420875965176</v>
      </c>
      <c r="C833" s="442">
        <f>hourly1!$F834*유형화!$G$71/hourly1!$F$8763+유형화!$G$72*hourly1!$G834/hourly1!$F$8763+유형화!$G$74*hourly1!I834/hourly1!$I$8763</f>
        <v>5.1566758092220599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4">
        <f>유형화!$F$71*hourly1!B835/hourly1!$B$8763+유형화!$F$72*hourly1!C835/hourly1!$C$8763+유형화!$F$73*hourly1!D835/hourly1!$D$8763+유형화!$F$74*hourly1!E835/hourly1!$E$8763</f>
        <v>282.44282372448743</v>
      </c>
      <c r="C834" s="442">
        <f>hourly1!$F835*유형화!$G$71/hourly1!$F$8763+유형화!$G$72*hourly1!$G835/hourly1!$F$8763+유형화!$G$74*hourly1!I835/hourly1!$I$8763</f>
        <v>5.3565398282702903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4">
        <f>유형화!$F$71*hourly1!B836/hourly1!$B$8763+유형화!$F$72*hourly1!C836/hourly1!$C$8763+유형화!$F$73*hourly1!D836/hourly1!$D$8763+유형화!$F$74*hourly1!E836/hourly1!$E$8763</f>
        <v>170.56523509287348</v>
      </c>
      <c r="C835" s="442">
        <f>hourly1!$F836*유형화!$G$71/hourly1!$F$8763+유형화!$G$72*hourly1!$G836/hourly1!$F$8763+유형화!$G$74*hourly1!I836/hourly1!$I$8763</f>
        <v>5.6512616022588311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4">
        <f>유형화!$F$71*hourly1!B837/hourly1!$B$8763+유형화!$F$72*hourly1!C837/hourly1!$C$8763+유형화!$F$73*hourly1!D837/hourly1!$D$8763+유형화!$F$74*hourly1!E837/hourly1!$E$8763</f>
        <v>128.16610263061531</v>
      </c>
      <c r="C836" s="442">
        <f>hourly1!$F837*유형화!$G$71/hourly1!$F$8763+유형화!$G$72*hourly1!$G837/hourly1!$F$8763+유형화!$G$74*hourly1!I837/hourly1!$I$8763</f>
        <v>5.3094601589936037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4">
        <f>유형화!$F$71*hourly1!B838/hourly1!$B$8763+유형화!$F$72*hourly1!C838/hourly1!$C$8763+유형화!$F$73*hourly1!D838/hourly1!$D$8763+유형화!$F$74*hourly1!E838/hourly1!$E$8763</f>
        <v>137.12382605518937</v>
      </c>
      <c r="C837" s="442">
        <f>hourly1!$F838*유형화!$G$71/hourly1!$F$8763+유형화!$G$72*hourly1!$G838/hourly1!$F$8763+유형화!$G$74*hourly1!I838/hourly1!$I$8763</f>
        <v>5.3324650381331571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4">
        <f>유형화!$F$71*hourly1!B839/hourly1!$B$8763+유형화!$F$72*hourly1!C839/hourly1!$C$8763+유형화!$F$73*hourly1!D839/hourly1!$D$8763+유형화!$F$74*hourly1!E839/hourly1!$E$8763</f>
        <v>70.905225898802456</v>
      </c>
      <c r="C838" s="442">
        <f>hourly1!$F839*유형화!$G$71/hourly1!$F$8763+유형화!$G$72*hourly1!$G839/hourly1!$F$8763+유형화!$G$74*hourly1!I839/hourly1!$I$8763</f>
        <v>6.2803500381402744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4">
        <f>유형화!$F$71*hourly1!B840/hourly1!$B$8763+유형화!$F$72*hourly1!C840/hourly1!$C$8763+유형화!$F$73*hourly1!D840/hourly1!$D$8763+유형화!$F$74*hourly1!E840/hourly1!$E$8763</f>
        <v>69.880026192620434</v>
      </c>
      <c r="C839" s="442">
        <f>hourly1!$F840*유형화!$G$71/hourly1!$F$8763+유형화!$G$72*hourly1!$G840/hourly1!$F$8763+유형화!$G$74*hourly1!I840/hourly1!$I$8763</f>
        <v>0.47742796546797661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4">
        <f>유형화!$F$71*hourly1!B841/hourly1!$B$8763+유형화!$F$72*hourly1!C841/hourly1!$C$8763+유형화!$F$73*hourly1!D841/hourly1!$D$8763+유형화!$F$74*hourly1!E841/hourly1!$E$8763</f>
        <v>68.766782393093123</v>
      </c>
      <c r="C840" s="442">
        <f>hourly1!$F841*유형화!$G$71/hourly1!$F$8763+유형화!$G$72*hourly1!$G841/hourly1!$F$8763+유형화!$G$74*hourly1!I841/hourly1!$I$8763</f>
        <v>0.55377772689798066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4">
        <f>유형화!$F$71*hourly1!B842/hourly1!$B$8763+유형화!$F$72*hourly1!C842/hourly1!$C$8763+유형화!$F$73*hourly1!D842/hourly1!$D$8763+유형화!$F$74*hourly1!E842/hourly1!$E$8763</f>
        <v>67.601710138560463</v>
      </c>
      <c r="C841" s="442">
        <f>hourly1!$F842*유형화!$G$71/hourly1!$F$8763+유형화!$G$72*hourly1!$G842/hourly1!$F$8763+유형화!$G$74*hourly1!I842/hourly1!$I$8763</f>
        <v>1.312313985447948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4">
        <f>유형화!$F$71*hourly1!B843/hourly1!$B$8763+유형화!$F$72*hourly1!C843/hourly1!$C$8763+유형화!$F$73*hourly1!D843/hourly1!$D$8763+유형화!$F$74*hourly1!E843/hourly1!$E$8763</f>
        <v>68.202285554158038</v>
      </c>
      <c r="C842" s="442">
        <f>hourly1!$F843*유형화!$G$71/hourly1!$F$8763+유형화!$G$72*hourly1!$G843/hourly1!$F$8763+유형화!$G$74*hourly1!I843/hourly1!$I$8763</f>
        <v>1.8781177969677196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4">
        <f>유형화!$F$71*hourly1!B844/hourly1!$B$8763+유형화!$F$72*hourly1!C844/hourly1!$C$8763+유형화!$F$73*hourly1!D844/hourly1!$D$8763+유형화!$F$74*hourly1!E844/hourly1!$E$8763</f>
        <v>68.614004405742534</v>
      </c>
      <c r="C843" s="442">
        <f>hourly1!$F844*유형화!$G$71/hourly1!$F$8763+유형화!$G$72*hourly1!$G844/hourly1!$F$8763+유형화!$G$74*hourly1!I844/hourly1!$I$8763</f>
        <v>2.4272859184799547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4">
        <f>유형화!$F$71*hourly1!B845/hourly1!$B$8763+유형화!$F$72*hourly1!C845/hourly1!$C$8763+유형화!$F$73*hourly1!D845/hourly1!$D$8763+유형화!$F$74*hourly1!E845/hourly1!$E$8763</f>
        <v>69.15332767905457</v>
      </c>
      <c r="C844" s="442">
        <f>hourly1!$F845*유형화!$G$71/hourly1!$F$8763+유형화!$G$72*hourly1!$G845/hourly1!$F$8763+유형화!$G$74*hourly1!I845/hourly1!$I$8763</f>
        <v>2.8982125813947279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4">
        <f>유형화!$F$71*hourly1!B846/hourly1!$B$8763+유형화!$F$72*hourly1!C846/hourly1!$C$8763+유형화!$F$73*hourly1!D846/hourly1!$D$8763+유형화!$F$74*hourly1!E846/hourly1!$E$8763</f>
        <v>69.727313129222296</v>
      </c>
      <c r="C845" s="442">
        <f>hourly1!$F846*유형화!$G$71/hourly1!$F$8763+유형화!$G$72*hourly1!$G846/hourly1!$F$8763+유형화!$G$74*hourly1!I846/hourly1!$I$8763</f>
        <v>3.2956830502461387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4">
        <f>유형화!$F$71*hourly1!B847/hourly1!$B$8763+유형화!$F$72*hourly1!C847/hourly1!$C$8763+유형화!$F$73*hourly1!D847/hourly1!$D$8763+유형화!$F$74*hourly1!E847/hourly1!$E$8763</f>
        <v>70.297828754818255</v>
      </c>
      <c r="C846" s="442">
        <f>hourly1!$F847*유형화!$G$71/hourly1!$F$8763+유형화!$G$72*hourly1!$G847/hourly1!$F$8763+유형화!$G$74*hourly1!I847/hourly1!$I$8763</f>
        <v>3.6506439098656314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4">
        <f>유형화!$F$71*hourly1!B848/hourly1!$B$8763+유형화!$F$72*hourly1!C848/hourly1!$C$8763+유형화!$F$73*hourly1!D848/hourly1!$D$8763+유형화!$F$74*hourly1!E848/hourly1!$E$8763</f>
        <v>72.674540665758983</v>
      </c>
      <c r="C847" s="442">
        <f>hourly1!$F848*유형화!$G$71/hourly1!$F$8763+유형화!$G$72*hourly1!$G848/hourly1!$F$8763+유형화!$G$74*hourly1!I848/hourly1!$I$8763</f>
        <v>4.0062594278974935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4">
        <f>유형화!$F$71*hourly1!B849/hourly1!$B$8763+유형화!$F$72*hourly1!C849/hourly1!$C$8763+유형화!$F$73*hourly1!D849/hourly1!$D$8763+유형화!$F$74*hourly1!E849/hourly1!$E$8763</f>
        <v>84.743159763981325</v>
      </c>
      <c r="C848" s="442">
        <f>hourly1!$F849*유형화!$G$71/hourly1!$F$8763+유형화!$G$72*hourly1!$G849/hourly1!$F$8763+유형화!$G$74*hourly1!I849/hourly1!$I$8763</f>
        <v>10.394605018908322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4">
        <f>유형화!$F$71*hourly1!B850/hourly1!$B$8763+유형화!$F$72*hourly1!C850/hourly1!$C$8763+유형화!$F$73*hourly1!D850/hourly1!$D$8763+유형화!$F$74*hourly1!E850/hourly1!$E$8763</f>
        <v>181.24585648212863</v>
      </c>
      <c r="C849" s="442">
        <f>hourly1!$F850*유형화!$G$71/hourly1!$F$8763+유형화!$G$72*hourly1!$G850/hourly1!$F$8763+유형화!$G$74*hourly1!I850/hourly1!$I$8763</f>
        <v>10.582079908628964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4">
        <f>유형화!$F$71*hourly1!B851/hourly1!$B$8763+유형화!$F$72*hourly1!C851/hourly1!$C$8763+유형화!$F$73*hourly1!D851/hourly1!$D$8763+유형화!$F$74*hourly1!E851/hourly1!$E$8763</f>
        <v>279.80721062506154</v>
      </c>
      <c r="C850" s="442">
        <f>hourly1!$F851*유형화!$G$71/hourly1!$F$8763+유형화!$G$72*hourly1!$G851/hourly1!$F$8763+유형화!$G$74*hourly1!I851/hourly1!$I$8763</f>
        <v>9.882949704473976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4">
        <f>유형화!$F$71*hourly1!B852/hourly1!$B$8763+유형화!$F$72*hourly1!C852/hourly1!$C$8763+유형화!$F$73*hourly1!D852/hourly1!$D$8763+유형화!$F$74*hourly1!E852/hourly1!$E$8763</f>
        <v>337.9551423509306</v>
      </c>
      <c r="C851" s="442">
        <f>hourly1!$F852*유형화!$G$71/hourly1!$F$8763+유형화!$G$72*hourly1!$G852/hourly1!$F$8763+유형화!$G$74*hourly1!I852/hourly1!$I$8763</f>
        <v>8.8395839076767864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4">
        <f>유형화!$F$71*hourly1!B853/hourly1!$B$8763+유형화!$F$72*hourly1!C853/hourly1!$C$8763+유형화!$F$73*hourly1!D853/hourly1!$D$8763+유형화!$F$74*hourly1!E853/hourly1!$E$8763</f>
        <v>394.7852748006917</v>
      </c>
      <c r="C852" s="442">
        <f>hourly1!$F853*유형화!$G$71/hourly1!$F$8763+유형화!$G$72*hourly1!$G853/hourly1!$F$8763+유형화!$G$74*hourly1!I853/hourly1!$I$8763</f>
        <v>7.890373538105643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4">
        <f>유형화!$F$71*hourly1!B854/hourly1!$B$8763+유형화!$F$72*hourly1!C854/hourly1!$C$8763+유형화!$F$73*hourly1!D854/hourly1!$D$8763+유형화!$F$74*hourly1!E854/hourly1!$E$8763</f>
        <v>335.00667178902501</v>
      </c>
      <c r="C853" s="442">
        <f>hourly1!$F854*유형화!$G$71/hourly1!$F$8763+유형화!$G$72*hourly1!$G854/hourly1!$F$8763+유형화!$G$74*hourly1!I854/hourly1!$I$8763</f>
        <v>7.0703002851380248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4">
        <f>유형화!$F$71*hourly1!B855/hourly1!$B$8763+유형화!$F$72*hourly1!C855/hourly1!$C$8763+유형화!$F$73*hourly1!D855/hourly1!$D$8763+유형화!$F$74*hourly1!E855/hourly1!$E$8763</f>
        <v>213.02546609730513</v>
      </c>
      <c r="C854" s="442">
        <f>hourly1!$F855*유형화!$G$71/hourly1!$F$8763+유형화!$G$72*hourly1!$G855/hourly1!$F$8763+유형화!$G$74*hourly1!I855/hourly1!$I$8763</f>
        <v>5.6757711201318513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4">
        <f>유형화!$F$71*hourly1!B856/hourly1!$B$8763+유형화!$F$72*hourly1!C856/hourly1!$C$8763+유형화!$F$73*hourly1!D856/hourly1!$D$8763+유형화!$F$74*hourly1!E856/hourly1!$E$8763</f>
        <v>270.40193843052492</v>
      </c>
      <c r="C855" s="442">
        <f>hourly1!$F856*유형화!$G$71/hourly1!$F$8763+유형화!$G$72*hourly1!$G856/hourly1!$F$8763+유형화!$G$74*hourly1!I856/hourly1!$I$8763</f>
        <v>6.0608412145895771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4">
        <f>유형화!$F$71*hourly1!B857/hourly1!$B$8763+유형화!$F$72*hourly1!C857/hourly1!$C$8763+유형화!$F$73*hourly1!D857/hourly1!$D$8763+유형화!$F$74*hourly1!E857/hourly1!$E$8763</f>
        <v>381.8256401034136</v>
      </c>
      <c r="C856" s="442">
        <f>hourly1!$F857*유형화!$G$71/hourly1!$F$8763+유형화!$G$72*hourly1!$G857/hourly1!$F$8763+유형화!$G$74*hourly1!I857/hourly1!$I$8763</f>
        <v>5.809100527748555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4">
        <f>유형화!$F$71*hourly1!B858/hourly1!$B$8763+유형화!$F$72*hourly1!C858/hourly1!$C$8763+유형화!$F$73*hourly1!D858/hourly1!$D$8763+유형화!$F$74*hourly1!E858/hourly1!$E$8763</f>
        <v>324.13140615880684</v>
      </c>
      <c r="C857" s="442">
        <f>hourly1!$F858*유형화!$G$71/hourly1!$F$8763+유형화!$G$72*hourly1!$G858/hourly1!$F$8763+유형화!$G$74*hourly1!I858/hourly1!$I$8763</f>
        <v>5.7307065273851032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4">
        <f>유형화!$F$71*hourly1!B859/hourly1!$B$8763+유형화!$F$72*hourly1!C859/hourly1!$C$8763+유형화!$F$73*hourly1!D859/hourly1!$D$8763+유형화!$F$74*hourly1!E859/hourly1!$E$8763</f>
        <v>281.70711992244634</v>
      </c>
      <c r="C858" s="442">
        <f>hourly1!$F859*유형화!$G$71/hourly1!$F$8763+유형화!$G$72*hourly1!$G859/hourly1!$F$8763+유형화!$G$74*hourly1!I859/hourly1!$I$8763</f>
        <v>5.9867482890307633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4">
        <f>유형화!$F$71*hourly1!B860/hourly1!$B$8763+유형화!$F$72*hourly1!C860/hourly1!$C$8763+유형화!$F$73*hourly1!D860/hourly1!$D$8763+유형화!$F$74*hourly1!E860/hourly1!$E$8763</f>
        <v>170.3294926145058</v>
      </c>
      <c r="C859" s="442">
        <f>hourly1!$F860*유형화!$G$71/hourly1!$F$8763+유형화!$G$72*hourly1!$G860/hourly1!$F$8763+유형화!$G$74*hourly1!I860/hourly1!$I$8763</f>
        <v>6.3414750394121802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4">
        <f>유형화!$F$71*hourly1!B861/hourly1!$B$8763+유형화!$F$72*hourly1!C861/hourly1!$C$8763+유형화!$F$73*hourly1!D861/hourly1!$D$8763+유형화!$F$74*hourly1!E861/hourly1!$E$8763</f>
        <v>128.8315118265439</v>
      </c>
      <c r="C860" s="442">
        <f>hourly1!$F861*유형화!$G$71/hourly1!$F$8763+유형화!$G$72*hourly1!$G861/hourly1!$F$8763+유형화!$G$74*hourly1!I861/hourly1!$I$8763</f>
        <v>5.9041559676911541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4">
        <f>유형화!$F$71*hourly1!B862/hourly1!$B$8763+유형화!$F$72*hourly1!C862/hourly1!$C$8763+유형화!$F$73*hourly1!D862/hourly1!$D$8763+유형화!$F$74*hourly1!E862/hourly1!$E$8763</f>
        <v>137.86117099047397</v>
      </c>
      <c r="C861" s="442">
        <f>hourly1!$F862*유형화!$G$71/hourly1!$F$8763+유형화!$G$72*hourly1!$G862/hourly1!$F$8763+유형화!$G$74*hourly1!I862/hourly1!$I$8763</f>
        <v>5.861427242642602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4">
        <f>유형화!$F$71*hourly1!B863/hourly1!$B$8763+유형화!$F$72*hourly1!C863/hourly1!$C$8763+유형화!$F$73*hourly1!D863/hourly1!$D$8763+유형화!$F$74*hourly1!E863/hourly1!$E$8763</f>
        <v>71.795632658962091</v>
      </c>
      <c r="C862" s="442">
        <f>hourly1!$F863*유형화!$G$71/hourly1!$F$8763+유형화!$G$72*hourly1!$G863/hourly1!$F$8763+유형화!$G$74*hourly1!I863/hourly1!$I$8763</f>
        <v>6.7781830477233953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4">
        <f>유형화!$F$71*hourly1!B864/hourly1!$B$8763+유형화!$F$72*hourly1!C864/hourly1!$C$8763+유형화!$F$73*hourly1!D864/hourly1!$D$8763+유형화!$F$74*hourly1!E864/hourly1!$E$8763</f>
        <v>70.67746185281824</v>
      </c>
      <c r="C863" s="442">
        <f>hourly1!$F864*유형화!$G$71/hourly1!$F$8763+유형화!$G$72*hourly1!$G864/hourly1!$F$8763+유형화!$G$74*hourly1!I864/hourly1!$I$8763</f>
        <v>0.56014740494592052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4">
        <f>유형화!$F$71*hourly1!B865/hourly1!$B$8763+유형화!$F$72*hourly1!C865/hourly1!$C$8763+유형화!$F$73*hourly1!D865/hourly1!$D$8763+유형화!$F$74*hourly1!E865/hourly1!$E$8763</f>
        <v>69.652107050527505</v>
      </c>
      <c r="C864" s="442">
        <f>hourly1!$F865*유형화!$G$71/hourly1!$F$8763+유형화!$G$72*hourly1!$G865/hourly1!$F$8763+유형화!$G$74*hourly1!I865/hourly1!$I$8763</f>
        <v>0.99869789288898525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4">
        <f>유형화!$F$71*hourly1!B866/hourly1!$B$8763+유형화!$F$72*hourly1!C866/hourly1!$C$8763+유형화!$F$73*hourly1!D866/hourly1!$D$8763+유형화!$F$74*hourly1!E866/hourly1!$E$8763</f>
        <v>68.440419398108972</v>
      </c>
      <c r="C865" s="442">
        <f>hourly1!$F866*유형화!$G$71/hourly1!$F$8763+유형화!$G$72*hourly1!$G866/hourly1!$F$8763+유형화!$G$74*hourly1!I866/hourly1!$I$8763</f>
        <v>1.7609090879263676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4">
        <f>유형화!$F$71*hourly1!B867/hourly1!$B$8763+유형화!$F$72*hourly1!C867/hourly1!$C$8763+유형화!$F$73*hourly1!D867/hourly1!$D$8763+유형화!$F$74*hourly1!E867/hourly1!$E$8763</f>
        <v>68.888351387636348</v>
      </c>
      <c r="C866" s="442">
        <f>hourly1!$F867*유형화!$G$71/hourly1!$F$8763+유형화!$G$72*hourly1!$G867/hourly1!$F$8763+유형화!$G$74*hourly1!I867/hourly1!$I$8763</f>
        <v>2.2381675379055337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4">
        <f>유형화!$F$71*hourly1!B868/hourly1!$B$8763+유형화!$F$72*hourly1!C868/hourly1!$C$8763+유형화!$F$73*hourly1!D868/hourly1!$D$8763+유형화!$F$74*hourly1!E868/hourly1!$E$8763</f>
        <v>69.130784639996435</v>
      </c>
      <c r="C867" s="442">
        <f>hourly1!$F868*유형화!$G$71/hourly1!$F$8763+유형화!$G$72*hourly1!$G868/hourly1!$F$8763+유형화!$G$74*hourly1!I868/hourly1!$I$8763</f>
        <v>2.7456799418342657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4">
        <f>유형화!$F$71*hourly1!B869/hourly1!$B$8763+유형화!$F$72*hourly1!C869/hourly1!$C$8763+유형화!$F$73*hourly1!D869/hourly1!$D$8763+유형화!$F$74*hourly1!E869/hourly1!$E$8763</f>
        <v>69.548462067664801</v>
      </c>
      <c r="C868" s="442">
        <f>hourly1!$F869*유형화!$G$71/hourly1!$F$8763+유형화!$G$72*hourly1!$G869/hourly1!$F$8763+유형화!$G$74*hourly1!I869/hourly1!$I$8763</f>
        <v>3.1772990688271694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4">
        <f>유형화!$F$71*hourly1!B870/hourly1!$B$8763+유형화!$F$72*hourly1!C870/hourly1!$C$8763+유형화!$F$73*hourly1!D870/hourly1!$D$8763+유형화!$F$74*hourly1!E870/hourly1!$E$8763</f>
        <v>69.876291958863206</v>
      </c>
      <c r="C869" s="442">
        <f>hourly1!$F870*유형화!$G$71/hourly1!$F$8763+유형화!$G$72*hourly1!$G870/hourly1!$F$8763+유형화!$G$74*hourly1!I870/hourly1!$I$8763</f>
        <v>3.5201264206574736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4">
        <f>유형화!$F$71*hourly1!B871/hourly1!$B$8763+유형화!$F$72*hourly1!C871/hourly1!$C$8763+유형화!$F$73*hourly1!D871/hourly1!$D$8763+유형화!$F$74*hourly1!E871/hourly1!$E$8763</f>
        <v>70.41848270674339</v>
      </c>
      <c r="C870" s="442">
        <f>hourly1!$F871*유형화!$G$71/hourly1!$F$8763+유형화!$G$72*hourly1!$G871/hourly1!$F$8763+유형화!$G$74*hourly1!I871/hourly1!$I$8763</f>
        <v>3.8970335749710268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4">
        <f>유형화!$F$71*hourly1!B872/hourly1!$B$8763+유형화!$F$72*hourly1!C872/hourly1!$C$8763+유형화!$F$73*hourly1!D872/hourly1!$D$8763+유형화!$F$74*hourly1!E872/hourly1!$E$8763</f>
        <v>72.826130881044335</v>
      </c>
      <c r="C871" s="442">
        <f>hourly1!$F872*유형화!$G$71/hourly1!$F$8763+유형화!$G$72*hourly1!$G872/hourly1!$F$8763+유형화!$G$74*hourly1!I872/hourly1!$I$8763</f>
        <v>4.2526032978787036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4">
        <f>유형화!$F$71*hourly1!B873/hourly1!$B$8763+유형화!$F$72*hourly1!C873/hourly1!$C$8763+유형화!$F$73*hourly1!D873/hourly1!$D$8763+유형화!$F$74*hourly1!E873/hourly1!$E$8763</f>
        <v>84.987800430725983</v>
      </c>
      <c r="C872" s="442">
        <f>hourly1!$F873*유형화!$G$71/hourly1!$F$8763+유형화!$G$72*hourly1!$G873/hourly1!$F$8763+유형화!$G$74*hourly1!I873/hourly1!$I$8763</f>
        <v>10.666493930673894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4">
        <f>유형화!$F$71*hourly1!B874/hourly1!$B$8763+유형화!$F$72*hourly1!C874/hourly1!$C$8763+유형화!$F$73*hourly1!D874/hourly1!$D$8763+유형화!$F$74*hourly1!E874/hourly1!$E$8763</f>
        <v>181.59795350401228</v>
      </c>
      <c r="C873" s="442">
        <f>hourly1!$F874*유형화!$G$71/hourly1!$F$8763+유형화!$G$72*hourly1!$G874/hourly1!$F$8763+유형화!$G$74*hourly1!I874/hourly1!$I$8763</f>
        <v>10.850210360771372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4">
        <f>유형화!$F$71*hourly1!B875/hourly1!$B$8763+유형화!$F$72*hourly1!C875/hourly1!$C$8763+유형화!$F$73*hourly1!D875/hourly1!$D$8763+유형화!$F$74*hourly1!E875/hourly1!$E$8763</f>
        <v>279.90311773043032</v>
      </c>
      <c r="C874" s="442">
        <f>hourly1!$F875*유형화!$G$71/hourly1!$F$8763+유형화!$G$72*hourly1!$G875/hourly1!$F$8763+유형화!$G$74*hourly1!I875/hourly1!$I$8763</f>
        <v>10.122780562557681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4">
        <f>유형화!$F$71*hourly1!B876/hourly1!$B$8763+유형화!$F$72*hourly1!C876/hourly1!$C$8763+유형화!$F$73*hourly1!D876/hourly1!$D$8763+유형화!$F$74*hourly1!E876/hourly1!$E$8763</f>
        <v>337.92085889713104</v>
      </c>
      <c r="C875" s="442">
        <f>hourly1!$F876*유형화!$G$71/hourly1!$F$8763+유형화!$G$72*hourly1!$G876/hourly1!$F$8763+유형화!$G$74*hourly1!I876/hourly1!$I$8763</f>
        <v>9.0556370735286169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4">
        <f>유형화!$F$71*hourly1!B877/hourly1!$B$8763+유형화!$F$72*hourly1!C877/hourly1!$C$8763+유형화!$F$73*hourly1!D877/hourly1!$D$8763+유형화!$F$74*hourly1!E877/hourly1!$E$8763</f>
        <v>394.67460831679085</v>
      </c>
      <c r="C876" s="442">
        <f>hourly1!$F877*유형화!$G$71/hourly1!$F$8763+유형화!$G$72*hourly1!$G877/hourly1!$F$8763+유형화!$G$74*hourly1!I877/hourly1!$I$8763</f>
        <v>8.0715894892334639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4">
        <f>유형화!$F$71*hourly1!B878/hourly1!$B$8763+유형화!$F$72*hourly1!C878/hourly1!$C$8763+유형화!$F$73*hourly1!D878/hourly1!$D$8763+유형화!$F$74*hourly1!E878/hourly1!$E$8763</f>
        <v>334.91262944384715</v>
      </c>
      <c r="C877" s="442">
        <f>hourly1!$F878*유형화!$G$71/hourly1!$F$8763+유형화!$G$72*hourly1!$G878/hourly1!$F$8763+유형화!$G$74*hourly1!I878/hourly1!$I$8763</f>
        <v>7.2545745682963778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4">
        <f>유형화!$F$71*hourly1!B879/hourly1!$B$8763+유형화!$F$72*hourly1!C879/hourly1!$C$8763+유형화!$F$73*hourly1!D879/hourly1!$D$8763+유형화!$F$74*hourly1!E879/hourly1!$E$8763</f>
        <v>212.97537366107497</v>
      </c>
      <c r="C878" s="442">
        <f>hourly1!$F879*유형화!$G$71/hourly1!$F$8763+유형화!$G$72*hourly1!$G879/hourly1!$F$8763+유형화!$G$74*hourly1!I879/hourly1!$I$8763</f>
        <v>5.8800835406476075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4">
        <f>유형화!$F$71*hourly1!B880/hourly1!$B$8763+유형화!$F$72*hourly1!C880/hourly1!$C$8763+유형화!$F$73*hourly1!D880/hourly1!$D$8763+유형화!$F$74*hourly1!E880/hourly1!$E$8763</f>
        <v>270.16145650362569</v>
      </c>
      <c r="C879" s="442">
        <f>hourly1!$F880*유형화!$G$71/hourly1!$F$8763+유형화!$G$72*hourly1!$G880/hourly1!$F$8763+유형화!$G$74*hourly1!I880/hourly1!$I$8763</f>
        <v>6.2025967620855846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4">
        <f>유형화!$F$71*hourly1!B881/hourly1!$B$8763+유형화!$F$72*hourly1!C881/hourly1!$C$8763+유형화!$F$73*hourly1!D881/hourly1!$D$8763+유형화!$F$74*hourly1!E881/hourly1!$E$8763</f>
        <v>381.71227206171204</v>
      </c>
      <c r="C880" s="442">
        <f>hourly1!$F881*유형화!$G$71/hourly1!$F$8763+유형화!$G$72*hourly1!$G881/hourly1!$F$8763+유형화!$G$74*hourly1!I881/hourly1!$I$8763</f>
        <v>5.9805711623679922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4">
        <f>유형화!$F$71*hourly1!B882/hourly1!$B$8763+유형화!$F$72*hourly1!C882/hourly1!$C$8763+유형화!$F$73*hourly1!D882/hourly1!$D$8763+유형화!$F$74*hourly1!E882/hourly1!$E$8763</f>
        <v>323.99831205620785</v>
      </c>
      <c r="C881" s="442">
        <f>hourly1!$F882*유형화!$G$71/hourly1!$F$8763+유형화!$G$72*hourly1!$G882/hourly1!$F$8763+유형화!$G$74*hourly1!I882/hourly1!$I$8763</f>
        <v>5.8624753968818872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4">
        <f>유형화!$F$71*hourly1!B883/hourly1!$B$8763+유형화!$F$72*hourly1!C883/hourly1!$C$8763+유형화!$F$73*hourly1!D883/hourly1!$D$8763+유형화!$F$74*hourly1!E883/hourly1!$E$8763</f>
        <v>281.64267207894392</v>
      </c>
      <c r="C882" s="442">
        <f>hourly1!$F883*유형화!$G$71/hourly1!$F$8763+유형화!$G$72*hourly1!$G883/hourly1!$F$8763+유형화!$G$74*hourly1!I883/hourly1!$I$8763</f>
        <v>6.1155070662007818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4">
        <f>유형화!$F$71*hourly1!B884/hourly1!$B$8763+유형화!$F$72*hourly1!C884/hourly1!$C$8763+유형화!$F$73*hourly1!D884/hourly1!$D$8763+유형화!$F$74*hourly1!E884/hourly1!$E$8763</f>
        <v>170.3227116683571</v>
      </c>
      <c r="C883" s="442">
        <f>hourly1!$F884*유형화!$G$71/hourly1!$F$8763+유형화!$G$72*hourly1!$G884/hourly1!$F$8763+유형화!$G$74*hourly1!I884/hourly1!$I$8763</f>
        <v>6.4663013843786894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4">
        <f>유형화!$F$71*hourly1!B885/hourly1!$B$8763+유형화!$F$72*hourly1!C885/hourly1!$C$8763+유형화!$F$73*hourly1!D885/hourly1!$D$8763+유형화!$F$74*hourly1!E885/hourly1!$E$8763</f>
        <v>129.3434299781338</v>
      </c>
      <c r="C884" s="442">
        <f>hourly1!$F885*유형화!$G$71/hourly1!$F$8763+유형화!$G$72*hourly1!$G885/hourly1!$F$8763+유형화!$G$74*hourly1!I885/hourly1!$I$8763</f>
        <v>6.1040299280296964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4">
        <f>유형화!$F$71*hourly1!B886/hourly1!$B$8763+유형화!$F$72*hourly1!C886/hourly1!$C$8763+유형화!$F$73*hourly1!D886/hourly1!$D$8763+유형화!$F$74*hourly1!E886/hourly1!$E$8763</f>
        <v>138.39522460297582</v>
      </c>
      <c r="C885" s="442">
        <f>hourly1!$F886*유형화!$G$71/hourly1!$F$8763+유형화!$G$72*hourly1!$G886/hourly1!$F$8763+유형화!$G$74*hourly1!I886/hourly1!$I$8763</f>
        <v>6.0714352891292362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4">
        <f>유형화!$F$71*hourly1!B887/hourly1!$B$8763+유형화!$F$72*hourly1!C887/hourly1!$C$8763+유형화!$F$73*hourly1!D887/hourly1!$D$8763+유형화!$F$74*hourly1!E887/hourly1!$E$8763</f>
        <v>72.279608262778723</v>
      </c>
      <c r="C886" s="442">
        <f>hourly1!$F887*유형화!$G$71/hourly1!$F$8763+유형화!$G$72*hourly1!$G887/hourly1!$F$8763+유형화!$G$74*hourly1!I887/hourly1!$I$8763</f>
        <v>7.0323932488593526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4">
        <f>유형화!$F$71*hourly1!B888/hourly1!$B$8763+유형화!$F$72*hourly1!C888/hourly1!$C$8763+유형화!$F$73*hourly1!D888/hourly1!$D$8763+유형화!$F$74*hourly1!E888/hourly1!$E$8763</f>
        <v>71.244514867614868</v>
      </c>
      <c r="C887" s="442">
        <f>hourly1!$F888*유형화!$G$71/hourly1!$F$8763+유형화!$G$72*hourly1!$G888/hourly1!$F$8763+유형화!$G$74*hourly1!I888/hourly1!$I$8763</f>
        <v>0.72964583424363549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4">
        <f>유형화!$F$71*hourly1!B889/hourly1!$B$8763+유형화!$F$72*hourly1!C889/hourly1!$C$8763+유형화!$F$73*hourly1!D889/hourly1!$D$8763+유형화!$F$74*hourly1!E889/hourly1!$E$8763</f>
        <v>70.412186189841364</v>
      </c>
      <c r="C888" s="442">
        <f>hourly1!$F889*유형화!$G$71/hourly1!$F$8763+유형화!$G$72*hourly1!$G889/hourly1!$F$8763+유형화!$G$74*hourly1!I889/hourly1!$I$8763</f>
        <v>1.3973622944088084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4">
        <f>유형화!$F$71*hourly1!B890/hourly1!$B$8763+유형화!$F$72*hourly1!C890/hourly1!$C$8763+유형화!$F$73*hourly1!D890/hourly1!$D$8763+유형화!$F$74*hourly1!E890/hourly1!$E$8763</f>
        <v>69.232174212464145</v>
      </c>
      <c r="C889" s="442">
        <f>hourly1!$F890*유형화!$G$71/hourly1!$F$8763+유형화!$G$72*hourly1!$G890/hourly1!$F$8763+유형화!$G$74*hourly1!I890/hourly1!$I$8763</f>
        <v>2.1630724162036148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4">
        <f>유형화!$F$71*hourly1!B891/hourly1!$B$8763+유형화!$F$72*hourly1!C891/hourly1!$C$8763+유형화!$F$73*hourly1!D891/hourly1!$D$8763+유형화!$F$74*hourly1!E891/hourly1!$E$8763</f>
        <v>69.920941603743216</v>
      </c>
      <c r="C890" s="442">
        <f>hourly1!$F891*유형화!$G$71/hourly1!$F$8763+유형화!$G$72*hourly1!$G891/hourly1!$F$8763+유형화!$G$74*hourly1!I891/hourly1!$I$8763</f>
        <v>2.765391483359354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4">
        <f>유형화!$F$71*hourly1!B892/hourly1!$B$8763+유형화!$F$72*hourly1!C892/hourly1!$C$8763+유형화!$F$73*hourly1!D892/hourly1!$D$8763+유형화!$F$74*hourly1!E892/hourly1!$E$8763</f>
        <v>70.317572850146902</v>
      </c>
      <c r="C891" s="442">
        <f>hourly1!$F892*유형화!$G$71/hourly1!$F$8763+유형화!$G$72*hourly1!$G892/hourly1!$F$8763+유형화!$G$74*hourly1!I892/hourly1!$I$8763</f>
        <v>3.3630617750077478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4">
        <f>유형화!$F$71*hourly1!B893/hourly1!$B$8763+유형화!$F$72*hourly1!C893/hourly1!$C$8763+유형화!$F$73*hourly1!D893/hourly1!$D$8763+유형화!$F$74*hourly1!E893/hourly1!$E$8763</f>
        <v>71.014549514529364</v>
      </c>
      <c r="C892" s="442">
        <f>hourly1!$F893*유형화!$G$71/hourly1!$F$8763+유형화!$G$72*hourly1!$G893/hourly1!$F$8763+유형화!$G$74*hourly1!I893/hourly1!$I$8763</f>
        <v>3.8971768273346012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4">
        <f>유형화!$F$71*hourly1!B894/hourly1!$B$8763+유형화!$F$72*hourly1!C894/hourly1!$C$8763+유형화!$F$73*hourly1!D894/hourly1!$D$8763+유형화!$F$74*hourly1!E894/hourly1!$E$8763</f>
        <v>71.711627171726818</v>
      </c>
      <c r="C893" s="442">
        <f>hourly1!$F894*유형화!$G$71/hourly1!$F$8763+유형화!$G$72*hourly1!$G894/hourly1!$F$8763+유형화!$G$74*hourly1!I894/hourly1!$I$8763</f>
        <v>4.3088725492385311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4">
        <f>유형화!$F$71*hourly1!B895/hourly1!$B$8763+유형화!$F$72*hourly1!C895/hourly1!$C$8763+유형화!$F$73*hourly1!D895/hourly1!$D$8763+유형화!$F$74*hourly1!E895/hourly1!$E$8763</f>
        <v>72.595519895320209</v>
      </c>
      <c r="C894" s="442">
        <f>hourly1!$F895*유형화!$G$71/hourly1!$F$8763+유형화!$G$72*hourly1!$G895/hourly1!$F$8763+유형화!$G$74*hourly1!I895/hourly1!$I$8763</f>
        <v>4.7089674372444579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4">
        <f>유형화!$F$71*hourly1!B896/hourly1!$B$8763+유형화!$F$72*hourly1!C896/hourly1!$C$8763+유형화!$F$73*hourly1!D896/hourly1!$D$8763+유형화!$F$74*hourly1!E896/hourly1!$E$8763</f>
        <v>75.199104951341567</v>
      </c>
      <c r="C895" s="442">
        <f>hourly1!$F896*유형화!$G$71/hourly1!$F$8763+유형화!$G$72*hourly1!$G896/hourly1!$F$8763+유형화!$G$74*hourly1!I896/hourly1!$I$8763</f>
        <v>5.0885031664978113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4">
        <f>유형화!$F$71*hourly1!B897/hourly1!$B$8763+유형화!$F$72*hourly1!C897/hourly1!$C$8763+유형화!$F$73*hourly1!D897/hourly1!$D$8763+유형화!$F$74*hourly1!E897/hourly1!$E$8763</f>
        <v>87.387104770643077</v>
      </c>
      <c r="C896" s="442">
        <f>hourly1!$F897*유형화!$G$71/hourly1!$F$8763+유형화!$G$72*hourly1!$G897/hourly1!$F$8763+유형화!$G$74*hourly1!I897/hourly1!$I$8763</f>
        <v>11.457036743762682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4">
        <f>유형화!$F$71*hourly1!B898/hourly1!$B$8763+유형화!$F$72*hourly1!C898/hourly1!$C$8763+유형화!$F$73*hourly1!D898/hourly1!$D$8763+유형화!$F$74*hourly1!E898/hourly1!$E$8763</f>
        <v>182.65503808463808</v>
      </c>
      <c r="C897" s="442">
        <f>hourly1!$F898*유형화!$G$71/hourly1!$F$8763+유형화!$G$72*hourly1!$G898/hourly1!$F$8763+유형화!$G$74*hourly1!I898/hourly1!$I$8763</f>
        <v>11.605341238475983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4">
        <f>유형화!$F$71*hourly1!B899/hourly1!$B$8763+유형화!$F$72*hourly1!C899/hourly1!$C$8763+유형화!$F$73*hourly1!D899/hourly1!$D$8763+유형화!$F$74*hourly1!E899/hourly1!$E$8763</f>
        <v>281.42481254260031</v>
      </c>
      <c r="C898" s="442">
        <f>hourly1!$F899*유형화!$G$71/hourly1!$F$8763+유형화!$G$72*hourly1!$G899/hourly1!$F$8763+유형화!$G$74*hourly1!I899/hourly1!$I$8763</f>
        <v>10.918541412252607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4">
        <f>유형화!$F$71*hourly1!B900/hourly1!$B$8763+유형화!$F$72*hourly1!C900/hourly1!$C$8763+유형화!$F$73*hourly1!D900/hourly1!$D$8763+유형화!$F$74*hourly1!E900/hourly1!$E$8763</f>
        <v>339.89763094048828</v>
      </c>
      <c r="C899" s="442">
        <f>hourly1!$F900*유형화!$G$71/hourly1!$F$8763+유형화!$G$72*hourly1!$G900/hourly1!$F$8763+유형화!$G$74*hourly1!I900/hourly1!$I$8763</f>
        <v>9.8809118214474463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4">
        <f>유형화!$F$71*hourly1!B901/hourly1!$B$8763+유형화!$F$72*hourly1!C901/hourly1!$C$8763+유형화!$F$73*hourly1!D901/hourly1!$D$8763+유형화!$F$74*hourly1!E901/hourly1!$E$8763</f>
        <v>397.16510556174882</v>
      </c>
      <c r="C900" s="442">
        <f>hourly1!$F901*유형화!$G$71/hourly1!$F$8763+유형화!$G$72*hourly1!$G901/hourly1!$F$8763+유형화!$G$74*hourly1!I901/hourly1!$I$8763</f>
        <v>8.9763928483862134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4">
        <f>유형화!$F$71*hourly1!B902/hourly1!$B$8763+유형화!$F$72*hourly1!C902/hourly1!$C$8763+유형화!$F$73*hourly1!D902/hourly1!$D$8763+유형화!$F$74*hourly1!E902/hourly1!$E$8763</f>
        <v>337.86528063081357</v>
      </c>
      <c r="C901" s="442">
        <f>hourly1!$F902*유형화!$G$71/hourly1!$F$8763+유형화!$G$72*hourly1!$G902/hourly1!$F$8763+유형화!$G$74*hourly1!I902/hourly1!$I$8763</f>
        <v>8.2159635888929969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4">
        <f>유형화!$F$71*hourly1!B903/hourly1!$B$8763+유형화!$F$72*hourly1!C903/hourly1!$C$8763+유형화!$F$73*hourly1!D903/hourly1!$D$8763+유형화!$F$74*hourly1!E903/hourly1!$E$8763</f>
        <v>216.05553188384019</v>
      </c>
      <c r="C902" s="442">
        <f>hourly1!$F903*유형화!$G$71/hourly1!$F$8763+유형화!$G$72*hourly1!$G903/hourly1!$F$8763+유형화!$G$74*hourly1!I903/hourly1!$I$8763</f>
        <v>6.8549334757470861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4">
        <f>유형화!$F$71*hourly1!B904/hourly1!$B$8763+유형화!$F$72*hourly1!C904/hourly1!$C$8763+유형화!$F$73*hourly1!D904/hourly1!$D$8763+유형화!$F$74*hourly1!E904/hourly1!$E$8763</f>
        <v>273.5932031773134</v>
      </c>
      <c r="C903" s="442">
        <f>hourly1!$F904*유형화!$G$71/hourly1!$F$8763+유형화!$G$72*hourly1!$G904/hourly1!$F$8763+유형화!$G$74*hourly1!I904/hourly1!$I$8763</f>
        <v>7.1943301045903532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4">
        <f>유형화!$F$71*hourly1!B905/hourly1!$B$8763+유형화!$F$72*hourly1!C905/hourly1!$C$8763+유형화!$F$73*hourly1!D905/hourly1!$D$8763+유형화!$F$74*hourly1!E905/hourly1!$E$8763</f>
        <v>385.26861862088151</v>
      </c>
      <c r="C904" s="442">
        <f>hourly1!$F905*유형화!$G$71/hourly1!$F$8763+유형화!$G$72*hourly1!$G905/hourly1!$F$8763+유형화!$G$74*hourly1!I905/hourly1!$I$8763</f>
        <v>6.9728138737719183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4">
        <f>유형화!$F$71*hourly1!B906/hourly1!$B$8763+유형화!$F$72*hourly1!C906/hourly1!$C$8763+유형화!$F$73*hourly1!D906/hourly1!$D$8763+유형화!$F$74*hourly1!E906/hourly1!$E$8763</f>
        <v>327.58378061495421</v>
      </c>
      <c r="C905" s="442">
        <f>hourly1!$F906*유형화!$G$71/hourly1!$F$8763+유형화!$G$72*hourly1!$G906/hourly1!$F$8763+유형화!$G$74*hourly1!I906/hourly1!$I$8763</f>
        <v>6.8863576499431067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4">
        <f>유형화!$F$71*hourly1!B907/hourly1!$B$8763+유형화!$F$72*hourly1!C907/hourly1!$C$8763+유형화!$F$73*hourly1!D907/hourly1!$D$8763+유형화!$F$74*hourly1!E907/hourly1!$E$8763</f>
        <v>285.08006713649803</v>
      </c>
      <c r="C906" s="442">
        <f>hourly1!$F907*유형화!$G$71/hourly1!$F$8763+유형화!$G$72*hourly1!$G907/hourly1!$F$8763+유형화!$G$74*hourly1!I907/hourly1!$I$8763</f>
        <v>7.1138019047647836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4">
        <f>유형화!$F$71*hourly1!B908/hourly1!$B$8763+유형화!$F$72*hourly1!C908/hourly1!$C$8763+유형화!$F$73*hourly1!D908/hourly1!$D$8763+유형화!$F$74*hourly1!E908/hourly1!$E$8763</f>
        <v>173.73899201380786</v>
      </c>
      <c r="C907" s="442">
        <f>hourly1!$F908*유형화!$G$71/hourly1!$F$8763+유형화!$G$72*hourly1!$G908/hourly1!$F$8763+유형화!$G$74*hourly1!I908/hourly1!$I$8763</f>
        <v>7.4654055417567076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4">
        <f>유형화!$F$71*hourly1!B909/hourly1!$B$8763+유형화!$F$72*hourly1!C909/hourly1!$C$8763+유형화!$F$73*hourly1!D909/hourly1!$D$8763+유형화!$F$74*hourly1!E909/hourly1!$E$8763</f>
        <v>132.13596787760778</v>
      </c>
      <c r="C908" s="442">
        <f>hourly1!$F909*유형화!$G$71/hourly1!$F$8763+유형화!$G$72*hourly1!$G909/hourly1!$F$8763+유형화!$G$74*hourly1!I909/hourly1!$I$8763</f>
        <v>7.0558354632863445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4">
        <f>유형화!$F$71*hourly1!B910/hourly1!$B$8763+유형화!$F$72*hourly1!C910/hourly1!$C$8763+유형화!$F$73*hourly1!D910/hourly1!$D$8763+유형화!$F$74*hourly1!E910/hourly1!$E$8763</f>
        <v>141.11739575861228</v>
      </c>
      <c r="C909" s="442">
        <f>hourly1!$F910*유형화!$G$71/hourly1!$F$8763+유형화!$G$72*hourly1!$G910/hourly1!$F$8763+유형화!$G$74*hourly1!I910/hourly1!$I$8763</f>
        <v>7.0432281144879489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4">
        <f>유형화!$F$71*hourly1!B911/hourly1!$B$8763+유형화!$F$72*hourly1!C911/hourly1!$C$8763+유형화!$F$73*hourly1!D911/hourly1!$D$8763+유형화!$F$74*hourly1!E911/hourly1!$E$8763</f>
        <v>73.965236054979101</v>
      </c>
      <c r="C910" s="442">
        <f>hourly1!$F911*유형화!$G$71/hourly1!$F$8763+유형화!$G$72*hourly1!$G911/hourly1!$F$8763+유형화!$G$74*hourly1!I911/hourly1!$I$8763</f>
        <v>7.9030724771524126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4">
        <f>유형화!$F$71*hourly1!B912/hourly1!$B$8763+유형화!$F$72*hourly1!C912/hourly1!$C$8763+유형화!$F$73*hourly1!D912/hourly1!$D$8763+유형화!$F$74*hourly1!E912/hourly1!$E$8763</f>
        <v>73.079676949938516</v>
      </c>
      <c r="C911" s="442">
        <f>hourly1!$F912*유형화!$G$71/hourly1!$F$8763+유형화!$G$72*hourly1!$G912/hourly1!$F$8763+유형화!$G$74*hourly1!I912/hourly1!$I$8763</f>
        <v>1.5905322396984183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4">
        <f>유형화!$F$71*hourly1!B913/hourly1!$B$8763+유형화!$F$72*hourly1!C913/hourly1!$C$8763+유형화!$F$73*hourly1!D913/hourly1!$D$8763+유형화!$F$74*hourly1!E913/hourly1!$E$8763</f>
        <v>72.060277116845356</v>
      </c>
      <c r="C912" s="442">
        <f>hourly1!$F913*유형화!$G$71/hourly1!$F$8763+유형화!$G$72*hourly1!$G913/hourly1!$F$8763+유형화!$G$74*hourly1!I913/hourly1!$I$8763</f>
        <v>2.2099200133918786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4">
        <f>유형화!$F$71*hourly1!B914/hourly1!$B$8763+유형화!$F$72*hourly1!C914/hourly1!$C$8763+유형화!$F$73*hourly1!D914/hourly1!$D$8763+유형화!$F$74*hourly1!E914/hourly1!$E$8763</f>
        <v>70.769504876524792</v>
      </c>
      <c r="C913" s="442">
        <f>hourly1!$F914*유형화!$G$71/hourly1!$F$8763+유형화!$G$72*hourly1!$G914/hourly1!$F$8763+유형화!$G$74*hourly1!I914/hourly1!$I$8763</f>
        <v>2.9533031379655355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4">
        <f>유형화!$F$71*hourly1!B915/hourly1!$B$8763+유형화!$F$72*hourly1!C915/hourly1!$C$8763+유형화!$F$73*hourly1!D915/hourly1!$D$8763+유형화!$F$74*hourly1!E915/hourly1!$E$8763</f>
        <v>71.217541465753385</v>
      </c>
      <c r="C914" s="442">
        <f>hourly1!$F915*유형화!$G$71/hourly1!$F$8763+유형화!$G$72*hourly1!$G915/hourly1!$F$8763+유형화!$G$74*hourly1!I915/hourly1!$I$8763</f>
        <v>3.3881686666449031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4">
        <f>유형화!$F$71*hourly1!B916/hourly1!$B$8763+유형화!$F$72*hourly1!C916/hourly1!$C$8763+유형화!$F$73*hourly1!D916/hourly1!$D$8763+유형화!$F$74*hourly1!E916/hourly1!$E$8763</f>
        <v>71.611802987891323</v>
      </c>
      <c r="C915" s="442">
        <f>hourly1!$F916*유형화!$G$71/hourly1!$F$8763+유형화!$G$72*hourly1!$G916/hourly1!$F$8763+유형화!$G$74*hourly1!I916/hourly1!$I$8763</f>
        <v>3.8659016095211745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4">
        <f>유형화!$F$71*hourly1!B917/hourly1!$B$8763+유형화!$F$72*hourly1!C917/hourly1!$C$8763+유형화!$F$73*hourly1!D917/hourly1!$D$8763+유형화!$F$74*hourly1!E917/hourly1!$E$8763</f>
        <v>72.28868208209272</v>
      </c>
      <c r="C916" s="442">
        <f>hourly1!$F917*유형화!$G$71/hourly1!$F$8763+유형화!$G$72*hourly1!$G917/hourly1!$F$8763+유형화!$G$74*hourly1!I917/hourly1!$I$8763</f>
        <v>4.2385778484641028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4">
        <f>유형화!$F$71*hourly1!B918/hourly1!$B$8763+유형화!$F$72*hourly1!C918/hourly1!$C$8763+유형화!$F$73*hourly1!D918/hourly1!$D$8763+유형화!$F$74*hourly1!E918/hourly1!$E$8763</f>
        <v>72.96009313674017</v>
      </c>
      <c r="C917" s="442">
        <f>hourly1!$F918*유형화!$G$71/hourly1!$F$8763+유형화!$G$72*hourly1!$G918/hourly1!$F$8763+유형화!$G$74*hourly1!I918/hourly1!$I$8763</f>
        <v>4.5759886638259601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4">
        <f>유형화!$F$71*hourly1!B919/hourly1!$B$8763+유형화!$F$72*hourly1!C919/hourly1!$C$8763+유형화!$F$73*hourly1!D919/hourly1!$D$8763+유형화!$F$74*hourly1!E919/hourly1!$E$8763</f>
        <v>73.699677948385556</v>
      </c>
      <c r="C918" s="442">
        <f>hourly1!$F919*유형화!$G$71/hourly1!$F$8763+유형화!$G$72*hourly1!$G919/hourly1!$F$8763+유형화!$G$74*hourly1!I919/hourly1!$I$8763</f>
        <v>4.8855732372223244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4">
        <f>유형화!$F$71*hourly1!B920/hourly1!$B$8763+유형화!$F$72*hourly1!C920/hourly1!$C$8763+유형화!$F$73*hourly1!D920/hourly1!$D$8763+유형화!$F$74*hourly1!E920/hourly1!$E$8763</f>
        <v>76.091758801634484</v>
      </c>
      <c r="C919" s="442">
        <f>hourly1!$F920*유형화!$G$71/hourly1!$F$8763+유형화!$G$72*hourly1!$G920/hourly1!$F$8763+유형화!$G$74*hourly1!I920/hourly1!$I$8763</f>
        <v>5.1871386117539995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4">
        <f>유형화!$F$71*hourly1!B921/hourly1!$B$8763+유형화!$F$72*hourly1!C921/hourly1!$C$8763+유형화!$F$73*hourly1!D921/hourly1!$D$8763+유형화!$F$74*hourly1!E921/hourly1!$E$8763</f>
        <v>88.272966854128612</v>
      </c>
      <c r="C920" s="442">
        <f>hourly1!$F921*유형화!$G$71/hourly1!$F$8763+유형화!$G$72*hourly1!$G921/hourly1!$F$8763+유형화!$G$74*hourly1!I921/hourly1!$I$8763</f>
        <v>11.555203644598681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4">
        <f>유형화!$F$71*hourly1!B922/hourly1!$B$8763+유형화!$F$72*hourly1!C922/hourly1!$C$8763+유형화!$F$73*hourly1!D922/hourly1!$D$8763+유형화!$F$74*hourly1!E922/hourly1!$E$8763</f>
        <v>182.89646501573469</v>
      </c>
      <c r="C921" s="442">
        <f>hourly1!$F922*유형화!$G$71/hourly1!$F$8763+유형화!$G$72*hourly1!$G922/hourly1!$F$8763+유형화!$G$74*hourly1!I922/hourly1!$I$8763</f>
        <v>11.717086882550902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4">
        <f>유형화!$F$71*hourly1!B923/hourly1!$B$8763+유형화!$F$72*hourly1!C923/hourly1!$C$8763+유형화!$F$73*hourly1!D923/hourly1!$D$8763+유형화!$F$74*hourly1!E923/hourly1!$E$8763</f>
        <v>281.63117332558119</v>
      </c>
      <c r="C922" s="442">
        <f>hourly1!$F923*유형화!$G$71/hourly1!$F$8763+유형화!$G$72*hourly1!$G923/hourly1!$F$8763+유형화!$G$74*hourly1!I923/hourly1!$I$8763</f>
        <v>10.987515143706338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4">
        <f>유형화!$F$71*hourly1!B924/hourly1!$B$8763+유형화!$F$72*hourly1!C924/hourly1!$C$8763+유형화!$F$73*hourly1!D924/hourly1!$D$8763+유형화!$F$74*hourly1!E924/hourly1!$E$8763</f>
        <v>340.21853921697431</v>
      </c>
      <c r="C923" s="442">
        <f>hourly1!$F924*유형화!$G$71/hourly1!$F$8763+유형화!$G$72*hourly1!$G924/hourly1!$F$8763+유형화!$G$74*hourly1!I924/hourly1!$I$8763</f>
        <v>9.8870215591997059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4">
        <f>유형화!$F$71*hourly1!B925/hourly1!$B$8763+유형화!$F$72*hourly1!C925/hourly1!$C$8763+유형화!$F$73*hourly1!D925/hourly1!$D$8763+유형화!$F$74*hourly1!E925/hourly1!$E$8763</f>
        <v>397.43140558042052</v>
      </c>
      <c r="C924" s="442">
        <f>hourly1!$F925*유형화!$G$71/hourly1!$F$8763+유형화!$G$72*hourly1!$G925/hourly1!$F$8763+유형화!$G$74*hourly1!I925/hourly1!$I$8763</f>
        <v>8.9045134896399851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4">
        <f>유형화!$F$71*hourly1!B926/hourly1!$B$8763+유형화!$F$72*hourly1!C926/hourly1!$C$8763+유형화!$F$73*hourly1!D926/hourly1!$D$8763+유형화!$F$74*hourly1!E926/hourly1!$E$8763</f>
        <v>337.89993920078308</v>
      </c>
      <c r="C925" s="442">
        <f>hourly1!$F926*유형화!$G$71/hourly1!$F$8763+유형화!$G$72*hourly1!$G926/hourly1!$F$8763+유형화!$G$74*hourly1!I926/hourly1!$I$8763</f>
        <v>8.0481538751713568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4">
        <f>유형화!$F$71*hourly1!B927/hourly1!$B$8763+유형화!$F$72*hourly1!C927/hourly1!$C$8763+유형화!$F$73*hourly1!D927/hourly1!$D$8763+유형화!$F$74*hourly1!E927/hourly1!$E$8763</f>
        <v>216.09158992567438</v>
      </c>
      <c r="C926" s="442">
        <f>hourly1!$F927*유형화!$G$71/hourly1!$F$8763+유형화!$G$72*hourly1!$G927/hourly1!$F$8763+유형화!$G$74*hourly1!I927/hourly1!$I$8763</f>
        <v>6.7281380219263118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4">
        <f>유형화!$F$71*hourly1!B928/hourly1!$B$8763+유형화!$F$72*hourly1!C928/hourly1!$C$8763+유형화!$F$73*hourly1!D928/hourly1!$D$8763+유형화!$F$74*hourly1!E928/hourly1!$E$8763</f>
        <v>273.34114675244018</v>
      </c>
      <c r="C927" s="442">
        <f>hourly1!$F928*유형화!$G$71/hourly1!$F$8763+유형화!$G$72*hourly1!$G928/hourly1!$F$8763+유형화!$G$74*hourly1!I928/hourly1!$I$8763</f>
        <v>6.9557590198518522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4">
        <f>유형화!$F$71*hourly1!B929/hourly1!$B$8763+유형화!$F$72*hourly1!C929/hourly1!$C$8763+유형화!$F$73*hourly1!D929/hourly1!$D$8763+유형화!$F$74*hourly1!E929/hourly1!$E$8763</f>
        <v>384.97456361252154</v>
      </c>
      <c r="C928" s="442">
        <f>hourly1!$F929*유형화!$G$71/hourly1!$F$8763+유형화!$G$72*hourly1!$G929/hourly1!$F$8763+유형화!$G$74*hourly1!I929/hourly1!$I$8763</f>
        <v>6.7567819757623724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4">
        <f>유형화!$F$71*hourly1!B930/hourly1!$B$8763+유형화!$F$72*hourly1!C930/hourly1!$C$8763+유형화!$F$73*hourly1!D930/hourly1!$D$8763+유형화!$F$74*hourly1!E930/hourly1!$E$8763</f>
        <v>327.20481950428575</v>
      </c>
      <c r="C929" s="442">
        <f>hourly1!$F930*유형화!$G$71/hourly1!$F$8763+유형화!$G$72*hourly1!$G930/hourly1!$F$8763+유형화!$G$74*hourly1!I930/hourly1!$I$8763</f>
        <v>6.6459502785077103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4">
        <f>유형화!$F$71*hourly1!B931/hourly1!$B$8763+유형화!$F$72*hourly1!C931/hourly1!$C$8763+유형화!$F$73*hourly1!D931/hourly1!$D$8763+유형화!$F$74*hourly1!E931/hourly1!$E$8763</f>
        <v>284.69199863805017</v>
      </c>
      <c r="C930" s="442">
        <f>hourly1!$F931*유형화!$G$71/hourly1!$F$8763+유형화!$G$72*hourly1!$G931/hourly1!$F$8763+유형화!$G$74*hourly1!I931/hourly1!$I$8763</f>
        <v>6.862837534913397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4">
        <f>유형화!$F$71*hourly1!B932/hourly1!$B$8763+유형화!$F$72*hourly1!C932/hourly1!$C$8763+유형화!$F$73*hourly1!D932/hourly1!$D$8763+유형화!$F$74*hourly1!E932/hourly1!$E$8763</f>
        <v>173.53784318145722</v>
      </c>
      <c r="C931" s="442">
        <f>hourly1!$F932*유형화!$G$71/hourly1!$F$8763+유형화!$G$72*hourly1!$G932/hourly1!$F$8763+유형화!$G$74*hourly1!I932/hourly1!$I$8763</f>
        <v>7.2808642290218657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4">
        <f>유형화!$F$71*hourly1!B933/hourly1!$B$8763+유형화!$F$72*hourly1!C933/hourly1!$C$8763+유형화!$F$73*hourly1!D933/hourly1!$D$8763+유형화!$F$74*hourly1!E933/hourly1!$E$8763</f>
        <v>131.82646457544197</v>
      </c>
      <c r="C932" s="442">
        <f>hourly1!$F933*유형화!$G$71/hourly1!$F$8763+유형화!$G$72*hourly1!$G933/hourly1!$F$8763+유형화!$G$74*hourly1!I933/hourly1!$I$8763</f>
        <v>6.8374901781312492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4">
        <f>유형화!$F$71*hourly1!B934/hourly1!$B$8763+유형화!$F$72*hourly1!C934/hourly1!$C$8763+유형화!$F$73*hourly1!D934/hourly1!$D$8763+유형화!$F$74*hourly1!E934/hourly1!$E$8763</f>
        <v>140.85512463188101</v>
      </c>
      <c r="C933" s="442">
        <f>hourly1!$F934*유형화!$G$71/hourly1!$F$8763+유형화!$G$72*hourly1!$G934/hourly1!$F$8763+유형화!$G$74*hourly1!I934/hourly1!$I$8763</f>
        <v>6.8492750888718676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4">
        <f>유형화!$F$71*hourly1!B935/hourly1!$B$8763+유형화!$F$72*hourly1!C935/hourly1!$C$8763+유형화!$F$73*hourly1!D935/hourly1!$D$8763+유형화!$F$74*hourly1!E935/hourly1!$E$8763</f>
        <v>73.906905490555502</v>
      </c>
      <c r="C934" s="442">
        <f>hourly1!$F935*유형화!$G$71/hourly1!$F$8763+유형화!$G$72*hourly1!$G935/hourly1!$F$8763+유형화!$G$74*hourly1!I935/hourly1!$I$8763</f>
        <v>7.8070298344881461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4">
        <f>유형화!$F$71*hourly1!B936/hourly1!$B$8763+유형화!$F$72*hourly1!C936/hourly1!$C$8763+유형화!$F$73*hourly1!D936/hourly1!$D$8763+유형화!$F$74*hourly1!E936/hourly1!$E$8763</f>
        <v>73.043770397326782</v>
      </c>
      <c r="C935" s="442">
        <f>hourly1!$F936*유형화!$G$71/hourly1!$F$8763+유형화!$G$72*hourly1!$G936/hourly1!$F$8763+유형화!$G$74*hourly1!I936/hourly1!$I$8763</f>
        <v>1.4981987576357221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4">
        <f>유형화!$F$71*hourly1!B937/hourly1!$B$8763+유형화!$F$72*hourly1!C937/hourly1!$C$8763+유형화!$F$73*hourly1!D937/hourly1!$D$8763+유형화!$F$74*hourly1!E937/hourly1!$E$8763</f>
        <v>72.053993920999034</v>
      </c>
      <c r="C936" s="442">
        <f>hourly1!$F937*유형화!$G$71/hourly1!$F$8763+유형화!$G$72*hourly1!$G937/hourly1!$F$8763+유형화!$G$74*hourly1!I937/hourly1!$I$8763</f>
        <v>2.1449359173039744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4">
        <f>유형화!$F$71*hourly1!B938/hourly1!$B$8763+유형화!$F$72*hourly1!C938/hourly1!$C$8763+유형화!$F$73*hourly1!D938/hourly1!$D$8763+유형화!$F$74*hourly1!E938/hourly1!$E$8763</f>
        <v>70.840044750902251</v>
      </c>
      <c r="C937" s="442">
        <f>hourly1!$F938*유형화!$G$71/hourly1!$F$8763+유형화!$G$72*hourly1!$G938/hourly1!$F$8763+유형화!$G$74*hourly1!I938/hourly1!$I$8763</f>
        <v>2.9298781170816115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4">
        <f>유형화!$F$71*hourly1!B939/hourly1!$B$8763+유형화!$F$72*hourly1!C939/hourly1!$C$8763+유형화!$F$73*hourly1!D939/hourly1!$D$8763+유형화!$F$74*hourly1!E939/hourly1!$E$8763</f>
        <v>68.906825859005281</v>
      </c>
      <c r="C938" s="442">
        <f>hourly1!$F939*유형화!$G$71/hourly1!$F$8763+유형화!$G$72*hourly1!$G939/hourly1!$F$8763+유형화!$G$74*hourly1!I939/hourly1!$I$8763</f>
        <v>3.5371930085595391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4">
        <f>유형화!$F$71*hourly1!B940/hourly1!$B$8763+유형화!$F$72*hourly1!C940/hourly1!$C$8763+유형화!$F$73*hourly1!D940/hourly1!$D$8763+유형화!$F$74*hourly1!E940/hourly1!$E$8763</f>
        <v>69.331222915756044</v>
      </c>
      <c r="C939" s="442">
        <f>hourly1!$F940*유형화!$G$71/hourly1!$F$8763+유형화!$G$72*hourly1!$G940/hourly1!$F$8763+유형화!$G$74*hourly1!I940/hourly1!$I$8763</f>
        <v>4.1977545102286751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4">
        <f>유형화!$F$71*hourly1!B941/hourly1!$B$8763+유형화!$F$72*hourly1!C941/hourly1!$C$8763+유형화!$F$73*hourly1!D941/hourly1!$D$8763+유형화!$F$74*hourly1!E941/hourly1!$E$8763</f>
        <v>70.03460901700349</v>
      </c>
      <c r="C940" s="442">
        <f>hourly1!$F941*유형화!$G$71/hourly1!$F$8763+유형화!$G$72*hourly1!$G941/hourly1!$F$8763+유형화!$G$74*hourly1!I941/hourly1!$I$8763</f>
        <v>4.7564456544791884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4">
        <f>유형화!$F$71*hourly1!B942/hourly1!$B$8763+유형화!$F$72*hourly1!C942/hourly1!$C$8763+유형화!$F$73*hourly1!D942/hourly1!$D$8763+유형화!$F$74*hourly1!E942/hourly1!$E$8763</f>
        <v>70.565492176492171</v>
      </c>
      <c r="C941" s="442">
        <f>hourly1!$F942*유형화!$G$71/hourly1!$F$8763+유형화!$G$72*hourly1!$G942/hourly1!$F$8763+유형화!$G$74*hourly1!I942/hourly1!$I$8763</f>
        <v>5.1527976466853058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4">
        <f>유형화!$F$71*hourly1!B943/hourly1!$B$8763+유형화!$F$72*hourly1!C943/hourly1!$C$8763+유형화!$F$73*hourly1!D943/hourly1!$D$8763+유형화!$F$74*hourly1!E943/hourly1!$E$8763</f>
        <v>71.111654106132889</v>
      </c>
      <c r="C942" s="442">
        <f>hourly1!$F943*유형화!$G$71/hourly1!$F$8763+유형화!$G$72*hourly1!$G943/hourly1!$F$8763+유형화!$G$74*hourly1!I943/hourly1!$I$8763</f>
        <v>5.5501404269964718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4">
        <f>유형화!$F$71*hourly1!B944/hourly1!$B$8763+유형화!$F$72*hourly1!C944/hourly1!$C$8763+유형화!$F$73*hourly1!D944/hourly1!$D$8763+유형화!$F$74*hourly1!E944/hourly1!$E$8763</f>
        <v>73.406147045020887</v>
      </c>
      <c r="C943" s="442">
        <f>hourly1!$F944*유형화!$G$71/hourly1!$F$8763+유형화!$G$72*hourly1!$G944/hourly1!$F$8763+유형화!$G$74*hourly1!I944/hourly1!$I$8763</f>
        <v>5.8095928660766107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4">
        <f>유형화!$F$71*hourly1!B945/hourly1!$B$8763+유형화!$F$72*hourly1!C945/hourly1!$C$8763+유형화!$F$73*hourly1!D945/hourly1!$D$8763+유형화!$F$74*hourly1!E945/hourly1!$E$8763</f>
        <v>85.285967289410195</v>
      </c>
      <c r="C944" s="442">
        <f>hourly1!$F945*유형화!$G$71/hourly1!$F$8763+유형화!$G$72*hourly1!$G945/hourly1!$F$8763+유형화!$G$74*hourly1!I945/hourly1!$I$8763</f>
        <v>11.958211004720097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4">
        <f>유형화!$F$71*hourly1!B946/hourly1!$B$8763+유형화!$F$72*hourly1!C946/hourly1!$C$8763+유형화!$F$73*hourly1!D946/hourly1!$D$8763+유형화!$F$74*hourly1!E946/hourly1!$E$8763</f>
        <v>126.36653755928616</v>
      </c>
      <c r="C945" s="442">
        <f>hourly1!$F946*유형화!$G$71/hourly1!$F$8763+유형화!$G$72*hourly1!$G946/hourly1!$F$8763+유형화!$G$74*hourly1!I946/hourly1!$I$8763</f>
        <v>12.360726922859147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4">
        <f>유형화!$F$71*hourly1!B947/hourly1!$B$8763+유형화!$F$72*hourly1!C947/hourly1!$C$8763+유형화!$F$73*hourly1!D947/hourly1!$D$8763+유형화!$F$74*hourly1!E947/hourly1!$E$8763</f>
        <v>127.56336623426542</v>
      </c>
      <c r="C946" s="442">
        <f>hourly1!$F947*유형화!$G$71/hourly1!$F$8763+유형화!$G$72*hourly1!$G947/hourly1!$F$8763+유형화!$G$74*hourly1!I947/hourly1!$I$8763</f>
        <v>11.830705726474351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4">
        <f>유형화!$F$71*hourly1!B948/hourly1!$B$8763+유형화!$F$72*hourly1!C948/hourly1!$C$8763+유형화!$F$73*hourly1!D948/hourly1!$D$8763+유형화!$F$74*hourly1!E948/hourly1!$E$8763</f>
        <v>130.69842325325303</v>
      </c>
      <c r="C947" s="442">
        <f>hourly1!$F948*유형화!$G$71/hourly1!$F$8763+유형화!$G$72*hourly1!$G948/hourly1!$F$8763+유형화!$G$74*hourly1!I948/hourly1!$I$8763</f>
        <v>10.889798534429483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4">
        <f>유형화!$F$71*hourly1!B949/hourly1!$B$8763+유형화!$F$72*hourly1!C949/hourly1!$C$8763+유형화!$F$73*hourly1!D949/hourly1!$D$8763+유형화!$F$74*hourly1!E949/hourly1!$E$8763</f>
        <v>132.90804890299006</v>
      </c>
      <c r="C948" s="442">
        <f>hourly1!$F949*유형화!$G$71/hourly1!$F$8763+유형화!$G$72*hourly1!$G949/hourly1!$F$8763+유형화!$G$74*hourly1!I949/hourly1!$I$8763</f>
        <v>9.9552220701311143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4">
        <f>유형화!$F$71*hourly1!B950/hourly1!$B$8763+유형화!$F$72*hourly1!C950/hourly1!$C$8763+유형화!$F$73*hourly1!D950/hourly1!$D$8763+유형화!$F$74*hourly1!E950/hourly1!$E$8763</f>
        <v>130.58040978596026</v>
      </c>
      <c r="C949" s="442">
        <f>hourly1!$F950*유형화!$G$71/hourly1!$F$8763+유형화!$G$72*hourly1!$G950/hourly1!$F$8763+유형화!$G$74*hourly1!I950/hourly1!$I$8763</f>
        <v>9.2371299955232136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4">
        <f>유형화!$F$71*hourly1!B951/hourly1!$B$8763+유형화!$F$72*hourly1!C951/hourly1!$C$8763+유형화!$F$73*hourly1!D951/hourly1!$D$8763+유형화!$F$74*hourly1!E951/hourly1!$E$8763</f>
        <v>135.90096478283789</v>
      </c>
      <c r="C950" s="442">
        <f>hourly1!$F951*유형화!$G$71/hourly1!$F$8763+유형화!$G$72*hourly1!$G951/hourly1!$F$8763+유형화!$G$74*hourly1!I951/hourly1!$I$8763</f>
        <v>7.7328358663065693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4">
        <f>유형화!$F$71*hourly1!B952/hourly1!$B$8763+유형화!$F$72*hourly1!C952/hourly1!$C$8763+유형화!$F$73*hourly1!D952/hourly1!$D$8763+유형화!$F$74*hourly1!E952/hourly1!$E$8763</f>
        <v>123.53422291825504</v>
      </c>
      <c r="C951" s="442">
        <f>hourly1!$F952*유형화!$G$71/hourly1!$F$8763+유형화!$G$72*hourly1!$G952/hourly1!$F$8763+유형화!$G$74*hourly1!I952/hourly1!$I$8763</f>
        <v>8.0056507033323481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4">
        <f>유형화!$F$71*hourly1!B953/hourly1!$B$8763+유형화!$F$72*hourly1!C953/hourly1!$C$8763+유형화!$F$73*hourly1!D953/hourly1!$D$8763+유형화!$F$74*hourly1!E953/hourly1!$E$8763</f>
        <v>124.1618524811193</v>
      </c>
      <c r="C952" s="442">
        <f>hourly1!$F953*유형화!$G$71/hourly1!$F$8763+유형화!$G$72*hourly1!$G953/hourly1!$F$8763+유형화!$G$74*hourly1!I953/hourly1!$I$8763</f>
        <v>7.8967334378352492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4">
        <f>유형화!$F$71*hourly1!B954/hourly1!$B$8763+유형화!$F$72*hourly1!C954/hourly1!$C$8763+유형화!$F$73*hourly1!D954/hourly1!$D$8763+유형화!$F$74*hourly1!E954/hourly1!$E$8763</f>
        <v>122.79772810163607</v>
      </c>
      <c r="C953" s="442">
        <f>hourly1!$F954*유형화!$G$71/hourly1!$F$8763+유형화!$G$72*hourly1!$G954/hourly1!$F$8763+유형화!$G$74*hourly1!I954/hourly1!$I$8763</f>
        <v>7.8257156304201301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4">
        <f>유형화!$F$71*hourly1!B955/hourly1!$B$8763+유형화!$F$72*hourly1!C955/hourly1!$C$8763+유형화!$F$73*hourly1!D955/hourly1!$D$8763+유형화!$F$74*hourly1!E955/hourly1!$E$8763</f>
        <v>121.70638531541448</v>
      </c>
      <c r="C954" s="442">
        <f>hourly1!$F955*유형화!$G$71/hourly1!$F$8763+유형화!$G$72*hourly1!$G955/hourly1!$F$8763+유형화!$G$74*hourly1!I955/hourly1!$I$8763</f>
        <v>8.0512730772335086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4">
        <f>유형화!$F$71*hourly1!B956/hourly1!$B$8763+유형화!$F$72*hourly1!C956/hourly1!$C$8763+유형화!$F$73*hourly1!D956/hourly1!$D$8763+유형화!$F$74*hourly1!E956/hourly1!$E$8763</f>
        <v>121.77685055166988</v>
      </c>
      <c r="C955" s="442">
        <f>hourly1!$F956*유형화!$G$71/hourly1!$F$8763+유형화!$G$72*hourly1!$G956/hourly1!$F$8763+유형화!$G$74*hourly1!I956/hourly1!$I$8763</f>
        <v>8.3933187339991129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4">
        <f>유형화!$F$71*hourly1!B957/hourly1!$B$8763+유형화!$F$72*hourly1!C957/hourly1!$C$8763+유형화!$F$73*hourly1!D957/hourly1!$D$8763+유형화!$F$74*hourly1!E957/hourly1!$E$8763</f>
        <v>133.08133997732037</v>
      </c>
      <c r="C956" s="442">
        <f>hourly1!$F957*유형화!$G$71/hourly1!$F$8763+유형화!$G$72*hourly1!$G957/hourly1!$F$8763+유형화!$G$74*hourly1!I957/hourly1!$I$8763</f>
        <v>7.9600775469667795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4">
        <f>유형화!$F$71*hourly1!B958/hourly1!$B$8763+유형화!$F$72*hourly1!C958/hourly1!$C$8763+유형화!$F$73*hourly1!D958/hourly1!$D$8763+유형화!$F$74*hourly1!E958/hourly1!$E$8763</f>
        <v>141.75130241003956</v>
      </c>
      <c r="C957" s="442">
        <f>hourly1!$F958*유형화!$G$71/hourly1!$F$8763+유형화!$G$72*hourly1!$G958/hourly1!$F$8763+유형화!$G$74*hourly1!I958/hourly1!$I$8763</f>
        <v>7.8049075319800094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4">
        <f>유형화!$F$71*hourly1!B959/hourly1!$B$8763+유형화!$F$72*hourly1!C959/hourly1!$C$8763+유형화!$F$73*hourly1!D959/hourly1!$D$8763+유형화!$F$74*hourly1!E959/hourly1!$E$8763</f>
        <v>73.624727958614429</v>
      </c>
      <c r="C958" s="442">
        <f>hourly1!$F959*유형화!$G$71/hourly1!$F$8763+유형화!$G$72*hourly1!$G959/hourly1!$F$8763+유형화!$G$74*hourly1!I959/hourly1!$I$8763</f>
        <v>8.6012542659151183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4">
        <f>유형화!$F$71*hourly1!B960/hourly1!$B$8763+유형화!$F$72*hourly1!C960/hourly1!$C$8763+유형화!$F$73*hourly1!D960/hourly1!$D$8763+유형화!$F$74*hourly1!E960/hourly1!$E$8763</f>
        <v>72.308337111754341</v>
      </c>
      <c r="C959" s="442">
        <f>hourly1!$F960*유형화!$G$71/hourly1!$F$8763+유형화!$G$72*hourly1!$G960/hourly1!$F$8763+유형화!$G$74*hourly1!I960/hourly1!$I$8763</f>
        <v>2.3523743847047336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4">
        <f>유형화!$F$71*hourly1!B961/hourly1!$B$8763+유형화!$F$72*hourly1!C961/hourly1!$C$8763+유형화!$F$73*hourly1!D961/hourly1!$D$8763+유형화!$F$74*hourly1!E961/hourly1!$E$8763</f>
        <v>71.048704226913117</v>
      </c>
      <c r="C960" s="442">
        <f>hourly1!$F961*유형화!$G$71/hourly1!$F$8763+유형화!$G$72*hourly1!$G961/hourly1!$F$8763+유형화!$G$74*hourly1!I961/hourly1!$I$8763</f>
        <v>3.009607428299379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4">
        <f>유형화!$F$71*hourly1!B962/hourly1!$B$8763+유형화!$F$72*hourly1!C962/hourly1!$C$8763+유형화!$F$73*hourly1!D962/hourly1!$D$8763+유형화!$F$74*hourly1!E962/hourly1!$E$8763</f>
        <v>69.56604563813012</v>
      </c>
      <c r="C961" s="442">
        <f>hourly1!$F962*유형화!$G$71/hourly1!$F$8763+유형화!$G$72*hourly1!$G962/hourly1!$F$8763+유형화!$G$74*hourly1!I962/hourly1!$I$8763</f>
        <v>3.6410333711782732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4">
        <f>유형화!$F$71*hourly1!B963/hourly1!$B$8763+유형화!$F$72*hourly1!C963/hourly1!$C$8763+유형화!$F$73*hourly1!D963/hourly1!$D$8763+유형화!$F$74*hourly1!E963/hourly1!$E$8763</f>
        <v>69.20405492726465</v>
      </c>
      <c r="C962" s="442">
        <f>hourly1!$F963*유형화!$G$71/hourly1!$F$8763+유형화!$G$72*hourly1!$G963/hourly1!$F$8763+유형화!$G$74*hourly1!I963/hourly1!$I$8763</f>
        <v>4.0577658233694089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4">
        <f>유형화!$F$71*hourly1!B964/hourly1!$B$8763+유형화!$F$72*hourly1!C964/hourly1!$C$8763+유형화!$F$73*hourly1!D964/hourly1!$D$8763+유형화!$F$74*hourly1!E964/hourly1!$E$8763</f>
        <v>68.974198887255852</v>
      </c>
      <c r="C963" s="442">
        <f>hourly1!$F964*유형화!$G$71/hourly1!$F$8763+유형화!$G$72*hourly1!$G964/hourly1!$F$8763+유형화!$G$74*hourly1!I964/hourly1!$I$8763</f>
        <v>4.4332104672043275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4">
        <f>유형화!$F$71*hourly1!B965/hourly1!$B$8763+유형화!$F$72*hourly1!C965/hourly1!$C$8763+유형화!$F$73*hourly1!D965/hourly1!$D$8763+유형화!$F$74*hourly1!E965/hourly1!$E$8763</f>
        <v>69.046899286496625</v>
      </c>
      <c r="C964" s="442">
        <f>hourly1!$F965*유형화!$G$71/hourly1!$F$8763+유형화!$G$72*hourly1!$G965/hourly1!$F$8763+유형화!$G$74*hourly1!I965/hourly1!$I$8763</f>
        <v>4.8180308886006147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4">
        <f>유형화!$F$71*hourly1!B966/hourly1!$B$8763+유형화!$F$72*hourly1!C966/hourly1!$C$8763+유형화!$F$73*hourly1!D966/hourly1!$D$8763+유형화!$F$74*hourly1!E966/hourly1!$E$8763</f>
        <v>69.054311437738932</v>
      </c>
      <c r="C965" s="442">
        <f>hourly1!$F966*유형화!$G$71/hourly1!$F$8763+유형화!$G$72*hourly1!$G966/hourly1!$F$8763+유형화!$G$74*hourly1!I966/hourly1!$I$8763</f>
        <v>5.1097895061903973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4">
        <f>유형화!$F$71*hourly1!B967/hourly1!$B$8763+유형화!$F$72*hourly1!C967/hourly1!$C$8763+유형화!$F$73*hourly1!D967/hourly1!$D$8763+유형화!$F$74*hourly1!E967/hourly1!$E$8763</f>
        <v>69.008579726984124</v>
      </c>
      <c r="C966" s="442">
        <f>hourly1!$F967*유형화!$G$71/hourly1!$F$8763+유형화!$G$72*hourly1!$G967/hourly1!$F$8763+유형화!$G$74*hourly1!I967/hourly1!$I$8763</f>
        <v>5.343521708615949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4">
        <f>유형화!$F$71*hourly1!B968/hourly1!$B$8763+유형화!$F$72*hourly1!C968/hourly1!$C$8763+유형화!$F$73*hourly1!D968/hourly1!$D$8763+유형화!$F$74*hourly1!E968/hourly1!$E$8763</f>
        <v>70.895768643056797</v>
      </c>
      <c r="C967" s="442">
        <f>hourly1!$F968*유형화!$G$71/hourly1!$F$8763+유형화!$G$72*hourly1!$G968/hourly1!$F$8763+유형화!$G$74*hourly1!I968/hourly1!$I$8763</f>
        <v>5.5130624291404535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4">
        <f>유형화!$F$71*hourly1!B969/hourly1!$B$8763+유형화!$F$72*hourly1!C969/hourly1!$C$8763+유형화!$F$73*hourly1!D969/hourly1!$D$8763+유형화!$F$74*hourly1!E969/hourly1!$E$8763</f>
        <v>82.467477843372578</v>
      </c>
      <c r="C968" s="442">
        <f>hourly1!$F969*유형화!$G$71/hourly1!$F$8763+유형화!$G$72*hourly1!$G969/hourly1!$F$8763+유형화!$G$74*hourly1!I969/hourly1!$I$8763</f>
        <v>11.587305619227225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4">
        <f>유형화!$F$71*hourly1!B970/hourly1!$B$8763+유형화!$F$72*hourly1!C970/hourly1!$C$8763+유형화!$F$73*hourly1!D970/hourly1!$D$8763+유형화!$F$74*hourly1!E970/hourly1!$E$8763</f>
        <v>72.445961463482419</v>
      </c>
      <c r="C969" s="442">
        <f>hourly1!$F970*유형화!$G$71/hourly1!$F$8763+유형화!$G$72*hourly1!$G970/hourly1!$F$8763+유형화!$G$74*hourly1!I970/hourly1!$I$8763</f>
        <v>11.938666590952515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4">
        <f>유형화!$F$71*hourly1!B971/hourly1!$B$8763+유형화!$F$72*hourly1!C971/hourly1!$C$8763+유형화!$F$73*hourly1!D971/hourly1!$D$8763+유형화!$F$74*hourly1!E971/hourly1!$E$8763</f>
        <v>73.553855144212832</v>
      </c>
      <c r="C970" s="442">
        <f>hourly1!$F971*유형화!$G$71/hourly1!$F$8763+유형화!$G$72*hourly1!$G971/hourly1!$F$8763+유형화!$G$74*hourly1!I971/hourly1!$I$8763</f>
        <v>11.311733948319498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4">
        <f>유형화!$F$71*hourly1!B972/hourly1!$B$8763+유형화!$F$72*hourly1!C972/hourly1!$C$8763+유형화!$F$73*hourly1!D972/hourly1!$D$8763+유형화!$F$74*hourly1!E972/hourly1!$E$8763</f>
        <v>76.599136764455537</v>
      </c>
      <c r="C971" s="442">
        <f>hourly1!$F972*유형화!$G$71/hourly1!$F$8763+유형화!$G$72*hourly1!$G972/hourly1!$F$8763+유형화!$G$74*hourly1!I972/hourly1!$I$8763</f>
        <v>10.346909885978569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4">
        <f>유형화!$F$71*hourly1!B973/hourly1!$B$8763+유형화!$F$72*hourly1!C973/hourly1!$C$8763+유형화!$F$73*hourly1!D973/hourly1!$D$8763+유형화!$F$74*hourly1!E973/hourly1!$E$8763</f>
        <v>78.889801934441721</v>
      </c>
      <c r="C972" s="442">
        <f>hourly1!$F973*유형화!$G$71/hourly1!$F$8763+유형화!$G$72*hourly1!$G973/hourly1!$F$8763+유형화!$G$74*hourly1!I973/hourly1!$I$8763</f>
        <v>9.4079224222803788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4">
        <f>유형화!$F$71*hourly1!B974/hourly1!$B$8763+유형화!$F$72*hourly1!C974/hourly1!$C$8763+유형화!$F$73*hourly1!D974/hourly1!$D$8763+유형화!$F$74*hourly1!E974/hourly1!$E$8763</f>
        <v>76.80269884760483</v>
      </c>
      <c r="C973" s="442">
        <f>hourly1!$F974*유형화!$G$71/hourly1!$F$8763+유형화!$G$72*hourly1!$G974/hourly1!$F$8763+유형화!$G$74*hourly1!I974/hourly1!$I$8763</f>
        <v>8.6013174990403396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4">
        <f>유형화!$F$71*hourly1!B975/hourly1!$B$8763+유형화!$F$72*hourly1!C975/hourly1!$C$8763+유형화!$F$73*hourly1!D975/hourly1!$D$8763+유형화!$F$74*hourly1!E975/hourly1!$E$8763</f>
        <v>82.524483870853601</v>
      </c>
      <c r="C974" s="442">
        <f>hourly1!$F975*유형화!$G$71/hourly1!$F$8763+유형화!$G$72*hourly1!$G975/hourly1!$F$8763+유형화!$G$74*hourly1!I975/hourly1!$I$8763</f>
        <v>6.9673112881021284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4">
        <f>유형화!$F$71*hourly1!B976/hourly1!$B$8763+유형화!$F$72*hourly1!C976/hourly1!$C$8763+유형화!$F$73*hourly1!D976/hourly1!$D$8763+유형화!$F$74*hourly1!E976/hourly1!$E$8763</f>
        <v>70.562806152725628</v>
      </c>
      <c r="C975" s="442">
        <f>hourly1!$F976*유형화!$G$71/hourly1!$F$8763+유형화!$G$72*hourly1!$G976/hourly1!$F$8763+유형화!$G$74*hourly1!I976/hourly1!$I$8763</f>
        <v>7.2645916405684199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4">
        <f>유형화!$F$71*hourly1!B977/hourly1!$B$8763+유형화!$F$72*hourly1!C977/hourly1!$C$8763+유형화!$F$73*hourly1!D977/hourly1!$D$8763+유형화!$F$74*hourly1!E977/hourly1!$E$8763</f>
        <v>71.557284902233249</v>
      </c>
      <c r="C976" s="442">
        <f>hourly1!$F977*유형화!$G$71/hourly1!$F$8763+유형화!$G$72*hourly1!$G977/hourly1!$F$8763+유형화!$G$74*hourly1!I977/hourly1!$I$8763</f>
        <v>7.1893306948847764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4">
        <f>유형화!$F$71*hourly1!B978/hourly1!$B$8763+유형화!$F$72*hourly1!C978/hourly1!$C$8763+유형화!$F$73*hourly1!D978/hourly1!$D$8763+유형화!$F$74*hourly1!E978/hourly1!$E$8763</f>
        <v>70.442515389822447</v>
      </c>
      <c r="C977" s="442">
        <f>hourly1!$F978*유형화!$G$71/hourly1!$F$8763+유형화!$G$72*hourly1!$G978/hourly1!$F$8763+유형화!$G$74*hourly1!I978/hourly1!$I$8763</f>
        <v>7.1389334866557377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4">
        <f>유형화!$F$71*hourly1!B979/hourly1!$B$8763+유형화!$F$72*hourly1!C979/hourly1!$C$8763+유형화!$F$73*hourly1!D979/hourly1!$D$8763+유형화!$F$74*hourly1!E979/hourly1!$E$8763</f>
        <v>69.54629793591522</v>
      </c>
      <c r="C978" s="442">
        <f>hourly1!$F979*유형화!$G$71/hourly1!$F$8763+유형화!$G$72*hourly1!$G979/hourly1!$F$8763+유형화!$G$74*hourly1!I979/hourly1!$I$8763</f>
        <v>7.2863230567171113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4">
        <f>유형화!$F$71*hourly1!B980/hourly1!$B$8763+유형화!$F$72*hourly1!C980/hourly1!$C$8763+유형화!$F$73*hourly1!D980/hourly1!$D$8763+유형화!$F$74*hourly1!E980/hourly1!$E$8763</f>
        <v>69.63043327105548</v>
      </c>
      <c r="C979" s="442">
        <f>hourly1!$F980*유형화!$G$71/hourly1!$F$8763+유형화!$G$72*hourly1!$G980/hourly1!$F$8763+유형화!$G$74*hourly1!I980/hourly1!$I$8763</f>
        <v>7.7066714495417186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4">
        <f>유형화!$F$71*hourly1!B981/hourly1!$B$8763+유형화!$F$72*hourly1!C981/hourly1!$C$8763+유형화!$F$73*hourly1!D981/hourly1!$D$8763+유형화!$F$74*hourly1!E981/hourly1!$E$8763</f>
        <v>80.68711518383445</v>
      </c>
      <c r="C980" s="442">
        <f>hourly1!$F981*유형화!$G$71/hourly1!$F$8763+유형화!$G$72*hourly1!$G981/hourly1!$F$8763+유형화!$G$74*hourly1!I981/hourly1!$I$8763</f>
        <v>7.1076898854049197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4">
        <f>유형화!$F$71*hourly1!B982/hourly1!$B$8763+유형화!$F$72*hourly1!C982/hourly1!$C$8763+유형화!$F$73*hourly1!D982/hourly1!$D$8763+유형화!$F$74*hourly1!E982/hourly1!$E$8763</f>
        <v>89.164459070182531</v>
      </c>
      <c r="C981" s="442">
        <f>hourly1!$F982*유형화!$G$71/hourly1!$F$8763+유형화!$G$72*hourly1!$G982/hourly1!$F$8763+유형화!$G$74*hourly1!I982/hourly1!$I$8763</f>
        <v>6.9727908132378511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4">
        <f>유형화!$F$71*hourly1!B983/hourly1!$B$8763+유형화!$F$72*hourly1!C983/hourly1!$C$8763+유형화!$F$73*hourly1!D983/hourly1!$D$8763+유형화!$F$74*hourly1!E983/hourly1!$E$8763</f>
        <v>72.407732076126152</v>
      </c>
      <c r="C982" s="442">
        <f>hourly1!$F983*유형화!$G$71/hourly1!$F$8763+유형화!$G$72*hourly1!$G983/hourly1!$F$8763+유형화!$G$74*hourly1!I983/hourly1!$I$8763</f>
        <v>7.6511961161445354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4">
        <f>유형화!$F$71*hourly1!B984/hourly1!$B$8763+유형화!$F$72*hourly1!C984/hourly1!$C$8763+유형화!$F$73*hourly1!D984/hourly1!$D$8763+유형화!$F$74*hourly1!E984/hourly1!$E$8763</f>
        <v>70.890960663686499</v>
      </c>
      <c r="C983" s="442">
        <f>hourly1!$F984*유형화!$G$71/hourly1!$F$8763+유형화!$G$72*hourly1!$G984/hourly1!$F$8763+유형화!$G$74*hourly1!I984/hourly1!$I$8763</f>
        <v>1.2466589337504461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4">
        <f>유형화!$F$71*hourly1!B985/hourly1!$B$8763+유형화!$F$72*hourly1!C985/hourly1!$C$8763+유형화!$F$73*hourly1!D985/hourly1!$D$8763+유형화!$F$74*hourly1!E985/hourly1!$E$8763</f>
        <v>69.396652938807463</v>
      </c>
      <c r="C984" s="442">
        <f>hourly1!$F985*유형화!$G$71/hourly1!$F$8763+유형화!$G$72*hourly1!$G985/hourly1!$F$8763+유형화!$G$74*hourly1!I985/hourly1!$I$8763</f>
        <v>1.8224200068284639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4">
        <f>유형화!$F$71*hourly1!B986/hourly1!$B$8763+유형화!$F$72*hourly1!C986/hourly1!$C$8763+유형화!$F$73*hourly1!D986/hourly1!$D$8763+유형화!$F$74*hourly1!E986/hourly1!$E$8763</f>
        <v>67.62771939530414</v>
      </c>
      <c r="C985" s="442">
        <f>hourly1!$F986*유형화!$G$71/hourly1!$F$8763+유형화!$G$72*hourly1!$G986/hourly1!$F$8763+유형화!$G$74*hourly1!I986/hourly1!$I$8763</f>
        <v>2.3855509965179635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4">
        <f>유형화!$F$71*hourly1!B987/hourly1!$B$8763+유형화!$F$72*hourly1!C987/hourly1!$C$8763+유형화!$F$73*hourly1!D987/hourly1!$D$8763+유형화!$F$74*hourly1!E987/hourly1!$E$8763</f>
        <v>88.853498346949848</v>
      </c>
      <c r="C986" s="442">
        <f>hourly1!$F987*유형화!$G$71/hourly1!$F$8763+유형화!$G$72*hourly1!$G987/hourly1!$F$8763+유형화!$G$74*hourly1!I987/hourly1!$I$8763</f>
        <v>2.851901487938997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4">
        <f>유형화!$F$71*hourly1!B988/hourly1!$B$8763+유형화!$F$72*hourly1!C988/hourly1!$C$8763+유형화!$F$73*hourly1!D988/hourly1!$D$8763+유형화!$F$74*hourly1!E988/hourly1!$E$8763</f>
        <v>88.326521445269123</v>
      </c>
      <c r="C987" s="442">
        <f>hourly1!$F988*유형화!$G$71/hourly1!$F$8763+유형화!$G$72*hourly1!$G988/hourly1!$F$8763+유형화!$G$74*hourly1!I988/hourly1!$I$8763</f>
        <v>3.262065762220038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4">
        <f>유형화!$F$71*hourly1!B989/hourly1!$B$8763+유형화!$F$72*hourly1!C989/hourly1!$C$8763+유형화!$F$73*hourly1!D989/hourly1!$D$8763+유형화!$F$74*hourly1!E989/hourly1!$E$8763</f>
        <v>88.131471857566012</v>
      </c>
      <c r="C988" s="442">
        <f>hourly1!$F989*유형화!$G$71/hourly1!$F$8763+유형화!$G$72*hourly1!$G989/hourly1!$F$8763+유형화!$G$74*hourly1!I989/hourly1!$I$8763</f>
        <v>3.6932800668339647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4">
        <f>유형화!$F$71*hourly1!B990/hourly1!$B$8763+유형화!$F$72*hourly1!C990/hourly1!$C$8763+유형화!$F$73*hourly1!D990/hourly1!$D$8763+유형화!$F$74*hourly1!E990/hourly1!$E$8763</f>
        <v>87.680030367718032</v>
      </c>
      <c r="C989" s="442">
        <f>hourly1!$F990*유형화!$G$71/hourly1!$F$8763+유형화!$G$72*hourly1!$G990/hourly1!$F$8763+유형화!$G$74*hourly1!I990/hourly1!$I$8763</f>
        <v>4.001571946546739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4">
        <f>유형화!$F$71*hourly1!B991/hourly1!$B$8763+유형화!$F$72*hourly1!C991/hourly1!$C$8763+유형화!$F$73*hourly1!D991/hourly1!$D$8763+유형화!$F$74*hourly1!E991/hourly1!$E$8763</f>
        <v>87.201378528005421</v>
      </c>
      <c r="C990" s="442">
        <f>hourly1!$F991*유형화!$G$71/hourly1!$F$8763+유형화!$G$72*hourly1!$G991/hourly1!$F$8763+유형화!$G$74*hourly1!I991/hourly1!$I$8763</f>
        <v>4.313453120975522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4">
        <f>유형화!$F$71*hourly1!B992/hourly1!$B$8763+유형화!$F$72*hourly1!C992/hourly1!$C$8763+유형화!$F$73*hourly1!D992/hourly1!$D$8763+유형화!$F$74*hourly1!E992/hourly1!$E$8763</f>
        <v>88.485835110503459</v>
      </c>
      <c r="C991" s="442">
        <f>hourly1!$F992*유형화!$G$71/hourly1!$F$8763+유형화!$G$72*hourly1!$G992/hourly1!$F$8763+유형화!$G$74*hourly1!I992/hourly1!$I$8763</f>
        <v>4.6158308293026824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4">
        <f>유형화!$F$71*hourly1!B993/hourly1!$B$8763+유형화!$F$72*hourly1!C993/hourly1!$C$8763+유형화!$F$73*hourly1!D993/hourly1!$D$8763+유형화!$F$74*hourly1!E993/hourly1!$E$8763</f>
        <v>99.47505021598937</v>
      </c>
      <c r="C992" s="442">
        <f>hourly1!$F993*유형화!$G$71/hourly1!$F$8763+유형화!$G$72*hourly1!$G993/hourly1!$F$8763+유형화!$G$74*hourly1!I993/hourly1!$I$8763</f>
        <v>10.941943535574433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4">
        <f>유형화!$F$71*hourly1!B994/hourly1!$B$8763+유형화!$F$72*hourly1!C994/hourly1!$C$8763+유형화!$F$73*hourly1!D994/hourly1!$D$8763+유형화!$F$74*hourly1!E994/hourly1!$E$8763</f>
        <v>182.39463171809777</v>
      </c>
      <c r="C993" s="442">
        <f>hourly1!$F994*유형화!$G$71/hourly1!$F$8763+유형화!$G$72*hourly1!$G994/hourly1!$F$8763+유형화!$G$74*hourly1!I994/hourly1!$I$8763</f>
        <v>11.145856919216236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4">
        <f>유형화!$F$71*hourly1!B995/hourly1!$B$8763+유형화!$F$72*hourly1!C995/hourly1!$C$8763+유형화!$F$73*hourly1!D995/hourly1!$D$8763+유형화!$F$74*hourly1!E995/hourly1!$E$8763</f>
        <v>281.16549545570729</v>
      </c>
      <c r="C994" s="442">
        <f>hourly1!$F995*유형화!$G$71/hourly1!$F$8763+유형화!$G$72*hourly1!$G995/hourly1!$F$8763+유형화!$G$74*hourly1!I995/hourly1!$I$8763</f>
        <v>10.327419660391662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4">
        <f>유형화!$F$71*hourly1!B996/hourly1!$B$8763+유형화!$F$72*hourly1!C996/hourly1!$C$8763+유형화!$F$73*hourly1!D996/hourly1!$D$8763+유형화!$F$74*hourly1!E996/hourly1!$E$8763</f>
        <v>340.46576602115971</v>
      </c>
      <c r="C995" s="442">
        <f>hourly1!$F996*유형화!$G$71/hourly1!$F$8763+유형화!$G$72*hourly1!$G996/hourly1!$F$8763+유형화!$G$74*hourly1!I996/hourly1!$I$8763</f>
        <v>9.2078404282193045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4">
        <f>유형화!$F$71*hourly1!B997/hourly1!$B$8763+유형화!$F$72*hourly1!C997/hourly1!$C$8763+유형화!$F$73*hourly1!D997/hourly1!$D$8763+유형화!$F$74*hourly1!E997/hourly1!$E$8763</f>
        <v>398.61768161272357</v>
      </c>
      <c r="C996" s="442">
        <f>hourly1!$F997*유형화!$G$71/hourly1!$F$8763+유형화!$G$72*hourly1!$G997/hourly1!$F$8763+유형화!$G$74*hourly1!I997/hourly1!$I$8763</f>
        <v>8.2148492680330012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4">
        <f>유형화!$F$71*hourly1!B998/hourly1!$B$8763+유형화!$F$72*hourly1!C998/hourly1!$C$8763+유형화!$F$73*hourly1!D998/hourly1!$D$8763+유형화!$F$74*hourly1!E998/hourly1!$E$8763</f>
        <v>340.06025125782185</v>
      </c>
      <c r="C997" s="442">
        <f>hourly1!$F998*유형화!$G$71/hourly1!$F$8763+유형화!$G$72*hourly1!$G998/hourly1!$F$8763+유형화!$G$74*hourly1!I998/hourly1!$I$8763</f>
        <v>7.3863923293848268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4">
        <f>유형화!$F$71*hourly1!B999/hourly1!$B$8763+유형화!$F$72*hourly1!C999/hourly1!$C$8763+유형화!$F$73*hourly1!D999/hourly1!$D$8763+유형화!$F$74*hourly1!E999/hourly1!$E$8763</f>
        <v>218.52562136639966</v>
      </c>
      <c r="C998" s="442">
        <f>hourly1!$F999*유형화!$G$71/hourly1!$F$8763+유형화!$G$72*hourly1!$G999/hourly1!$F$8763+유형화!$G$74*hourly1!I999/hourly1!$I$8763</f>
        <v>5.9464214449086894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4">
        <f>유형화!$F$71*hourly1!B1000/hourly1!$B$8763+유형화!$F$72*hourly1!C1000/hourly1!$C$8763+유형화!$F$73*hourly1!D1000/hourly1!$D$8763+유형화!$F$74*hourly1!E1000/hourly1!$E$8763</f>
        <v>276.77928122167532</v>
      </c>
      <c r="C999" s="442">
        <f>hourly1!$F1000*유형화!$G$71/hourly1!$F$8763+유형화!$G$72*hourly1!$G1000/hourly1!$F$8763+유형화!$G$74*hourly1!I1000/hourly1!$I$8763</f>
        <v>6.1906663988597597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4">
        <f>유형화!$F$71*hourly1!B1001/hourly1!$B$8763+유형화!$F$72*hourly1!C1001/hourly1!$C$8763+유형화!$F$73*hourly1!D1001/hourly1!$D$8763+유형화!$F$74*hourly1!E1001/hourly1!$E$8763</f>
        <v>389.28474939779375</v>
      </c>
      <c r="C1000" s="442">
        <f>hourly1!$F1001*유형화!$G$71/hourly1!$F$8763+유형화!$G$72*hourly1!$G1001/hourly1!$F$8763+유형화!$G$74*hourly1!I1001/hourly1!$I$8763</f>
        <v>5.9616127958124832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4">
        <f>유형화!$F$71*hourly1!B1002/hourly1!$B$8763+유형화!$F$72*hourly1!C1002/hourly1!$C$8763+유형화!$F$73*hourly1!D1002/hourly1!$D$8763+유형화!$F$74*hourly1!E1002/hourly1!$E$8763</f>
        <v>331.49273998074108</v>
      </c>
      <c r="C1001" s="442">
        <f>hourly1!$F1002*유형화!$G$71/hourly1!$F$8763+유형화!$G$72*hourly1!$G1002/hourly1!$F$8763+유형화!$G$74*hourly1!I1002/hourly1!$I$8763</f>
        <v>6.0078544632080595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4">
        <f>유형화!$F$71*hourly1!B1003/hourly1!$B$8763+유형화!$F$72*hourly1!C1003/hourly1!$C$8763+유형화!$F$73*hourly1!D1003/hourly1!$D$8763+유형화!$F$74*hourly1!E1003/hourly1!$E$8763</f>
        <v>288.65210725773829</v>
      </c>
      <c r="C1002" s="442">
        <f>hourly1!$F1003*유형화!$G$71/hourly1!$F$8763+유형화!$G$72*hourly1!$G1003/hourly1!$F$8763+유형화!$G$74*hourly1!I1003/hourly1!$I$8763</f>
        <v>6.3224827746864509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4">
        <f>유형화!$F$71*hourly1!B1004/hourly1!$B$8763+유형화!$F$72*hourly1!C1004/hourly1!$C$8763+유형화!$F$73*hourly1!D1004/hourly1!$D$8763+유형화!$F$74*hourly1!E1004/hourly1!$E$8763</f>
        <v>176.20879655235368</v>
      </c>
      <c r="C1003" s="442">
        <f>hourly1!$F1004*유형화!$G$71/hourly1!$F$8763+유형화!$G$72*hourly1!$G1004/hourly1!$F$8763+유형화!$G$74*hourly1!I1004/hourly1!$I$8763</f>
        <v>6.578690767743776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4">
        <f>유형화!$F$71*hourly1!B1005/hourly1!$B$8763+유형화!$F$72*hourly1!C1005/hourly1!$C$8763+유형화!$F$73*hourly1!D1005/hourly1!$D$8763+유형화!$F$74*hourly1!E1005/hourly1!$E$8763</f>
        <v>133.30825640503605</v>
      </c>
      <c r="C1004" s="442">
        <f>hourly1!$F1005*유형화!$G$71/hourly1!$F$8763+유형화!$G$72*hourly1!$G1005/hourly1!$F$8763+유형화!$G$74*hourly1!I1005/hourly1!$I$8763</f>
        <v>6.304422709641778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4">
        <f>유형화!$F$71*hourly1!B1006/hourly1!$B$8763+유형화!$F$72*hourly1!C1006/hourly1!$C$8763+유형화!$F$73*hourly1!D1006/hourly1!$D$8763+유형화!$F$74*hourly1!E1006/hourly1!$E$8763</f>
        <v>142.04373792647363</v>
      </c>
      <c r="C1005" s="442">
        <f>hourly1!$F1006*유형화!$G$71/hourly1!$F$8763+유형화!$G$72*hourly1!$G1006/hourly1!$F$8763+유형화!$G$74*hourly1!I1006/hourly1!$I$8763</f>
        <v>6.2334243773773306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4">
        <f>유형화!$F$71*hourly1!B1007/hourly1!$B$8763+유형화!$F$72*hourly1!C1007/hourly1!$C$8763+유형화!$F$73*hourly1!D1007/hourly1!$D$8763+유형화!$F$74*hourly1!E1007/hourly1!$E$8763</f>
        <v>74.315663088529291</v>
      </c>
      <c r="C1006" s="442">
        <f>hourly1!$F1007*유형화!$G$71/hourly1!$F$8763+유형화!$G$72*hourly1!$G1007/hourly1!$F$8763+유형화!$G$74*hourly1!I1007/hourly1!$I$8763</f>
        <v>7.101298206140731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4">
        <f>유형화!$F$71*hourly1!B1008/hourly1!$B$8763+유형화!$F$72*hourly1!C1008/hourly1!$C$8763+유형화!$F$73*hourly1!D1008/hourly1!$D$8763+유형화!$F$74*hourly1!E1008/hourly1!$E$8763</f>
        <v>73.478447079888028</v>
      </c>
      <c r="C1007" s="442">
        <f>hourly1!$F1008*유형화!$G$71/hourly1!$F$8763+유형화!$G$72*hourly1!$G1008/hourly1!$F$8763+유형화!$G$74*hourly1!I1008/hourly1!$I$8763</f>
        <v>0.75486973975684002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4">
        <f>유형화!$F$71*hourly1!B1009/hourly1!$B$8763+유형화!$F$72*hourly1!C1009/hourly1!$C$8763+유형화!$F$73*hourly1!D1009/hourly1!$D$8763+유형화!$F$74*hourly1!E1009/hourly1!$E$8763</f>
        <v>72.387605650855079</v>
      </c>
      <c r="C1008" s="442">
        <f>hourly1!$F1009*유형화!$G$71/hourly1!$F$8763+유형화!$G$72*hourly1!$G1009/hourly1!$F$8763+유형화!$G$74*hourly1!I1009/hourly1!$I$8763</f>
        <v>1.2952247444417455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4">
        <f>유형화!$F$71*hourly1!B1010/hourly1!$B$8763+유형화!$F$72*hourly1!C1010/hourly1!$C$8763+유형화!$F$73*hourly1!D1010/hourly1!$D$8763+유형화!$F$74*hourly1!E1010/hourly1!$E$8763</f>
        <v>71.135776961368165</v>
      </c>
      <c r="C1009" s="442">
        <f>hourly1!$F1010*유형화!$G$71/hourly1!$F$8763+유형화!$G$72*hourly1!$G1010/hourly1!$F$8763+유형화!$G$74*hourly1!I1010/hourly1!$I$8763</f>
        <v>2.0038527921653149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4">
        <f>유형화!$F$71*hourly1!B1011/hourly1!$B$8763+유형화!$F$72*hourly1!C1011/hourly1!$C$8763+유형화!$F$73*hourly1!D1011/hourly1!$D$8763+유형화!$F$74*hourly1!E1011/hourly1!$E$8763</f>
        <v>71.896306961463154</v>
      </c>
      <c r="C1010" s="442">
        <f>hourly1!$F1011*유형화!$G$71/hourly1!$F$8763+유형화!$G$72*hourly1!$G1011/hourly1!$F$8763+유형화!$G$74*hourly1!I1011/hourly1!$I$8763</f>
        <v>2.5716740337291051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4">
        <f>유형화!$F$71*hourly1!B1012/hourly1!$B$8763+유형화!$F$72*hourly1!C1012/hourly1!$C$8763+유형화!$F$73*hourly1!D1012/hourly1!$D$8763+유형화!$F$74*hourly1!E1012/hourly1!$E$8763</f>
        <v>72.643130793810869</v>
      </c>
      <c r="C1011" s="442">
        <f>hourly1!$F1012*유형화!$G$71/hourly1!$F$8763+유형화!$G$72*hourly1!$G1012/hourly1!$F$8763+유형화!$G$74*hourly1!I1012/hourly1!$I$8763</f>
        <v>3.1806258971819279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4">
        <f>유형화!$F$71*hourly1!B1013/hourly1!$B$8763+유형화!$F$72*hourly1!C1013/hourly1!$C$8763+유형화!$F$73*hourly1!D1013/hourly1!$D$8763+유형화!$F$74*hourly1!E1013/hourly1!$E$8763</f>
        <v>73.695717587283838</v>
      </c>
      <c r="C1012" s="442">
        <f>hourly1!$F1013*유형화!$G$71/hourly1!$F$8763+유형화!$G$72*hourly1!$G1013/hourly1!$F$8763+유형화!$G$74*hourly1!I1013/hourly1!$I$8763</f>
        <v>3.7694842128067965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4">
        <f>유형화!$F$71*hourly1!B1014/hourly1!$B$8763+유형화!$F$72*hourly1!C1014/hourly1!$C$8763+유형화!$F$73*hourly1!D1014/hourly1!$D$8763+유형화!$F$74*hourly1!E1014/hourly1!$E$8763</f>
        <v>74.537932740266655</v>
      </c>
      <c r="C1013" s="442">
        <f>hourly1!$F1014*유형화!$G$71/hourly1!$F$8763+유형화!$G$72*hourly1!$G1014/hourly1!$F$8763+유형화!$G$74*hourly1!I1014/hourly1!$I$8763</f>
        <v>4.1731366159941423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4">
        <f>유형화!$F$71*hourly1!B1015/hourly1!$B$8763+유형화!$F$72*hourly1!C1015/hourly1!$C$8763+유형화!$F$73*hourly1!D1015/hourly1!$D$8763+유형화!$F$74*hourly1!E1015/hourly1!$E$8763</f>
        <v>75.47358788842368</v>
      </c>
      <c r="C1014" s="442">
        <f>hourly1!$F1015*유형화!$G$71/hourly1!$F$8763+유형화!$G$72*hourly1!$G1015/hourly1!$F$8763+유형화!$G$74*hourly1!I1015/hourly1!$I$8763</f>
        <v>4.5696267269467006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4">
        <f>유형화!$F$71*hourly1!B1016/hourly1!$B$8763+유형화!$F$72*hourly1!C1016/hourly1!$C$8763+유형화!$F$73*hourly1!D1016/hourly1!$D$8763+유형화!$F$74*hourly1!E1016/hourly1!$E$8763</f>
        <v>77.958950033851877</v>
      </c>
      <c r="C1015" s="442">
        <f>hourly1!$F1016*유형화!$G$71/hourly1!$F$8763+유형화!$G$72*hourly1!$G1016/hourly1!$F$8763+유형화!$G$74*hourly1!I1016/hourly1!$I$8763</f>
        <v>4.9447452638652143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4">
        <f>유형화!$F$71*hourly1!B1017/hourly1!$B$8763+유형화!$F$72*hourly1!C1017/hourly1!$C$8763+유형화!$F$73*hourly1!D1017/hourly1!$D$8763+유형화!$F$74*hourly1!E1017/hourly1!$E$8763</f>
        <v>90.15088496605135</v>
      </c>
      <c r="C1016" s="442">
        <f>hourly1!$F1017*유형화!$G$71/hourly1!$F$8763+유형화!$G$72*hourly1!$G1017/hourly1!$F$8763+유형화!$G$74*hourly1!I1017/hourly1!$I$8763</f>
        <v>11.349127052483794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4">
        <f>유형화!$F$71*hourly1!B1018/hourly1!$B$8763+유형화!$F$72*hourly1!C1018/hourly1!$C$8763+유형화!$F$73*hourly1!D1018/hourly1!$D$8763+유형화!$F$74*hourly1!E1018/hourly1!$E$8763</f>
        <v>182.73029576622966</v>
      </c>
      <c r="C1017" s="442">
        <f>hourly1!$F1018*유형화!$G$71/hourly1!$F$8763+유형화!$G$72*hourly1!$G1018/hourly1!$F$8763+유형화!$G$74*hourly1!I1018/hourly1!$I$8763</f>
        <v>11.517491767256816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4">
        <f>유형화!$F$71*hourly1!B1019/hourly1!$B$8763+유형화!$F$72*hourly1!C1019/hourly1!$C$8763+유형화!$F$73*hourly1!D1019/hourly1!$D$8763+유형화!$F$74*hourly1!E1019/hourly1!$E$8763</f>
        <v>281.29753274063512</v>
      </c>
      <c r="C1018" s="442">
        <f>hourly1!$F1019*유형화!$G$71/hourly1!$F$8763+유형화!$G$72*hourly1!$G1019/hourly1!$F$8763+유형화!$G$74*hourly1!I1019/hourly1!$I$8763</f>
        <v>10.660580085232315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4">
        <f>유형화!$F$71*hourly1!B1020/hourly1!$B$8763+유형화!$F$72*hourly1!C1020/hourly1!$C$8763+유형화!$F$73*hourly1!D1020/hourly1!$D$8763+유형화!$F$74*hourly1!E1020/hourly1!$E$8763</f>
        <v>340.31435615018682</v>
      </c>
      <c r="C1019" s="442">
        <f>hourly1!$F1020*유형화!$G$71/hourly1!$F$8763+유형화!$G$72*hourly1!$G1020/hourly1!$F$8763+유형화!$G$74*hourly1!I1020/hourly1!$I$8763</f>
        <v>9.580099866343307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4">
        <f>유형화!$F$71*hourly1!B1021/hourly1!$B$8763+유형화!$F$72*hourly1!C1021/hourly1!$C$8763+유형화!$F$73*hourly1!D1021/hourly1!$D$8763+유형화!$F$74*hourly1!E1021/hourly1!$E$8763</f>
        <v>398.07591287053447</v>
      </c>
      <c r="C1020" s="442">
        <f>hourly1!$F1021*유형화!$G$71/hourly1!$F$8763+유형화!$G$72*hourly1!$G1021/hourly1!$F$8763+유형화!$G$74*hourly1!I1021/hourly1!$I$8763</f>
        <v>8.6636627529541759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4">
        <f>유형화!$F$71*hourly1!B1022/hourly1!$B$8763+유형화!$F$72*hourly1!C1022/hourly1!$C$8763+유형화!$F$73*hourly1!D1022/hourly1!$D$8763+유형화!$F$74*hourly1!E1022/hourly1!$E$8763</f>
        <v>338.84016066693164</v>
      </c>
      <c r="C1021" s="442">
        <f>hourly1!$F1022*유형화!$G$71/hourly1!$F$8763+유형화!$G$72*hourly1!$G1022/hourly1!$F$8763+유형화!$G$74*hourly1!I1022/hourly1!$I$8763</f>
        <v>7.9221142038717094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4">
        <f>유형화!$F$71*hourly1!B1023/hourly1!$B$8763+유형화!$F$72*hourly1!C1023/hourly1!$C$8763+유형화!$F$73*hourly1!D1023/hourly1!$D$8763+유형화!$F$74*hourly1!E1023/hourly1!$E$8763</f>
        <v>216.9595257845009</v>
      </c>
      <c r="C1022" s="442">
        <f>hourly1!$F1023*유형화!$G$71/hourly1!$F$8763+유형화!$G$72*hourly1!$G1023/hourly1!$F$8763+유형화!$G$74*hourly1!I1023/hourly1!$I$8763</f>
        <v>6.5657313994854096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4">
        <f>유형화!$F$71*hourly1!B1024/hourly1!$B$8763+유형화!$F$72*hourly1!C1024/hourly1!$C$8763+유형화!$F$73*hourly1!D1024/hourly1!$D$8763+유형화!$F$74*hourly1!E1024/hourly1!$E$8763</f>
        <v>274.23344352099446</v>
      </c>
      <c r="C1023" s="442">
        <f>hourly1!$F1024*유형화!$G$71/hourly1!$F$8763+유형화!$G$72*hourly1!$G1024/hourly1!$F$8763+유형화!$G$74*hourly1!I1024/hourly1!$I$8763</f>
        <v>6.7566287006225059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4">
        <f>유형화!$F$71*hourly1!B1025/hourly1!$B$8763+유형화!$F$72*hourly1!C1025/hourly1!$C$8763+유형화!$F$73*hourly1!D1025/hourly1!$D$8763+유형화!$F$74*hourly1!E1025/hourly1!$E$8763</f>
        <v>385.96128866308243</v>
      </c>
      <c r="C1024" s="442">
        <f>hourly1!$F1025*유형화!$G$71/hourly1!$F$8763+유형화!$G$72*hourly1!$G1025/hourly1!$F$8763+유형화!$G$74*hourly1!I1025/hourly1!$I$8763</f>
        <v>6.5203077699043535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4">
        <f>유형화!$F$71*hourly1!B1026/hourly1!$B$8763+유형화!$F$72*hourly1!C1026/hourly1!$C$8763+유형화!$F$73*hourly1!D1026/hourly1!$D$8763+유형화!$F$74*hourly1!E1026/hourly1!$E$8763</f>
        <v>328.03419414222117</v>
      </c>
      <c r="C1025" s="442">
        <f>hourly1!$F1026*유형화!$G$71/hourly1!$F$8763+유형화!$G$72*hourly1!$G1026/hourly1!$F$8763+유형화!$G$74*hourly1!I1026/hourly1!$I$8763</f>
        <v>6.4117637102236289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4">
        <f>유형화!$F$71*hourly1!B1027/hourly1!$B$8763+유형화!$F$72*hourly1!C1027/hourly1!$C$8763+유형화!$F$73*hourly1!D1027/hourly1!$D$8763+유형화!$F$74*hourly1!E1027/hourly1!$E$8763</f>
        <v>285.45742318278548</v>
      </c>
      <c r="C1026" s="442">
        <f>hourly1!$F1027*유형화!$G$71/hourly1!$F$8763+유형화!$G$72*hourly1!$G1027/hourly1!$F$8763+유형화!$G$74*hourly1!I1027/hourly1!$I$8763</f>
        <v>6.659278696797144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4">
        <f>유형화!$F$71*hourly1!B1028/hourly1!$B$8763+유형화!$F$72*hourly1!C1028/hourly1!$C$8763+유형화!$F$73*hourly1!D1028/hourly1!$D$8763+유형화!$F$74*hourly1!E1028/hourly1!$E$8763</f>
        <v>173.80543807229239</v>
      </c>
      <c r="C1027" s="442">
        <f>hourly1!$F1028*유형화!$G$71/hourly1!$F$8763+유형화!$G$72*hourly1!$G1028/hourly1!$F$8763+유형화!$G$74*hourly1!I1028/hourly1!$I$8763</f>
        <v>6.9976531654306955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4">
        <f>유형화!$F$71*hourly1!B1029/hourly1!$B$8763+유형화!$F$72*hourly1!C1029/hourly1!$C$8763+유형화!$F$73*hourly1!D1029/hourly1!$D$8763+유형화!$F$74*hourly1!E1029/hourly1!$E$8763</f>
        <v>131.84424291776477</v>
      </c>
      <c r="C1028" s="442">
        <f>hourly1!$F1029*유형화!$G$71/hourly1!$F$8763+유형화!$G$72*hourly1!$G1029/hourly1!$F$8763+유형화!$G$74*hourly1!I1029/hourly1!$I$8763</f>
        <v>6.7563228022306632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4">
        <f>유형화!$F$71*hourly1!B1030/hourly1!$B$8763+유형화!$F$72*hourly1!C1030/hourly1!$C$8763+유형화!$F$73*hourly1!D1030/hourly1!$D$8763+유형화!$F$74*hourly1!E1030/hourly1!$E$8763</f>
        <v>140.71132529089417</v>
      </c>
      <c r="C1029" s="442">
        <f>hourly1!$F1030*유형화!$G$71/hourly1!$F$8763+유형화!$G$72*hourly1!$G1030/hourly1!$F$8763+유형화!$G$74*hourly1!I1030/hourly1!$I$8763</f>
        <v>6.710918158884378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4">
        <f>유형화!$F$71*hourly1!B1031/hourly1!$B$8763+유형화!$F$72*hourly1!C1031/hourly1!$C$8763+유형화!$F$73*hourly1!D1031/hourly1!$D$8763+유형화!$F$74*hourly1!E1031/hourly1!$E$8763</f>
        <v>73.583288442496283</v>
      </c>
      <c r="C1030" s="442">
        <f>hourly1!$F1031*유형화!$G$71/hourly1!$F$8763+유형화!$G$72*hourly1!$G1031/hourly1!$F$8763+유형화!$G$74*hourly1!I1031/hourly1!$I$8763</f>
        <v>7.610362999590774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4">
        <f>유형화!$F$71*hourly1!B1032/hourly1!$B$8763+유형화!$F$72*hourly1!C1032/hourly1!$C$8763+유형화!$F$73*hourly1!D1032/hourly1!$D$8763+유형화!$F$74*hourly1!E1032/hourly1!$E$8763</f>
        <v>72.578359437035289</v>
      </c>
      <c r="C1031" s="442">
        <f>hourly1!$F1032*유형화!$G$71/hourly1!$F$8763+유형화!$G$72*hourly1!$G1032/hourly1!$F$8763+유형화!$G$74*hourly1!I1032/hourly1!$I$8763</f>
        <v>1.2223240403456672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4">
        <f>유형화!$F$71*hourly1!B1033/hourly1!$B$8763+유형화!$F$72*hourly1!C1033/hourly1!$C$8763+유형화!$F$73*hourly1!D1033/hourly1!$D$8763+유형화!$F$74*hourly1!E1033/hourly1!$E$8763</f>
        <v>71.604366694934455</v>
      </c>
      <c r="C1032" s="442">
        <f>hourly1!$F1033*유형화!$G$71/hourly1!$F$8763+유형화!$G$72*hourly1!$G1033/hourly1!$F$8763+유형화!$G$74*hourly1!I1033/hourly1!$I$8763</f>
        <v>1.8268818534836906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4">
        <f>유형화!$F$71*hourly1!B1034/hourly1!$B$8763+유형화!$F$72*hourly1!C1034/hourly1!$C$8763+유형화!$F$73*hourly1!D1034/hourly1!$D$8763+유형화!$F$74*hourly1!E1034/hourly1!$E$8763</f>
        <v>70.353836484497322</v>
      </c>
      <c r="C1033" s="442">
        <f>hourly1!$F1034*유형화!$G$71/hourly1!$F$8763+유형화!$G$72*hourly1!$G1034/hourly1!$F$8763+유형화!$G$74*hourly1!I1034/hourly1!$I$8763</f>
        <v>2.534083651992435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4">
        <f>유형화!$F$71*hourly1!B1035/hourly1!$B$8763+유형화!$F$72*hourly1!C1035/hourly1!$C$8763+유형화!$F$73*hourly1!D1035/hourly1!$D$8763+유형화!$F$74*hourly1!E1035/hourly1!$E$8763</f>
        <v>70.876409378067635</v>
      </c>
      <c r="C1034" s="442">
        <f>hourly1!$F1035*유형화!$G$71/hourly1!$F$8763+유형화!$G$72*hourly1!$G1035/hourly1!$F$8763+유형화!$G$74*hourly1!I1035/hourly1!$I$8763</f>
        <v>3.0311775021955878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4">
        <f>유형화!$F$71*hourly1!B1036/hourly1!$B$8763+유형화!$F$72*hourly1!C1036/hourly1!$C$8763+유형화!$F$73*hourly1!D1036/hourly1!$D$8763+유형화!$F$74*hourly1!E1036/hourly1!$E$8763</f>
        <v>71.226107820595459</v>
      </c>
      <c r="C1035" s="442">
        <f>hourly1!$F1036*유형화!$G$71/hourly1!$F$8763+유형화!$G$72*hourly1!$G1036/hourly1!$F$8763+유형화!$G$74*hourly1!I1036/hourly1!$I$8763</f>
        <v>3.466389998203796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4">
        <f>유형화!$F$71*hourly1!B1037/hourly1!$B$8763+유형화!$F$72*hourly1!C1037/hourly1!$C$8763+유형화!$F$73*hourly1!D1037/hourly1!$D$8763+유형화!$F$74*hourly1!E1037/hourly1!$E$8763</f>
        <v>71.852025218980572</v>
      </c>
      <c r="C1036" s="442">
        <f>hourly1!$F1037*유형화!$G$71/hourly1!$F$8763+유형화!$G$72*hourly1!$G1037/hourly1!$F$8763+유형화!$G$74*hourly1!I1037/hourly1!$I$8763</f>
        <v>3.879170950470689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4">
        <f>유형화!$F$71*hourly1!B1038/hourly1!$B$8763+유형화!$F$72*hourly1!C1038/hourly1!$C$8763+유형화!$F$73*hourly1!D1038/hourly1!$D$8763+유형화!$F$74*hourly1!E1038/hourly1!$E$8763</f>
        <v>72.501917590264782</v>
      </c>
      <c r="C1037" s="442">
        <f>hourly1!$F1038*유형화!$G$71/hourly1!$F$8763+유형화!$G$72*hourly1!$G1038/hourly1!$F$8763+유형화!$G$74*hourly1!I1038/hourly1!$I$8763</f>
        <v>4.2193418591539373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4">
        <f>유형화!$F$71*hourly1!B1039/hourly1!$B$8763+유형화!$F$72*hourly1!C1039/hourly1!$C$8763+유형화!$F$73*hourly1!D1039/hourly1!$D$8763+유형화!$F$74*hourly1!E1039/hourly1!$E$8763</f>
        <v>73.188802186921677</v>
      </c>
      <c r="C1038" s="442">
        <f>hourly1!$F1039*유형화!$G$71/hourly1!$F$8763+유형화!$G$72*hourly1!$G1039/hourly1!$F$8763+유형화!$G$74*hourly1!I1039/hourly1!$I$8763</f>
        <v>4.5413219992707985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4">
        <f>유형화!$F$71*hourly1!B1040/hourly1!$B$8763+유형화!$F$72*hourly1!C1040/hourly1!$C$8763+유형화!$F$73*hourly1!D1040/hourly1!$D$8763+유형화!$F$74*hourly1!E1040/hourly1!$E$8763</f>
        <v>75.605427901097116</v>
      </c>
      <c r="C1039" s="442">
        <f>hourly1!$F1040*유형화!$G$71/hourly1!$F$8763+유형화!$G$72*hourly1!$G1040/hourly1!$F$8763+유형화!$G$74*hourly1!I1040/hourly1!$I$8763</f>
        <v>4.8632650632639818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4">
        <f>유형화!$F$71*hourly1!B1041/hourly1!$B$8763+유형화!$F$72*hourly1!C1041/hourly1!$C$8763+유형화!$F$73*hourly1!D1041/hourly1!$D$8763+유형화!$F$74*hourly1!E1041/hourly1!$E$8763</f>
        <v>87.657274978260247</v>
      </c>
      <c r="C1040" s="442">
        <f>hourly1!$F1041*유형화!$G$71/hourly1!$F$8763+유형화!$G$72*hourly1!$G1041/hourly1!$F$8763+유형화!$G$74*hourly1!I1041/hourly1!$I$8763</f>
        <v>11.202054870338218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4">
        <f>유형화!$F$71*hourly1!B1042/hourly1!$B$8763+유형화!$F$72*hourly1!C1042/hourly1!$C$8763+유형화!$F$73*hourly1!D1042/hourly1!$D$8763+유형화!$F$74*hourly1!E1042/hourly1!$E$8763</f>
        <v>182.48323127192543</v>
      </c>
      <c r="C1041" s="442">
        <f>hourly1!$F1042*유형화!$G$71/hourly1!$F$8763+유형화!$G$72*hourly1!$G1042/hourly1!$F$8763+유형화!$G$74*hourly1!I1042/hourly1!$I$8763</f>
        <v>11.363954079543635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4">
        <f>유형화!$F$71*hourly1!B1043/hourly1!$B$8763+유형화!$F$72*hourly1!C1043/hourly1!$C$8763+유형화!$F$73*hourly1!D1043/hourly1!$D$8763+유형화!$F$74*hourly1!E1043/hourly1!$E$8763</f>
        <v>281.01635792307133</v>
      </c>
      <c r="C1042" s="442">
        <f>hourly1!$F1043*유형화!$G$71/hourly1!$F$8763+유형화!$G$72*hourly1!$G1043/hourly1!$F$8763+유형화!$G$74*hourly1!I1043/hourly1!$I$8763</f>
        <v>10.50458779515974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4">
        <f>유형화!$F$71*hourly1!B1044/hourly1!$B$8763+유형화!$F$72*hourly1!C1044/hourly1!$C$8763+유형화!$F$73*hourly1!D1044/hourly1!$D$8763+유형화!$F$74*hourly1!E1044/hourly1!$E$8763</f>
        <v>339.72291697745868</v>
      </c>
      <c r="C1043" s="442">
        <f>hourly1!$F1044*유형화!$G$71/hourly1!$F$8763+유형화!$G$72*hourly1!$G1044/hourly1!$F$8763+유형화!$G$74*hourly1!I1044/hourly1!$I$8763</f>
        <v>9.4738370068436311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4">
        <f>유형화!$F$71*hourly1!B1045/hourly1!$B$8763+유형화!$F$72*hourly1!C1045/hourly1!$C$8763+유형화!$F$73*hourly1!D1045/hourly1!$D$8763+유형화!$F$74*hourly1!E1045/hourly1!$E$8763</f>
        <v>396.76742110456036</v>
      </c>
      <c r="C1044" s="442">
        <f>hourly1!$F1045*유형화!$G$71/hourly1!$F$8763+유형화!$G$72*hourly1!$G1045/hourly1!$F$8763+유형화!$G$74*hourly1!I1045/hourly1!$I$8763</f>
        <v>8.4617086183623123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4">
        <f>유형화!$F$71*hourly1!B1046/hourly1!$B$8763+유형화!$F$72*hourly1!C1046/hourly1!$C$8763+유형화!$F$73*hourly1!D1046/hourly1!$D$8763+유형화!$F$74*hourly1!E1046/hourly1!$E$8763</f>
        <v>337.35674573852543</v>
      </c>
      <c r="C1045" s="442">
        <f>hourly1!$F1046*유형화!$G$71/hourly1!$F$8763+유형화!$G$72*hourly1!$G1046/hourly1!$F$8763+유형화!$G$74*hourly1!I1046/hourly1!$I$8763</f>
        <v>7.701720768455834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4">
        <f>유형화!$F$71*hourly1!B1047/hourly1!$B$8763+유형화!$F$72*hourly1!C1047/hourly1!$C$8763+유형화!$F$73*hourly1!D1047/hourly1!$D$8763+유형화!$F$74*hourly1!E1047/hourly1!$E$8763</f>
        <v>215.26121257336175</v>
      </c>
      <c r="C1046" s="442">
        <f>hourly1!$F1047*유형화!$G$71/hourly1!$F$8763+유형화!$G$72*hourly1!$G1047/hourly1!$F$8763+유형화!$G$74*hourly1!I1047/hourly1!$I$8763</f>
        <v>6.2087045441741795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4">
        <f>유형화!$F$71*hourly1!B1048/hourly1!$B$8763+유형화!$F$72*hourly1!C1048/hourly1!$C$8763+유형화!$F$73*hourly1!D1048/hourly1!$D$8763+유형화!$F$74*hourly1!E1048/hourly1!$E$8763</f>
        <v>272.18885119549174</v>
      </c>
      <c r="C1047" s="442">
        <f>hourly1!$F1048*유형화!$G$71/hourly1!$F$8763+유형화!$G$72*hourly1!$G1048/hourly1!$F$8763+유형화!$G$74*hourly1!I1048/hourly1!$I$8763</f>
        <v>6.3988392179673168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4">
        <f>유형화!$F$71*hourly1!B1049/hourly1!$B$8763+유형화!$F$72*hourly1!C1049/hourly1!$C$8763+유형화!$F$73*hourly1!D1049/hourly1!$D$8763+유형화!$F$74*hourly1!E1049/hourly1!$E$8763</f>
        <v>383.59551393773876</v>
      </c>
      <c r="C1048" s="442">
        <f>hourly1!$F1049*유형화!$G$71/hourly1!$F$8763+유형화!$G$72*hourly1!$G1049/hourly1!$F$8763+유형화!$G$74*hourly1!I1049/hourly1!$I$8763</f>
        <v>6.1522250589701892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4">
        <f>유형화!$F$71*hourly1!B1050/hourly1!$B$8763+유형화!$F$72*hourly1!C1050/hourly1!$C$8763+유형화!$F$73*hourly1!D1050/hourly1!$D$8763+유형화!$F$74*hourly1!E1050/hourly1!$E$8763</f>
        <v>325.94600898950949</v>
      </c>
      <c r="C1049" s="442">
        <f>hourly1!$F1050*유형화!$G$71/hourly1!$F$8763+유형화!$G$72*hourly1!$G1050/hourly1!$F$8763+유형화!$G$74*hourly1!I1050/hourly1!$I$8763</f>
        <v>6.1095266467084697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4">
        <f>유형화!$F$71*hourly1!B1051/hourly1!$B$8763+유형화!$F$72*hourly1!C1051/hourly1!$C$8763+유형화!$F$73*hourly1!D1051/hourly1!$D$8763+유형화!$F$74*hourly1!E1051/hourly1!$E$8763</f>
        <v>283.48626706131842</v>
      </c>
      <c r="C1050" s="442">
        <f>hourly1!$F1051*유형화!$G$71/hourly1!$F$8763+유형화!$G$72*hourly1!$G1051/hourly1!$F$8763+유형화!$G$74*hourly1!I1051/hourly1!$I$8763</f>
        <v>6.3653790349224284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4">
        <f>유형화!$F$71*hourly1!B1052/hourly1!$B$8763+유형화!$F$72*hourly1!C1052/hourly1!$C$8763+유형화!$F$73*hourly1!D1052/hourly1!$D$8763+유형화!$F$74*hourly1!E1052/hourly1!$E$8763</f>
        <v>172.01967590403908</v>
      </c>
      <c r="C1051" s="442">
        <f>hourly1!$F1052*유형화!$G$71/hourly1!$F$8763+유형화!$G$72*hourly1!$G1052/hourly1!$F$8763+유형화!$G$74*hourly1!I1052/hourly1!$I$8763</f>
        <v>6.6915657261000598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4">
        <f>유형화!$F$71*hourly1!B1053/hourly1!$B$8763+유형화!$F$72*hourly1!C1053/hourly1!$C$8763+유형화!$F$73*hourly1!D1053/hourly1!$D$8763+유형화!$F$74*hourly1!E1053/hourly1!$E$8763</f>
        <v>130.90003223542445</v>
      </c>
      <c r="C1052" s="442">
        <f>hourly1!$F1053*유형화!$G$71/hourly1!$F$8763+유형화!$G$72*hourly1!$G1053/hourly1!$F$8763+유형화!$G$74*hourly1!I1053/hourly1!$I$8763</f>
        <v>6.490035970523838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4">
        <f>유형화!$F$71*hourly1!B1054/hourly1!$B$8763+유형화!$F$72*hourly1!C1054/hourly1!$C$8763+유형화!$F$73*hourly1!D1054/hourly1!$D$8763+유형화!$F$74*hourly1!E1054/hourly1!$E$8763</f>
        <v>139.69628979016267</v>
      </c>
      <c r="C1053" s="442">
        <f>hourly1!$F1054*유형화!$G$71/hourly1!$F$8763+유형화!$G$72*hourly1!$G1054/hourly1!$F$8763+유형화!$G$74*hourly1!I1054/hourly1!$I$8763</f>
        <v>6.3933454327840336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4">
        <f>유형화!$F$71*hourly1!B1055/hourly1!$B$8763+유형화!$F$72*hourly1!C1055/hourly1!$C$8763+유형화!$F$73*hourly1!D1055/hourly1!$D$8763+유형화!$F$74*hourly1!E1055/hourly1!$E$8763</f>
        <v>72.94385964822132</v>
      </c>
      <c r="C1054" s="442">
        <f>hourly1!$F1055*유형화!$G$71/hourly1!$F$8763+유형화!$G$72*hourly1!$G1055/hourly1!$F$8763+유형화!$G$74*hourly1!I1055/hourly1!$I$8763</f>
        <v>7.2676401127946404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4">
        <f>유형화!$F$71*hourly1!B1056/hourly1!$B$8763+유형화!$F$72*hourly1!C1056/hourly1!$C$8763+유형화!$F$73*hourly1!D1056/hourly1!$D$8763+유형화!$F$74*hourly1!E1056/hourly1!$E$8763</f>
        <v>71.792884211640143</v>
      </c>
      <c r="C1055" s="442">
        <f>hourly1!$F1056*유형화!$G$71/hourly1!$F$8763+유형화!$G$72*hourly1!$G1056/hourly1!$F$8763+유형화!$G$74*hourly1!I1056/hourly1!$I$8763</f>
        <v>0.86411270474039648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4">
        <f>유형화!$F$71*hourly1!B1057/hourly1!$B$8763+유형화!$F$72*hourly1!C1057/hourly1!$C$8763+유형화!$F$73*hourly1!D1057/hourly1!$D$8763+유형화!$F$74*hourly1!E1057/hourly1!$E$8763</f>
        <v>70.725927583350028</v>
      </c>
      <c r="C1056" s="442">
        <f>hourly1!$F1057*유형화!$G$71/hourly1!$F$8763+유형화!$G$72*hourly1!$G1057/hourly1!$F$8763+유형화!$G$74*hourly1!I1057/hourly1!$I$8763</f>
        <v>1.4357310302847575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4">
        <f>유형화!$F$71*hourly1!B1058/hourly1!$B$8763+유형화!$F$72*hourly1!C1058/hourly1!$C$8763+유형화!$F$73*hourly1!D1058/hourly1!$D$8763+유형화!$F$74*hourly1!E1058/hourly1!$E$8763</f>
        <v>69.36145583629758</v>
      </c>
      <c r="C1057" s="442">
        <f>hourly1!$F1058*유형화!$G$71/hourly1!$F$8763+유형화!$G$72*hourly1!$G1058/hourly1!$F$8763+유형화!$G$74*hourly1!I1058/hourly1!$I$8763</f>
        <v>2.1100355509406516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4">
        <f>유형화!$F$71*hourly1!B1059/hourly1!$B$8763+유형화!$F$72*hourly1!C1059/hourly1!$C$8763+유형화!$F$73*hourly1!D1059/hourly1!$D$8763+유형화!$F$74*hourly1!E1059/hourly1!$E$8763</f>
        <v>69.849099643429767</v>
      </c>
      <c r="C1058" s="442">
        <f>hourly1!$F1059*유형화!$G$71/hourly1!$F$8763+유형화!$G$72*hourly1!$G1059/hourly1!$F$8763+유형화!$G$74*hourly1!I1059/hourly1!$I$8763</f>
        <v>2.6211646288767159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4">
        <f>유형화!$F$71*hourly1!B1060/hourly1!$B$8763+유형화!$F$72*hourly1!C1060/hourly1!$C$8763+유형화!$F$73*hourly1!D1060/hourly1!$D$8763+유형화!$F$74*hourly1!E1060/hourly1!$E$8763</f>
        <v>70.02180096393225</v>
      </c>
      <c r="C1059" s="442">
        <f>hourly1!$F1060*유형화!$G$71/hourly1!$F$8763+유형화!$G$72*hourly1!$G1060/hourly1!$F$8763+유형화!$G$74*hourly1!I1060/hourly1!$I$8763</f>
        <v>3.0781234529690802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4">
        <f>유형화!$F$71*hourly1!B1061/hourly1!$B$8763+유형화!$F$72*hourly1!C1061/hourly1!$C$8763+유형화!$F$73*hourly1!D1061/hourly1!$D$8763+유형화!$F$74*hourly1!E1061/hourly1!$E$8763</f>
        <v>70.564334366006122</v>
      </c>
      <c r="C1060" s="442">
        <f>hourly1!$F1061*유형화!$G$71/hourly1!$F$8763+유형화!$G$72*hourly1!$G1061/hourly1!$F$8763+유형화!$G$74*hourly1!I1061/hourly1!$I$8763</f>
        <v>3.5439949697637805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4">
        <f>유형화!$F$71*hourly1!B1062/hourly1!$B$8763+유형화!$F$72*hourly1!C1062/hourly1!$C$8763+유형화!$F$73*hourly1!D1062/hourly1!$D$8763+유형화!$F$74*hourly1!E1062/hourly1!$E$8763</f>
        <v>71.016619867236471</v>
      </c>
      <c r="C1061" s="442">
        <f>hourly1!$F1062*유형화!$G$71/hourly1!$F$8763+유형화!$G$72*hourly1!$G1062/hourly1!$F$8763+유형화!$G$74*hourly1!I1062/hourly1!$I$8763</f>
        <v>3.8734761393596728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4">
        <f>유형화!$F$71*hourly1!B1063/hourly1!$B$8763+유형화!$F$72*hourly1!C1063/hourly1!$C$8763+유형화!$F$73*hourly1!D1063/hourly1!$D$8763+유형화!$F$74*hourly1!E1063/hourly1!$E$8763</f>
        <v>71.700467465671494</v>
      </c>
      <c r="C1062" s="442">
        <f>hourly1!$F1063*유형화!$G$71/hourly1!$F$8763+유형화!$G$72*hourly1!$G1063/hourly1!$F$8763+유형화!$G$74*hourly1!I1063/hourly1!$I$8763</f>
        <v>4.2096532568918903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4">
        <f>유형화!$F$71*hourly1!B1064/hourly1!$B$8763+유형화!$F$72*hourly1!C1064/hourly1!$C$8763+유형화!$F$73*hourly1!D1064/hourly1!$D$8763+유형화!$F$74*hourly1!E1064/hourly1!$E$8763</f>
        <v>74.174197402945737</v>
      </c>
      <c r="C1063" s="442">
        <f>hourly1!$F1064*유형화!$G$71/hourly1!$F$8763+유형화!$G$72*hourly1!$G1064/hourly1!$F$8763+유형화!$G$74*hourly1!I1064/hourly1!$I$8763</f>
        <v>4.5713683269277583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4">
        <f>유형화!$F$71*hourly1!B1065/hourly1!$B$8763+유형화!$F$72*hourly1!C1065/hourly1!$C$8763+유형화!$F$73*hourly1!D1065/hourly1!$D$8763+유형화!$F$74*hourly1!E1065/hourly1!$E$8763</f>
        <v>86.264703086928805</v>
      </c>
      <c r="C1064" s="442">
        <f>hourly1!$F1065*유형화!$G$71/hourly1!$F$8763+유형화!$G$72*hourly1!$G1065/hourly1!$F$8763+유형화!$G$74*hourly1!I1065/hourly1!$I$8763</f>
        <v>10.926649919758148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4">
        <f>유형화!$F$71*hourly1!B1066/hourly1!$B$8763+유형화!$F$72*hourly1!C1066/hourly1!$C$8763+유형화!$F$73*hourly1!D1066/hourly1!$D$8763+유형화!$F$74*hourly1!E1066/hourly1!$E$8763</f>
        <v>181.99933501960632</v>
      </c>
      <c r="C1065" s="442">
        <f>hourly1!$F1066*유형화!$G$71/hourly1!$F$8763+유형화!$G$72*hourly1!$G1066/hourly1!$F$8763+유형화!$G$74*hourly1!I1066/hourly1!$I$8763</f>
        <v>11.068873930188198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4">
        <f>유형화!$F$71*hourly1!B1067/hourly1!$B$8763+유형화!$F$72*hourly1!C1067/hourly1!$C$8763+유형화!$F$73*hourly1!D1067/hourly1!$D$8763+유형화!$F$74*hourly1!E1067/hourly1!$E$8763</f>
        <v>280.39939642324333</v>
      </c>
      <c r="C1066" s="442">
        <f>hourly1!$F1067*유형화!$G$71/hourly1!$F$8763+유형화!$G$72*hourly1!$G1067/hourly1!$F$8763+유형화!$G$74*hourly1!I1067/hourly1!$I$8763</f>
        <v>10.182445171986583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4">
        <f>유형화!$F$71*hourly1!B1068/hourly1!$B$8763+유형화!$F$72*hourly1!C1068/hourly1!$C$8763+유형화!$F$73*hourly1!D1068/hourly1!$D$8763+유형화!$F$74*hourly1!E1068/hourly1!$E$8763</f>
        <v>338.33243708015186</v>
      </c>
      <c r="C1067" s="442">
        <f>hourly1!$F1068*유형화!$G$71/hourly1!$F$8763+유형화!$G$72*hourly1!$G1068/hourly1!$F$8763+유형화!$G$74*hourly1!I1068/hourly1!$I$8763</f>
        <v>8.9897237927412252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4">
        <f>유형화!$F$71*hourly1!B1069/hourly1!$B$8763+유형화!$F$72*hourly1!C1069/hourly1!$C$8763+유형화!$F$73*hourly1!D1069/hourly1!$D$8763+유형화!$F$74*hourly1!E1069/hourly1!$E$8763</f>
        <v>395.1176782236542</v>
      </c>
      <c r="C1068" s="442">
        <f>hourly1!$F1069*유형화!$G$71/hourly1!$F$8763+유형화!$G$72*hourly1!$G1069/hourly1!$F$8763+유형화!$G$74*hourly1!I1069/hourly1!$I$8763</f>
        <v>7.991868571072259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4">
        <f>유형화!$F$71*hourly1!B1070/hourly1!$B$8763+유형화!$F$72*hourly1!C1070/hourly1!$C$8763+유형화!$F$73*hourly1!D1070/hourly1!$D$8763+유형화!$F$74*hourly1!E1070/hourly1!$E$8763</f>
        <v>335.37413775321698</v>
      </c>
      <c r="C1069" s="442">
        <f>hourly1!$F1070*유형화!$G$71/hourly1!$F$8763+유형화!$G$72*hourly1!$G1070/hourly1!$F$8763+유형화!$G$74*hourly1!I1070/hourly1!$I$8763</f>
        <v>7.1623033415270676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4">
        <f>유형화!$F$71*hourly1!B1071/hourly1!$B$8763+유형화!$F$72*hourly1!C1071/hourly1!$C$8763+유형화!$F$73*hourly1!D1071/hourly1!$D$8763+유형화!$F$74*hourly1!E1071/hourly1!$E$8763</f>
        <v>213.03067444104917</v>
      </c>
      <c r="C1070" s="442">
        <f>hourly1!$F1071*유형화!$G$71/hourly1!$F$8763+유형화!$G$72*hourly1!$G1071/hourly1!$F$8763+유형화!$G$74*hourly1!I1071/hourly1!$I$8763</f>
        <v>5.6583787512573247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4">
        <f>유형화!$F$71*hourly1!B1072/hourly1!$B$8763+유형화!$F$72*hourly1!C1072/hourly1!$C$8763+유형화!$F$73*hourly1!D1072/hourly1!$D$8763+유형화!$F$74*hourly1!E1072/hourly1!$E$8763</f>
        <v>269.92210353212249</v>
      </c>
      <c r="C1071" s="442">
        <f>hourly1!$F1072*유형화!$G$71/hourly1!$F$8763+유형화!$G$72*hourly1!$G1072/hourly1!$F$8763+유형화!$G$74*hourly1!I1072/hourly1!$I$8763</f>
        <v>5.8919245137466643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4">
        <f>유형화!$F$71*hourly1!B1073/hourly1!$B$8763+유형화!$F$72*hourly1!C1073/hourly1!$C$8763+유형화!$F$73*hourly1!D1073/hourly1!$D$8763+유형화!$F$74*hourly1!E1073/hourly1!$E$8763</f>
        <v>381.34196387115566</v>
      </c>
      <c r="C1072" s="442">
        <f>hourly1!$F1073*유형화!$G$71/hourly1!$F$8763+유형화!$G$72*hourly1!$G1073/hourly1!$F$8763+유형화!$G$74*hourly1!I1073/hourly1!$I$8763</f>
        <v>5.6520569054832279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4">
        <f>유형화!$F$71*hourly1!B1074/hourly1!$B$8763+유형화!$F$72*hourly1!C1074/hourly1!$C$8763+유형화!$F$73*hourly1!D1074/hourly1!$D$8763+유형화!$F$74*hourly1!E1074/hourly1!$E$8763</f>
        <v>323.77766439679351</v>
      </c>
      <c r="C1073" s="442">
        <f>hourly1!$F1074*유형화!$G$71/hourly1!$F$8763+유형화!$G$72*hourly1!$G1074/hourly1!$F$8763+유형화!$G$74*hourly1!I1074/hourly1!$I$8763</f>
        <v>5.5987606703264987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4">
        <f>유형화!$F$71*hourly1!B1075/hourly1!$B$8763+유형화!$F$72*hourly1!C1075/hourly1!$C$8763+유형화!$F$73*hourly1!D1075/hourly1!$D$8763+유형화!$F$74*hourly1!E1075/hourly1!$E$8763</f>
        <v>281.37266778809425</v>
      </c>
      <c r="C1074" s="442">
        <f>hourly1!$F1075*유형화!$G$71/hourly1!$F$8763+유형화!$G$72*hourly1!$G1075/hourly1!$F$8763+유형화!$G$74*hourly1!I1075/hourly1!$I$8763</f>
        <v>5.8558791877925644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4">
        <f>유형화!$F$71*hourly1!B1076/hourly1!$B$8763+유형화!$F$72*hourly1!C1076/hourly1!$C$8763+유형화!$F$73*hourly1!D1076/hourly1!$D$8763+유형화!$F$74*hourly1!E1076/hourly1!$E$8763</f>
        <v>170.08097454504318</v>
      </c>
      <c r="C1075" s="442">
        <f>hourly1!$F1076*유형화!$G$71/hourly1!$F$8763+유형화!$G$72*hourly1!$G1076/hourly1!$F$8763+유형화!$G$74*hourly1!I1076/hourly1!$I$8763</f>
        <v>6.2166903337845634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4">
        <f>유형화!$F$71*hourly1!B1077/hourly1!$B$8763+유형화!$F$72*hourly1!C1077/hourly1!$C$8763+유형화!$F$73*hourly1!D1077/hourly1!$D$8763+유형화!$F$74*hourly1!E1077/hourly1!$E$8763</f>
        <v>129.43992500596121</v>
      </c>
      <c r="C1076" s="442">
        <f>hourly1!$F1077*유형화!$G$71/hourly1!$F$8763+유형화!$G$72*hourly1!$G1077/hourly1!$F$8763+유형화!$G$74*hourly1!I1077/hourly1!$I$8763</f>
        <v>6.0245600681916738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4">
        <f>유형화!$F$71*hourly1!B1078/hourly1!$B$8763+유형화!$F$72*hourly1!C1078/hourly1!$C$8763+유형화!$F$73*hourly1!D1078/hourly1!$D$8763+유형화!$F$74*hourly1!E1078/hourly1!$E$8763</f>
        <v>138.34578501315676</v>
      </c>
      <c r="C1077" s="442">
        <f>hourly1!$F1078*유형화!$G$71/hourly1!$F$8763+유형화!$G$72*hourly1!$G1078/hourly1!$F$8763+유형화!$G$74*hourly1!I1078/hourly1!$I$8763</f>
        <v>5.9460162150997835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4">
        <f>유형화!$F$71*hourly1!B1079/hourly1!$B$8763+유형화!$F$72*hourly1!C1079/hourly1!$C$8763+유형화!$F$73*hourly1!D1079/hourly1!$D$8763+유형화!$F$74*hourly1!E1079/hourly1!$E$8763</f>
        <v>72.089467647260904</v>
      </c>
      <c r="C1078" s="442">
        <f>hourly1!$F1079*유형화!$G$71/hourly1!$F$8763+유형화!$G$72*hourly1!$G1079/hourly1!$F$8763+유형화!$G$74*hourly1!I1079/hourly1!$I$8763</f>
        <v>6.8211523194029233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4">
        <f>유형화!$F$71*hourly1!B1080/hourly1!$B$8763+유형화!$F$72*hourly1!C1080/hourly1!$C$8763+유형화!$F$73*hourly1!D1080/hourly1!$D$8763+유형화!$F$74*hourly1!E1080/hourly1!$E$8763</f>
        <v>70.828265766901268</v>
      </c>
      <c r="C1079" s="442">
        <f>hourly1!$F1080*유형화!$G$71/hourly1!$F$8763+유형화!$G$72*hourly1!$G1080/hourly1!$F$8763+유형화!$G$74*hourly1!I1080/hourly1!$I$8763</f>
        <v>0.55361491789774042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4">
        <f>유형화!$F$71*hourly1!B1081/hourly1!$B$8763+유형화!$F$72*hourly1!C1081/hourly1!$C$8763+유형화!$F$73*hourly1!D1081/hourly1!$D$8763+유형화!$F$74*hourly1!E1081/hourly1!$E$8763</f>
        <v>69.78045809770866</v>
      </c>
      <c r="C1080" s="442">
        <f>hourly1!$F1081*유형화!$G$71/hourly1!$F$8763+유형화!$G$72*hourly1!$G1081/hourly1!$F$8763+유형화!$G$74*hourly1!I1081/hourly1!$I$8763</f>
        <v>0.94534380268211116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4">
        <f>유형화!$F$71*hourly1!B1082/hourly1!$B$8763+유형화!$F$72*hourly1!C1082/hourly1!$C$8763+유형화!$F$73*hourly1!D1082/hourly1!$D$8763+유형화!$F$74*hourly1!E1082/hourly1!$E$8763</f>
        <v>68.477599181566703</v>
      </c>
      <c r="C1081" s="442">
        <f>hourly1!$F1082*유형화!$G$71/hourly1!$F$8763+유형화!$G$72*hourly1!$G1082/hourly1!$F$8763+유형화!$G$74*hourly1!I1082/hourly1!$I$8763</f>
        <v>1.6640331695681705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4">
        <f>유형화!$F$71*hourly1!B1083/hourly1!$B$8763+유형화!$F$72*hourly1!C1083/hourly1!$C$8763+유형화!$F$73*hourly1!D1083/hourly1!$D$8763+유형화!$F$74*hourly1!E1083/hourly1!$E$8763</f>
        <v>68.924315650428099</v>
      </c>
      <c r="C1082" s="442">
        <f>hourly1!$F1083*유형화!$G$71/hourly1!$F$8763+유형화!$G$72*hourly1!$G1083/hourly1!$F$8763+유형화!$G$74*hourly1!I1083/hourly1!$I$8763</f>
        <v>2.1452925814651618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4">
        <f>유형화!$F$71*hourly1!B1084/hourly1!$B$8763+유형화!$F$72*hourly1!C1084/hourly1!$C$8763+유형화!$F$73*hourly1!D1084/hourly1!$D$8763+유형화!$F$74*hourly1!E1084/hourly1!$E$8763</f>
        <v>69.106499474879939</v>
      </c>
      <c r="C1083" s="442">
        <f>hourly1!$F1084*유형화!$G$71/hourly1!$F$8763+유형화!$G$72*hourly1!$G1084/hourly1!$F$8763+유형화!$G$74*hourly1!I1084/hourly1!$I$8763</f>
        <v>2.6294888297874004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4">
        <f>유형화!$F$71*hourly1!B1085/hourly1!$B$8763+유형화!$F$72*hourly1!C1085/hourly1!$C$8763+유형화!$F$73*hourly1!D1085/hourly1!$D$8763+유형화!$F$74*hourly1!E1085/hourly1!$E$8763</f>
        <v>69.605519401242404</v>
      </c>
      <c r="C1084" s="442">
        <f>hourly1!$F1085*유형화!$G$71/hourly1!$F$8763+유형화!$G$72*hourly1!$G1085/hourly1!$F$8763+유형화!$G$74*hourly1!I1085/hourly1!$I$8763</f>
        <v>3.1288631467977148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4">
        <f>유형화!$F$71*hourly1!B1086/hourly1!$B$8763+유형화!$F$72*hourly1!C1086/hourly1!$C$8763+유형화!$F$73*hourly1!D1086/hourly1!$D$8763+유형화!$F$74*hourly1!E1086/hourly1!$E$8763</f>
        <v>69.92833211366802</v>
      </c>
      <c r="C1085" s="442">
        <f>hourly1!$F1086*유형화!$G$71/hourly1!$F$8763+유형화!$G$72*hourly1!$G1086/hourly1!$F$8763+유형화!$G$74*hourly1!I1086/hourly1!$I$8763</f>
        <v>3.4789632858599826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4">
        <f>유형화!$F$71*hourly1!B1087/hourly1!$B$8763+유형화!$F$72*hourly1!C1087/hourly1!$C$8763+유형화!$F$73*hourly1!D1087/hourly1!$D$8763+유형화!$F$74*hourly1!E1087/hourly1!$E$8763</f>
        <v>70.329039141533414</v>
      </c>
      <c r="C1086" s="442">
        <f>hourly1!$F1087*유형화!$G$71/hourly1!$F$8763+유형화!$G$72*hourly1!$G1087/hourly1!$F$8763+유형화!$G$74*hourly1!I1087/hourly1!$I$8763</f>
        <v>3.8177082712723664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4">
        <f>유형화!$F$71*hourly1!B1088/hourly1!$B$8763+유형화!$F$72*hourly1!C1088/hourly1!$C$8763+유형화!$F$73*hourly1!D1088/hourly1!$D$8763+유형화!$F$74*hourly1!E1088/hourly1!$E$8763</f>
        <v>72.793236078450775</v>
      </c>
      <c r="C1087" s="442">
        <f>hourly1!$F1088*유형화!$G$71/hourly1!$F$8763+유형화!$G$72*hourly1!$G1088/hourly1!$F$8763+유형화!$G$74*hourly1!I1088/hourly1!$I$8763</f>
        <v>4.2013198480647747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4">
        <f>유형화!$F$71*hourly1!B1089/hourly1!$B$8763+유형화!$F$72*hourly1!C1089/hourly1!$C$8763+유형화!$F$73*hourly1!D1089/hourly1!$D$8763+유형화!$F$74*hourly1!E1089/hourly1!$E$8763</f>
        <v>84.809396623063364</v>
      </c>
      <c r="C1088" s="442">
        <f>hourly1!$F1089*유형화!$G$71/hourly1!$F$8763+유형화!$G$72*hourly1!$G1089/hourly1!$F$8763+유형화!$G$74*hourly1!I1089/hourly1!$I$8763</f>
        <v>10.562187142270695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4">
        <f>유형화!$F$71*hourly1!B1090/hourly1!$B$8763+유형화!$F$72*hourly1!C1090/hourly1!$C$8763+유형화!$F$73*hourly1!D1090/hourly1!$D$8763+유형화!$F$74*hourly1!E1090/hourly1!$E$8763</f>
        <v>181.50904736485344</v>
      </c>
      <c r="C1089" s="442">
        <f>hourly1!$F1090*유형화!$G$71/hourly1!$F$8763+유형화!$G$72*hourly1!$G1090/hourly1!$F$8763+유형화!$G$74*hourly1!I1090/hourly1!$I$8763</f>
        <v>10.700731978942226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4">
        <f>유형화!$F$71*hourly1!B1091/hourly1!$B$8763+유형화!$F$72*hourly1!C1091/hourly1!$C$8763+유형화!$F$73*hourly1!D1091/hourly1!$D$8763+유형화!$F$74*hourly1!E1091/hourly1!$E$8763</f>
        <v>279.45497654150046</v>
      </c>
      <c r="C1090" s="442">
        <f>hourly1!$F1091*유형화!$G$71/hourly1!$F$8763+유형화!$G$72*hourly1!$G1091/hourly1!$F$8763+유형화!$G$74*hourly1!I1091/hourly1!$I$8763</f>
        <v>9.8198587723012807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4">
        <f>유형화!$F$71*hourly1!B1092/hourly1!$B$8763+유형화!$F$72*hourly1!C1092/hourly1!$C$8763+유형화!$F$73*hourly1!D1092/hourly1!$D$8763+유형화!$F$74*hourly1!E1092/hourly1!$E$8763</f>
        <v>337.20274587932772</v>
      </c>
      <c r="C1091" s="442">
        <f>hourly1!$F1092*유형화!$G$71/hourly1!$F$8763+유형화!$G$72*hourly1!$G1092/hourly1!$F$8763+유형화!$G$74*hourly1!I1092/hourly1!$I$8763</f>
        <v>8.6611806898172983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4">
        <f>유형화!$F$71*hourly1!B1093/hourly1!$B$8763+유형화!$F$72*hourly1!C1093/hourly1!$C$8763+유형화!$F$73*hourly1!D1093/hourly1!$D$8763+유형화!$F$74*hourly1!E1093/hourly1!$E$8763</f>
        <v>393.78600499975585</v>
      </c>
      <c r="C1092" s="442">
        <f>hourly1!$F1093*유형화!$G$71/hourly1!$F$8763+유형화!$G$72*hourly1!$G1093/hourly1!$F$8763+유형화!$G$74*hourly1!I1093/hourly1!$I$8763</f>
        <v>7.6257891116205414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4">
        <f>유형화!$F$71*hourly1!B1094/hourly1!$B$8763+유형화!$F$72*hourly1!C1094/hourly1!$C$8763+유형화!$F$73*hourly1!D1094/hourly1!$D$8763+유형화!$F$74*hourly1!E1094/hourly1!$E$8763</f>
        <v>333.87417803758524</v>
      </c>
      <c r="C1093" s="442">
        <f>hourly1!$F1094*유형화!$G$71/hourly1!$F$8763+유형화!$G$72*hourly1!$G1094/hourly1!$F$8763+유형화!$G$74*hourly1!I1094/hourly1!$I$8763</f>
        <v>6.8116772919104687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4">
        <f>유형화!$F$71*hourly1!B1095/hourly1!$B$8763+유형화!$F$72*hourly1!C1095/hourly1!$C$8763+유형화!$F$73*hourly1!D1095/hourly1!$D$8763+유형화!$F$74*hourly1!E1095/hourly1!$E$8763</f>
        <v>211.75856894355792</v>
      </c>
      <c r="C1094" s="442">
        <f>hourly1!$F1095*유형화!$G$71/hourly1!$F$8763+유형화!$G$72*hourly1!$G1095/hourly1!$F$8763+유형화!$G$74*hourly1!I1095/hourly1!$I$8763</f>
        <v>5.3605082772796582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4">
        <f>유형화!$F$71*hourly1!B1096/hourly1!$B$8763+유형화!$F$72*hourly1!C1096/hourly1!$C$8763+유형화!$F$73*hourly1!D1096/hourly1!$D$8763+유형화!$F$74*hourly1!E1096/hourly1!$E$8763</f>
        <v>268.52397703596711</v>
      </c>
      <c r="C1095" s="442">
        <f>hourly1!$F1096*유형화!$G$71/hourly1!$F$8763+유형화!$G$72*hourly1!$G1096/hourly1!$F$8763+유형화!$G$74*hourly1!I1096/hourly1!$I$8763</f>
        <v>5.567982109598387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4">
        <f>유형화!$F$71*hourly1!B1097/hourly1!$B$8763+유형화!$F$72*hourly1!C1097/hourly1!$C$8763+유형화!$F$73*hourly1!D1097/hourly1!$D$8763+유형화!$F$74*hourly1!E1097/hourly1!$E$8763</f>
        <v>379.93097882552155</v>
      </c>
      <c r="C1096" s="442">
        <f>hourly1!$F1097*유형화!$G$71/hourly1!$F$8763+유형화!$G$72*hourly1!$G1097/hourly1!$F$8763+유형화!$G$74*hourly1!I1097/hourly1!$I$8763</f>
        <v>5.305815861236967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4">
        <f>유형화!$F$71*hourly1!B1098/hourly1!$B$8763+유형화!$F$72*hourly1!C1098/hourly1!$C$8763+유형화!$F$73*hourly1!D1098/hourly1!$D$8763+유형화!$F$74*hourly1!E1098/hourly1!$E$8763</f>
        <v>322.23768267133966</v>
      </c>
      <c r="C1097" s="442">
        <f>hourly1!$F1098*유형화!$G$71/hourly1!$F$8763+유형화!$G$72*hourly1!$G1098/hourly1!$F$8763+유형화!$G$74*hourly1!I1098/hourly1!$I$8763</f>
        <v>5.2032157153267855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4">
        <f>유형화!$F$71*hourly1!B1099/hourly1!$B$8763+유형화!$F$72*hourly1!C1099/hourly1!$C$8763+유형화!$F$73*hourly1!D1099/hourly1!$D$8763+유형화!$F$74*hourly1!E1099/hourly1!$E$8763</f>
        <v>279.83675463032955</v>
      </c>
      <c r="C1098" s="442">
        <f>hourly1!$F1099*유형화!$G$71/hourly1!$F$8763+유형화!$G$72*hourly1!$G1099/hourly1!$F$8763+유형화!$G$74*hourly1!I1099/hourly1!$I$8763</f>
        <v>5.4610402273764862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4">
        <f>유형화!$F$71*hourly1!B1100/hourly1!$B$8763+유형화!$F$72*hourly1!C1100/hourly1!$C$8763+유형화!$F$73*hourly1!D1100/hourly1!$D$8763+유형화!$F$74*hourly1!E1100/hourly1!$E$8763</f>
        <v>168.62252287636835</v>
      </c>
      <c r="C1099" s="442">
        <f>hourly1!$F1100*유형화!$G$71/hourly1!$F$8763+유형화!$G$72*hourly1!$G1100/hourly1!$F$8763+유형화!$G$74*hourly1!I1100/hourly1!$I$8763</f>
        <v>5.8413424138151617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4">
        <f>유형화!$F$71*hourly1!B1101/hourly1!$B$8763+유형화!$F$72*hourly1!C1101/hourly1!$C$8763+유형화!$F$73*hourly1!D1101/hourly1!$D$8763+유형화!$F$74*hourly1!E1101/hourly1!$E$8763</f>
        <v>128.32610049774777</v>
      </c>
      <c r="C1100" s="442">
        <f>hourly1!$F1101*유형화!$G$71/hourly1!$F$8763+유형화!$G$72*hourly1!$G1101/hourly1!$F$8763+유형화!$G$74*hourly1!I1101/hourly1!$I$8763</f>
        <v>5.6427568284029359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4">
        <f>유형화!$F$71*hourly1!B1102/hourly1!$B$8763+유형화!$F$72*hourly1!C1102/hourly1!$C$8763+유형화!$F$73*hourly1!D1102/hourly1!$D$8763+유형화!$F$74*hourly1!E1102/hourly1!$E$8763</f>
        <v>137.45288589459884</v>
      </c>
      <c r="C1101" s="442">
        <f>hourly1!$F1102*유형화!$G$71/hourly1!$F$8763+유형화!$G$72*hourly1!$G1102/hourly1!$F$8763+유형화!$G$74*hourly1!I1102/hourly1!$I$8763</f>
        <v>5.6437859964074581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4">
        <f>유형화!$F$71*hourly1!B1103/hourly1!$B$8763+유형화!$F$72*hourly1!C1103/hourly1!$C$8763+유형화!$F$73*hourly1!D1103/hourly1!$D$8763+유형화!$F$74*hourly1!E1103/hourly1!$E$8763</f>
        <v>71.68737196818951</v>
      </c>
      <c r="C1102" s="442">
        <f>hourly1!$F1103*유형화!$G$71/hourly1!$F$8763+유형화!$G$72*hourly1!$G1103/hourly1!$F$8763+유형화!$G$74*hourly1!I1103/hourly1!$I$8763</f>
        <v>6.6026580778652262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4">
        <f>유형화!$F$71*hourly1!B1104/hourly1!$B$8763+유형화!$F$72*hourly1!C1104/hourly1!$C$8763+유형화!$F$73*hourly1!D1104/hourly1!$D$8763+유형화!$F$74*hourly1!E1104/hourly1!$E$8763</f>
        <v>70.720055572536168</v>
      </c>
      <c r="C1103" s="442">
        <f>hourly1!$F1104*유형화!$G$71/hourly1!$F$8763+유형화!$G$72*hourly1!$G1104/hourly1!$F$8763+유형화!$G$74*hourly1!I1104/hourly1!$I$8763</f>
        <v>0.53551908050516706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4">
        <f>유형화!$F$71*hourly1!B1105/hourly1!$B$8763+유형화!$F$72*hourly1!C1105/hourly1!$C$8763+유형화!$F$73*hourly1!D1105/hourly1!$D$8763+유형화!$F$74*hourly1!E1105/hourly1!$E$8763</f>
        <v>69.787329216013546</v>
      </c>
      <c r="C1104" s="442">
        <f>hourly1!$F1105*유형화!$G$71/hourly1!$F$8763+유형화!$G$72*hourly1!$G1105/hourly1!$F$8763+유형화!$G$74*hourly1!I1105/hourly1!$I$8763</f>
        <v>0.97539078222695796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4">
        <f>유형화!$F$71*hourly1!B1106/hourly1!$B$8763+유형화!$F$72*hourly1!C1106/hourly1!$C$8763+유형화!$F$73*hourly1!D1106/hourly1!$D$8763+유형화!$F$74*hourly1!E1106/hourly1!$E$8763</f>
        <v>68.621773638723511</v>
      </c>
      <c r="C1105" s="442">
        <f>hourly1!$F1106*유형화!$G$71/hourly1!$F$8763+유형화!$G$72*hourly1!$G1106/hourly1!$F$8763+유형화!$G$74*hourly1!I1106/hourly1!$I$8763</f>
        <v>1.7648438832234665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4">
        <f>유형화!$F$71*hourly1!B1107/hourly1!$B$8763+유형화!$F$72*hourly1!C1107/hourly1!$C$8763+유형화!$F$73*hourly1!D1107/hourly1!$D$8763+유형화!$F$74*hourly1!E1107/hourly1!$E$8763</f>
        <v>67.319741806021867</v>
      </c>
      <c r="C1106" s="442">
        <f>hourly1!$F1107*유형화!$G$71/hourly1!$F$8763+유형화!$G$72*hourly1!$G1107/hourly1!$F$8763+유형화!$G$74*hourly1!I1107/hourly1!$I$8763</f>
        <v>2.3727801053454618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4">
        <f>유형화!$F$71*hourly1!B1108/hourly1!$B$8763+유형화!$F$72*hourly1!C1108/hourly1!$C$8763+유형화!$F$73*hourly1!D1108/hourly1!$D$8763+유형화!$F$74*hourly1!E1108/hourly1!$E$8763</f>
        <v>67.431183770466319</v>
      </c>
      <c r="C1107" s="442">
        <f>hourly1!$F1108*유형화!$G$71/hourly1!$F$8763+유형화!$G$72*hourly1!$G1108/hourly1!$F$8763+유형화!$G$74*hourly1!I1108/hourly1!$I$8763</f>
        <v>2.9909455892473193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4">
        <f>유형화!$F$71*hourly1!B1109/hourly1!$B$8763+유형화!$F$72*hourly1!C1109/hourly1!$C$8763+유형화!$F$73*hourly1!D1109/hourly1!$D$8763+유형화!$F$74*hourly1!E1109/hourly1!$E$8763</f>
        <v>67.846585252911339</v>
      </c>
      <c r="C1108" s="442">
        <f>hourly1!$F1109*유형화!$G$71/hourly1!$F$8763+유형화!$G$72*hourly1!$G1109/hourly1!$F$8763+유형화!$G$74*hourly1!I1109/hourly1!$I$8763</f>
        <v>3.5700132006695493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4">
        <f>유형화!$F$71*hourly1!B1110/hourly1!$B$8763+유형화!$F$72*hourly1!C1110/hourly1!$C$8763+유형화!$F$73*hourly1!D1110/hourly1!$D$8763+유형화!$F$74*hourly1!E1110/hourly1!$E$8763</f>
        <v>68.138104620238082</v>
      </c>
      <c r="C1109" s="442">
        <f>hourly1!$F1110*유형화!$G$71/hourly1!$F$8763+유형화!$G$72*hourly1!$G1110/hourly1!$F$8763+유형화!$G$74*hourly1!I1110/hourly1!$I$8763</f>
        <v>3.9850841536039776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4">
        <f>유형화!$F$71*hourly1!B1111/hourly1!$B$8763+유형화!$F$72*hourly1!C1111/hourly1!$C$8763+유형화!$F$73*hourly1!D1111/hourly1!$D$8763+유형화!$F$74*hourly1!E1111/hourly1!$E$8763</f>
        <v>68.569185237208757</v>
      </c>
      <c r="C1110" s="442">
        <f>hourly1!$F1111*유형화!$G$71/hourly1!$F$8763+유형화!$G$72*hourly1!$G1111/hourly1!$F$8763+유형화!$G$74*hourly1!I1111/hourly1!$I$8763</f>
        <v>4.4063657239414837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4">
        <f>유형화!$F$71*hourly1!B1112/hourly1!$B$8763+유형화!$F$72*hourly1!C1112/hourly1!$C$8763+유형화!$F$73*hourly1!D1112/hourly1!$D$8763+유형화!$F$74*hourly1!E1112/hourly1!$E$8763</f>
        <v>70.793145515491872</v>
      </c>
      <c r="C1111" s="442">
        <f>hourly1!$F1112*유형화!$G$71/hourly1!$F$8763+유형화!$G$72*hourly1!$G1112/hourly1!$F$8763+유형화!$G$74*hourly1!I1112/hourly1!$I$8763</f>
        <v>4.6709244008549762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4">
        <f>유형화!$F$71*hourly1!B1113/hourly1!$B$8763+유형화!$F$72*hourly1!C1113/hourly1!$C$8763+유형화!$F$73*hourly1!D1113/hourly1!$D$8763+유형화!$F$74*hourly1!E1113/hourly1!$E$8763</f>
        <v>82.733889675517972</v>
      </c>
      <c r="C1112" s="442">
        <f>hourly1!$F1113*유형화!$G$71/hourly1!$F$8763+유형화!$G$72*hourly1!$G1113/hourly1!$F$8763+유형화!$G$74*hourly1!I1113/hourly1!$I$8763</f>
        <v>10.838292872331444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4">
        <f>유형화!$F$71*hourly1!B1114/hourly1!$B$8763+유형화!$F$72*hourly1!C1114/hourly1!$C$8763+유형화!$F$73*hourly1!D1114/hourly1!$D$8763+유형화!$F$74*hourly1!E1114/hourly1!$E$8763</f>
        <v>124.71472071878669</v>
      </c>
      <c r="C1113" s="442">
        <f>hourly1!$F1114*유형화!$G$71/hourly1!$F$8763+유형화!$G$72*hourly1!$G1114/hourly1!$F$8763+유형화!$G$74*hourly1!I1114/hourly1!$I$8763</f>
        <v>11.172676401823466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4">
        <f>유형화!$F$71*hourly1!B1115/hourly1!$B$8763+유형화!$F$72*hourly1!C1115/hourly1!$C$8763+유형화!$F$73*hourly1!D1115/hourly1!$D$8763+유형화!$F$74*hourly1!E1115/hourly1!$E$8763</f>
        <v>125.51452499676108</v>
      </c>
      <c r="C1114" s="442">
        <f>hourly1!$F1115*유형화!$G$71/hourly1!$F$8763+유형화!$G$72*hourly1!$G1115/hourly1!$F$8763+유형화!$G$74*hourly1!I1115/hourly1!$I$8763</f>
        <v>10.418914896115291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4">
        <f>유형화!$F$71*hourly1!B1116/hourly1!$B$8763+유형화!$F$72*hourly1!C1116/hourly1!$C$8763+유형화!$F$73*hourly1!D1116/hourly1!$D$8763+유형화!$F$74*hourly1!E1116/hourly1!$E$8763</f>
        <v>128.0056878962971</v>
      </c>
      <c r="C1115" s="442">
        <f>hourly1!$F1116*유형화!$G$71/hourly1!$F$8763+유형화!$G$72*hourly1!$G1116/hourly1!$F$8763+유형화!$G$74*hourly1!I1116/hourly1!$I$8763</f>
        <v>9.2669548442700194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4">
        <f>유형화!$F$71*hourly1!B1117/hourly1!$B$8763+유형화!$F$72*hourly1!C1117/hourly1!$C$8763+유형화!$F$73*hourly1!D1117/hourly1!$D$8763+유형화!$F$74*hourly1!E1117/hourly1!$E$8763</f>
        <v>129.45306306119815</v>
      </c>
      <c r="C1116" s="442">
        <f>hourly1!$F1117*유형화!$G$71/hourly1!$F$8763+유형화!$G$72*hourly1!$G1117/hourly1!$F$8763+유형화!$G$74*hourly1!I1117/hourly1!$I$8763</f>
        <v>8.2367253218070289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4">
        <f>유형화!$F$71*hourly1!B1118/hourly1!$B$8763+유형화!$F$72*hourly1!C1118/hourly1!$C$8763+유형화!$F$73*hourly1!D1118/hourly1!$D$8763+유형화!$F$74*hourly1!E1118/hourly1!$E$8763</f>
        <v>126.47967949207086</v>
      </c>
      <c r="C1117" s="442">
        <f>hourly1!$F1118*유형화!$G$71/hourly1!$F$8763+유형화!$G$72*hourly1!$G1118/hourly1!$F$8763+유형화!$G$74*hourly1!I1118/hourly1!$I$8763</f>
        <v>7.3869658277550423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4">
        <f>유형화!$F$71*hourly1!B1119/hourly1!$B$8763+유형화!$F$72*hourly1!C1119/hourly1!$C$8763+유형화!$F$73*hourly1!D1119/hourly1!$D$8763+유형화!$F$74*hourly1!E1119/hourly1!$E$8763</f>
        <v>131.6188982827652</v>
      </c>
      <c r="C1118" s="442">
        <f>hourly1!$F1119*유형화!$G$71/hourly1!$F$8763+유형화!$G$72*hourly1!$G1119/hourly1!$F$8763+유형화!$G$74*hourly1!I1119/hourly1!$I$8763</f>
        <v>5.8503254289235151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4">
        <f>유형화!$F$71*hourly1!B1120/hourly1!$B$8763+유형화!$F$72*hourly1!C1120/hourly1!$C$8763+유형화!$F$73*hourly1!D1120/hourly1!$D$8763+유형화!$F$74*hourly1!E1120/hourly1!$E$8763</f>
        <v>119.17497987310621</v>
      </c>
      <c r="C1119" s="442">
        <f>hourly1!$F1120*유형화!$G$71/hourly1!$F$8763+유형화!$G$72*hourly1!$G1120/hourly1!$F$8763+유형화!$G$74*hourly1!I1120/hourly1!$I$8763</f>
        <v>6.0381762949840452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4">
        <f>유형화!$F$71*hourly1!B1121/hourly1!$B$8763+유형화!$F$72*hourly1!C1121/hourly1!$C$8763+유형화!$F$73*hourly1!D1121/hourly1!$D$8763+유형화!$F$74*hourly1!E1121/hourly1!$E$8763</f>
        <v>119.78816746342831</v>
      </c>
      <c r="C1120" s="442">
        <f>hourly1!$F1121*유형화!$G$71/hourly1!$F$8763+유형화!$G$72*hourly1!$G1121/hourly1!$F$8763+유형화!$G$74*hourly1!I1121/hourly1!$I$8763</f>
        <v>5.8727044142037927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4">
        <f>유형화!$F$71*hourly1!B1122/hourly1!$B$8763+유형화!$F$72*hourly1!C1122/hourly1!$C$8763+유형화!$F$73*hourly1!D1122/hourly1!$D$8763+유형화!$F$74*hourly1!E1122/hourly1!$E$8763</f>
        <v>118.41693391114765</v>
      </c>
      <c r="C1121" s="442">
        <f>hourly1!$F1122*유형화!$G$71/hourly1!$F$8763+유형화!$G$72*hourly1!$G1122/hourly1!$F$8763+유형화!$G$74*hourly1!I1122/hourly1!$I$8763</f>
        <v>5.7607124379929449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4">
        <f>유형화!$F$71*hourly1!B1123/hourly1!$B$8763+유형화!$F$72*hourly1!C1123/hourly1!$C$8763+유형화!$F$73*hourly1!D1123/hourly1!$D$8763+유형화!$F$74*hourly1!E1123/hourly1!$E$8763</f>
        <v>117.53602768936871</v>
      </c>
      <c r="C1122" s="442">
        <f>hourly1!$F1123*유형화!$G$71/hourly1!$F$8763+유형화!$G$72*hourly1!$G1123/hourly1!$F$8763+유형화!$G$74*hourly1!I1123/hourly1!$I$8763</f>
        <v>6.0818424348167692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4">
        <f>유형화!$F$71*hourly1!B1124/hourly1!$B$8763+유형화!$F$72*hourly1!C1124/hourly1!$C$8763+유형화!$F$73*hourly1!D1124/hourly1!$D$8763+유형화!$F$74*hourly1!E1124/hourly1!$E$8763</f>
        <v>117.65674767173556</v>
      </c>
      <c r="C1123" s="442">
        <f>hourly1!$F1124*유형화!$G$71/hourly1!$F$8763+유형화!$G$72*hourly1!$G1124/hourly1!$F$8763+유형화!$G$74*hourly1!I1124/hourly1!$I$8763</f>
        <v>6.4192208187561572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4">
        <f>유형화!$F$71*hourly1!B1125/hourly1!$B$8763+유형화!$F$72*hourly1!C1125/hourly1!$C$8763+유형화!$F$73*hourly1!D1125/hourly1!$D$8763+유형화!$F$74*hourly1!E1125/hourly1!$E$8763</f>
        <v>129.53689614277349</v>
      </c>
      <c r="C1124" s="442">
        <f>hourly1!$F1125*유형화!$G$71/hourly1!$F$8763+유형화!$G$72*hourly1!$G1125/hourly1!$F$8763+유형화!$G$74*hourly1!I1125/hourly1!$I$8763</f>
        <v>6.2901141779114518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4">
        <f>유형화!$F$71*hourly1!B1126/hourly1!$B$8763+유형화!$F$72*hourly1!C1126/hourly1!$C$8763+유형화!$F$73*hourly1!D1126/hourly1!$D$8763+유형화!$F$74*hourly1!E1126/hourly1!$E$8763</f>
        <v>138.13012207053893</v>
      </c>
      <c r="C1125" s="442">
        <f>hourly1!$F1126*유형화!$G$71/hourly1!$F$8763+유형화!$G$72*hourly1!$G1126/hourly1!$F$8763+유형화!$G$74*hourly1!I1126/hourly1!$I$8763</f>
        <v>6.0907034654039141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4">
        <f>유형화!$F$71*hourly1!B1127/hourly1!$B$8763+유형화!$F$72*hourly1!C1127/hourly1!$C$8763+유형화!$F$73*hourly1!D1127/hourly1!$D$8763+유형화!$F$74*hourly1!E1127/hourly1!$E$8763</f>
        <v>71.515925844101787</v>
      </c>
      <c r="C1126" s="442">
        <f>hourly1!$F1127*유형화!$G$71/hourly1!$F$8763+유형화!$G$72*hourly1!$G1127/hourly1!$F$8763+유형화!$G$74*hourly1!I1127/hourly1!$I$8763</f>
        <v>6.8838308509999475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4">
        <f>유형화!$F$71*hourly1!B1128/hourly1!$B$8763+유형화!$F$72*hourly1!C1128/hourly1!$C$8763+유형화!$F$73*hourly1!D1128/hourly1!$D$8763+유형화!$F$74*hourly1!E1128/hourly1!$E$8763</f>
        <v>70.08002082137132</v>
      </c>
      <c r="C1127" s="442">
        <f>hourly1!$F1128*유형화!$G$71/hourly1!$F$8763+유형화!$G$72*hourly1!$G1128/hourly1!$F$8763+유형화!$G$74*hourly1!I1128/hourly1!$I$8763</f>
        <v>0.58861005246290421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4">
        <f>유형화!$F$71*hourly1!B1129/hourly1!$B$8763+유형화!$F$72*hourly1!C1129/hourly1!$C$8763+유형화!$F$73*hourly1!D1129/hourly1!$D$8763+유형화!$F$74*hourly1!E1129/hourly1!$E$8763</f>
        <v>68.638240180940741</v>
      </c>
      <c r="C1128" s="442">
        <f>hourly1!$F1129*유형화!$G$71/hourly1!$F$8763+유형화!$G$72*hourly1!$G1129/hourly1!$F$8763+유형화!$G$74*hourly1!I1129/hourly1!$I$8763</f>
        <v>1.1416041854807857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4">
        <f>유형화!$F$71*hourly1!B1130/hourly1!$B$8763+유형화!$F$72*hourly1!C1130/hourly1!$C$8763+유형화!$F$73*hourly1!D1130/hourly1!$D$8763+유형화!$F$74*hourly1!E1130/hourly1!$E$8763</f>
        <v>66.969808915887782</v>
      </c>
      <c r="C1129" s="442">
        <f>hourly1!$F1130*유형화!$G$71/hourly1!$F$8763+유형화!$G$72*hourly1!$G1130/hourly1!$F$8763+유형화!$G$74*hourly1!I1130/hourly1!$I$8763</f>
        <v>1.7925433329945708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4">
        <f>유형화!$F$71*hourly1!B1131/hourly1!$B$8763+유형화!$F$72*hourly1!C1131/hourly1!$C$8763+유형화!$F$73*hourly1!D1131/hourly1!$D$8763+유형화!$F$74*hourly1!E1131/hourly1!$E$8763</f>
        <v>66.998941736123342</v>
      </c>
      <c r="C1130" s="442">
        <f>hourly1!$F1131*유형화!$G$71/hourly1!$F$8763+유형화!$G$72*hourly1!$G1131/hourly1!$F$8763+유형화!$G$74*hourly1!I1131/hourly1!$I$8763</f>
        <v>2.2297905340758608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4">
        <f>유형화!$F$71*hourly1!B1132/hourly1!$B$8763+유형화!$F$72*hourly1!C1132/hourly1!$C$8763+유형화!$F$73*hourly1!D1132/hourly1!$D$8763+유형화!$F$74*hourly1!E1132/hourly1!$E$8763</f>
        <v>66.770413030254275</v>
      </c>
      <c r="C1131" s="442">
        <f>hourly1!$F1132*유형화!$G$71/hourly1!$F$8763+유형화!$G$72*hourly1!$G1132/hourly1!$F$8763+유형화!$G$74*hourly1!I1132/hourly1!$I$8763</f>
        <v>2.6125934439421514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4">
        <f>유형화!$F$71*hourly1!B1133/hourly1!$B$8763+유형화!$F$72*hourly1!C1133/hourly1!$C$8763+유형화!$F$73*hourly1!D1133/hourly1!$D$8763+유형화!$F$74*hourly1!E1133/hourly1!$E$8763</f>
        <v>66.784000170755363</v>
      </c>
      <c r="C1132" s="442">
        <f>hourly1!$F1133*유형화!$G$71/hourly1!$F$8763+유형화!$G$72*hourly1!$G1133/hourly1!$F$8763+유형화!$G$74*hourly1!I1133/hourly1!$I$8763</f>
        <v>2.9577873932669485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4">
        <f>유형화!$F$71*hourly1!B1134/hourly1!$B$8763+유형화!$F$72*hourly1!C1134/hourly1!$C$8763+유형화!$F$73*hourly1!D1134/hourly1!$D$8763+유형화!$F$74*hourly1!E1134/hourly1!$E$8763</f>
        <v>66.741175610317484</v>
      </c>
      <c r="C1133" s="442">
        <f>hourly1!$F1134*유형화!$G$71/hourly1!$F$8763+유형화!$G$72*hourly1!$G1134/hourly1!$F$8763+유형화!$G$74*hourly1!I1134/hourly1!$I$8763</f>
        <v>3.2165801218035628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4">
        <f>유형화!$F$71*hourly1!B1135/hourly1!$B$8763+유형화!$F$72*hourly1!C1135/hourly1!$C$8763+유형화!$F$73*hourly1!D1135/hourly1!$D$8763+유형화!$F$74*hourly1!E1135/hourly1!$E$8763</f>
        <v>66.788202193235804</v>
      </c>
      <c r="C1134" s="442">
        <f>hourly1!$F1135*유형화!$G$71/hourly1!$F$8763+유형화!$G$72*hourly1!$G1135/hourly1!$F$8763+유형화!$G$74*hourly1!I1135/hourly1!$I$8763</f>
        <v>3.5376393073054433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4">
        <f>유형화!$F$71*hourly1!B1136/hourly1!$B$8763+유형화!$F$72*hourly1!C1136/hourly1!$C$8763+유형화!$F$73*hourly1!D1136/hourly1!$D$8763+유형화!$F$74*hourly1!E1136/hourly1!$E$8763</f>
        <v>68.629457412923728</v>
      </c>
      <c r="C1135" s="442">
        <f>hourly1!$F1136*유형화!$G$71/hourly1!$F$8763+유형화!$G$72*hourly1!$G1136/hourly1!$F$8763+유형화!$G$74*hourly1!I1136/hourly1!$I$8763</f>
        <v>3.6793097834319646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4">
        <f>유형화!$F$71*hourly1!B1137/hourly1!$B$8763+유형화!$F$72*hourly1!C1137/hourly1!$C$8763+유형화!$F$73*hourly1!D1137/hourly1!$D$8763+유형화!$F$74*hourly1!E1137/hourly1!$E$8763</f>
        <v>80.162832626181967</v>
      </c>
      <c r="C1136" s="442">
        <f>hourly1!$F1137*유형화!$G$71/hourly1!$F$8763+유형화!$G$72*hourly1!$G1137/hourly1!$F$8763+유형화!$G$74*hourly1!I1137/hourly1!$I$8763</f>
        <v>9.772236650814996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4">
        <f>유형화!$F$71*hourly1!B1138/hourly1!$B$8763+유형화!$F$72*hourly1!C1138/hourly1!$C$8763+유형화!$F$73*hourly1!D1138/hourly1!$D$8763+유형화!$F$74*hourly1!E1138/hourly1!$E$8763</f>
        <v>70.161893532344067</v>
      </c>
      <c r="C1137" s="442">
        <f>hourly1!$F1138*유형화!$G$71/hourly1!$F$8763+유형화!$G$72*hourly1!$G1138/hourly1!$F$8763+유형화!$G$74*hourly1!I1138/hourly1!$I$8763</f>
        <v>10.147651633751044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4">
        <f>유형화!$F$71*hourly1!B1139/hourly1!$B$8763+유형화!$F$72*hourly1!C1139/hourly1!$C$8763+유형화!$F$73*hourly1!D1139/hourly1!$D$8763+유형화!$F$74*hourly1!E1139/hourly1!$E$8763</f>
        <v>70.978581644851403</v>
      </c>
      <c r="C1138" s="442">
        <f>hourly1!$F1139*유형화!$G$71/hourly1!$F$8763+유형화!$G$72*hourly1!$G1139/hourly1!$F$8763+유형화!$G$74*hourly1!I1139/hourly1!$I$8763</f>
        <v>9.2575104555083314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4">
        <f>유형화!$F$71*hourly1!B1140/hourly1!$B$8763+유형화!$F$72*hourly1!C1140/hourly1!$C$8763+유형화!$F$73*hourly1!D1140/hourly1!$D$8763+유형화!$F$74*hourly1!E1140/hourly1!$E$8763</f>
        <v>73.873845652213433</v>
      </c>
      <c r="C1139" s="442">
        <f>hourly1!$F1140*유형화!$G$71/hourly1!$F$8763+유형화!$G$72*hourly1!$G1140/hourly1!$F$8763+유형화!$G$74*hourly1!I1140/hourly1!$I$8763</f>
        <v>8.16369562539494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4">
        <f>유형화!$F$71*hourly1!B1141/hourly1!$B$8763+유형화!$F$72*hourly1!C1141/hourly1!$C$8763+유형화!$F$73*hourly1!D1141/hourly1!$D$8763+유형화!$F$74*hourly1!E1141/hourly1!$E$8763</f>
        <v>76.02157352702632</v>
      </c>
      <c r="C1140" s="442">
        <f>hourly1!$F1141*유형화!$G$71/hourly1!$F$8763+유형화!$G$72*hourly1!$G1141/hourly1!$F$8763+유형화!$G$74*hourly1!I1141/hourly1!$I$8763</f>
        <v>7.1136634600743882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4">
        <f>유형화!$F$71*hourly1!B1142/hourly1!$B$8763+유형화!$F$72*hourly1!C1142/hourly1!$C$8763+유형화!$F$73*hourly1!D1142/hourly1!$D$8763+유형화!$F$74*hourly1!E1142/hourly1!$E$8763</f>
        <v>73.897856937872845</v>
      </c>
      <c r="C1141" s="442">
        <f>hourly1!$F1142*유형화!$G$71/hourly1!$F$8763+유형화!$G$72*hourly1!$G1142/hourly1!$F$8763+유형화!$G$74*hourly1!I1142/hourly1!$I$8763</f>
        <v>6.2298425793720353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4">
        <f>유형화!$F$71*hourly1!B1143/hourly1!$B$8763+유형화!$F$72*hourly1!C1143/hourly1!$C$8763+유형화!$F$73*hourly1!D1143/hourly1!$D$8763+유형화!$F$74*hourly1!E1143/hourly1!$E$8763</f>
        <v>79.650069653520674</v>
      </c>
      <c r="C1142" s="442">
        <f>hourly1!$F1143*유형화!$G$71/hourly1!$F$8763+유형화!$G$72*hourly1!$G1143/hourly1!$F$8763+유형화!$G$74*hourly1!I1143/hourly1!$I$8763</f>
        <v>4.5380814645753258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4">
        <f>유형화!$F$71*hourly1!B1144/hourly1!$B$8763+유형화!$F$72*hourly1!C1144/hourly1!$C$8763+유형화!$F$73*hourly1!D1144/hourly1!$D$8763+유형화!$F$74*hourly1!E1144/hourly1!$E$8763</f>
        <v>67.594342376442384</v>
      </c>
      <c r="C1143" s="442">
        <f>hourly1!$F1144*유형화!$G$71/hourly1!$F$8763+유형화!$G$72*hourly1!$G1144/hourly1!$F$8763+유형화!$G$74*hourly1!I1144/hourly1!$I$8763</f>
        <v>4.7098783690831389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4">
        <f>유형화!$F$71*hourly1!B1145/hourly1!$B$8763+유형화!$F$72*hourly1!C1145/hourly1!$C$8763+유형화!$F$73*hourly1!D1145/hourly1!$D$8763+유형화!$F$74*hourly1!E1145/hourly1!$E$8763</f>
        <v>68.410705869187268</v>
      </c>
      <c r="C1144" s="442">
        <f>hourly1!$F1145*유형화!$G$71/hourly1!$F$8763+유형화!$G$72*hourly1!$G1145/hourly1!$F$8763+유형화!$G$74*hourly1!I1145/hourly1!$I$8763</f>
        <v>4.4814444669602018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4">
        <f>유형화!$F$71*hourly1!B1146/hourly1!$B$8763+유형화!$F$72*hourly1!C1146/hourly1!$C$8763+유형화!$F$73*hourly1!D1146/hourly1!$D$8763+유형화!$F$74*hourly1!E1146/hourly1!$E$8763</f>
        <v>67.18770452109392</v>
      </c>
      <c r="C1145" s="442">
        <f>hourly1!$F1146*유형화!$G$71/hourly1!$F$8763+유형화!$G$72*hourly1!$G1146/hourly1!$F$8763+유형화!$G$74*hourly1!I1146/hourly1!$I$8763</f>
        <v>4.3780409507129914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4">
        <f>유형화!$F$71*hourly1!B1147/hourly1!$B$8763+유형화!$F$72*hourly1!C1147/hourly1!$C$8763+유형화!$F$73*hourly1!D1147/hourly1!$D$8763+유형화!$F$74*hourly1!E1147/hourly1!$E$8763</f>
        <v>66.293748584864957</v>
      </c>
      <c r="C1146" s="442">
        <f>hourly1!$F1147*유형화!$G$71/hourly1!$F$8763+유형화!$G$72*hourly1!$G1147/hourly1!$F$8763+유형화!$G$74*hourly1!I1147/hourly1!$I$8763</f>
        <v>4.5211906419452825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4">
        <f>유형화!$F$71*hourly1!B1148/hourly1!$B$8763+유형화!$F$72*hourly1!C1148/hourly1!$C$8763+유형화!$F$73*hourly1!D1148/hourly1!$D$8763+유형화!$F$74*hourly1!E1148/hourly1!$E$8763</f>
        <v>66.434984536217826</v>
      </c>
      <c r="C1147" s="442">
        <f>hourly1!$F1148*유형화!$G$71/hourly1!$F$8763+유형화!$G$72*hourly1!$G1148/hourly1!$F$8763+유형화!$G$74*hourly1!I1148/hourly1!$I$8763</f>
        <v>5.0112477698182216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4">
        <f>유형화!$F$71*hourly1!B1149/hourly1!$B$8763+유형화!$F$72*hourly1!C1149/hourly1!$C$8763+유형화!$F$73*hourly1!D1149/hourly1!$D$8763+유형화!$F$74*hourly1!E1149/hourly1!$E$8763</f>
        <v>78.047231531089366</v>
      </c>
      <c r="C1148" s="442">
        <f>hourly1!$F1149*유형화!$G$71/hourly1!$F$8763+유형화!$G$72*hourly1!$G1149/hourly1!$F$8763+유형화!$G$74*hourly1!I1149/hourly1!$I$8763</f>
        <v>4.8716475266547308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4">
        <f>유형화!$F$71*hourly1!B1150/hourly1!$B$8763+유형화!$F$72*hourly1!C1150/hourly1!$C$8763+유형화!$F$73*hourly1!D1150/hourly1!$D$8763+유형화!$F$74*hourly1!E1150/hourly1!$E$8763</f>
        <v>86.63441953127348</v>
      </c>
      <c r="C1149" s="442">
        <f>hourly1!$F1150*유형화!$G$71/hourly1!$F$8763+유형화!$G$72*hourly1!$G1150/hourly1!$F$8763+유형화!$G$74*hourly1!I1150/hourly1!$I$8763</f>
        <v>4.8233436934087637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4">
        <f>유형화!$F$71*hourly1!B1151/hourly1!$B$8763+유형화!$F$72*hourly1!C1151/hourly1!$C$8763+유형화!$F$73*hourly1!D1151/hourly1!$D$8763+유형화!$F$74*hourly1!E1151/hourly1!$E$8763</f>
        <v>69.99522653253662</v>
      </c>
      <c r="C1150" s="442">
        <f>hourly1!$F1151*유형화!$G$71/hourly1!$F$8763+유형화!$G$72*hourly1!$G1151/hourly1!$F$8763+유형화!$G$74*hourly1!I1151/hourly1!$I$8763</f>
        <v>5.622296593637512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4">
        <f>유형화!$F$71*hourly1!B1152/hourly1!$B$8763+유형화!$F$72*hourly1!C1152/hourly1!$C$8763+유형화!$F$73*hourly1!D1152/hourly1!$D$8763+유형화!$F$74*hourly1!E1152/hourly1!$E$8763</f>
        <v>68.608811596032751</v>
      </c>
      <c r="C1151" s="442">
        <f>hourly1!$F1152*유형화!$G$71/hourly1!$F$8763+유형화!$G$72*hourly1!$G1152/hourly1!$F$8763+유형화!$G$74*hourly1!I1152/hourly1!$I$8763</f>
        <v>0.40896132130586449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4">
        <f>유형화!$F$71*hourly1!B1153/hourly1!$B$8763+유형화!$F$72*hourly1!C1153/hourly1!$C$8763+유형화!$F$73*hourly1!D1153/hourly1!$D$8763+유형화!$F$74*hourly1!E1153/hourly1!$E$8763</f>
        <v>67.208034038484158</v>
      </c>
      <c r="C1152" s="442">
        <f>hourly1!$F1153*유형화!$G$71/hourly1!$F$8763+유형화!$G$72*hourly1!$G1153/hourly1!$F$8763+유형화!$G$74*hourly1!I1153/hourly1!$I$8763</f>
        <v>0.40406205787721211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4">
        <f>유형화!$F$71*hourly1!B1154/hourly1!$B$8763+유형화!$F$72*hourly1!C1154/hourly1!$C$8763+유형화!$F$73*hourly1!D1154/hourly1!$D$8763+유형화!$F$74*hourly1!E1154/hourly1!$E$8763</f>
        <v>65.566484896647196</v>
      </c>
      <c r="C1153" s="442">
        <f>hourly1!$F1154*유형화!$G$71/hourly1!$F$8763+유형화!$G$72*hourly1!$G1154/hourly1!$F$8763+유형화!$G$74*hourly1!I1154/hourly1!$I$8763</f>
        <v>0.52300772219841141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4">
        <f>유형화!$F$71*hourly1!B1155/hourly1!$B$8763+유형화!$F$72*hourly1!C1155/hourly1!$C$8763+유형화!$F$73*hourly1!D1155/hourly1!$D$8763+유형화!$F$74*hourly1!E1155/hourly1!$E$8763</f>
        <v>79.514047113087358</v>
      </c>
      <c r="C1154" s="442">
        <f>hourly1!$F1155*유형화!$G$71/hourly1!$F$8763+유형화!$G$72*hourly1!$G1155/hourly1!$F$8763+유형화!$G$74*hourly1!I1155/hourly1!$I$8763</f>
        <v>1.1313513742509311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4">
        <f>유형화!$F$71*hourly1!B1156/hourly1!$B$8763+유형화!$F$72*hourly1!C1156/hourly1!$C$8763+유형화!$F$73*hourly1!D1156/hourly1!$D$8763+유형화!$F$74*hourly1!E1156/hourly1!$E$8763</f>
        <v>79.352177271991479</v>
      </c>
      <c r="C1155" s="442">
        <f>hourly1!$F1156*유형화!$G$71/hourly1!$F$8763+유형화!$G$72*hourly1!$G1156/hourly1!$F$8763+유형화!$G$74*hourly1!I1156/hourly1!$I$8763</f>
        <v>1.7322429699020683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4">
        <f>유형화!$F$71*hourly1!B1157/hourly1!$B$8763+유형화!$F$72*hourly1!C1157/hourly1!$C$8763+유형화!$F$73*hourly1!D1157/hourly1!$D$8763+유형화!$F$74*hourly1!E1157/hourly1!$E$8763</f>
        <v>79.55031796121024</v>
      </c>
      <c r="C1156" s="442">
        <f>hourly1!$F1157*유형화!$G$71/hourly1!$F$8763+유형화!$G$72*hourly1!$G1157/hourly1!$F$8763+유형화!$G$74*hourly1!I1157/hourly1!$I$8763</f>
        <v>2.3337819717128281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4">
        <f>유형화!$F$71*hourly1!B1158/hourly1!$B$8763+유형화!$F$72*hourly1!C1158/hourly1!$C$8763+유형화!$F$73*hourly1!D1158/hourly1!$D$8763+유형화!$F$74*hourly1!E1158/hourly1!$E$8763</f>
        <v>79.342889539899545</v>
      </c>
      <c r="C1157" s="442">
        <f>hourly1!$F1158*유형화!$G$71/hourly1!$F$8763+유형화!$G$72*hourly1!$G1158/hourly1!$F$8763+유형화!$G$74*hourly1!I1158/hourly1!$I$8763</f>
        <v>2.7348244602511769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4">
        <f>유형화!$F$71*hourly1!B1159/hourly1!$B$8763+유형화!$F$72*hourly1!C1159/hourly1!$C$8763+유형화!$F$73*hourly1!D1159/hourly1!$D$8763+유형화!$F$74*hourly1!E1159/hourly1!$E$8763</f>
        <v>79.260695816050657</v>
      </c>
      <c r="C1158" s="442">
        <f>hourly1!$F1159*유형화!$G$71/hourly1!$F$8763+유형화!$G$72*hourly1!$G1159/hourly1!$F$8763+유형화!$G$74*hourly1!I1159/hourly1!$I$8763</f>
        <v>3.1462174617167298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4">
        <f>유형화!$F$71*hourly1!B1160/hourly1!$B$8763+유형화!$F$72*hourly1!C1160/hourly1!$C$8763+유형화!$F$73*hourly1!D1160/hourly1!$D$8763+유형화!$F$74*hourly1!E1160/hourly1!$E$8763</f>
        <v>80.730813261344892</v>
      </c>
      <c r="C1159" s="442">
        <f>hourly1!$F1160*유형화!$G$71/hourly1!$F$8763+유형화!$G$72*hourly1!$G1160/hourly1!$F$8763+유형화!$G$74*hourly1!I1160/hourly1!$I$8763</f>
        <v>3.5121966119195425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4">
        <f>유형화!$F$71*hourly1!B1161/hourly1!$B$8763+유형화!$F$72*hourly1!C1161/hourly1!$C$8763+유형화!$F$73*hourly1!D1161/hourly1!$D$8763+유형화!$F$74*hourly1!E1161/hourly1!$E$8763</f>
        <v>92.008056268268192</v>
      </c>
      <c r="C1160" s="442">
        <f>hourly1!$F1161*유형화!$G$71/hourly1!$F$8763+유형화!$G$72*hourly1!$G1161/hourly1!$F$8763+유형화!$G$74*hourly1!I1161/hourly1!$I$8763</f>
        <v>9.9370198120407682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4">
        <f>유형화!$F$71*hourly1!B1162/hourly1!$B$8763+유형화!$F$72*hourly1!C1162/hourly1!$C$8763+유형화!$F$73*hourly1!D1162/hourly1!$D$8763+유형화!$F$74*hourly1!E1162/hourly1!$E$8763</f>
        <v>181.1026414567142</v>
      </c>
      <c r="C1161" s="442">
        <f>hourly1!$F1162*유형화!$G$71/hourly1!$F$8763+유형화!$G$72*hourly1!$G1162/hourly1!$F$8763+유형화!$G$74*hourly1!I1162/hourly1!$I$8763</f>
        <v>10.133068494247539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4">
        <f>유형화!$F$71*hourly1!B1163/hourly1!$B$8763+유형화!$F$72*hourly1!C1163/hourly1!$C$8763+유형화!$F$73*hourly1!D1163/hourly1!$D$8763+유형화!$F$74*hourly1!E1163/hourly1!$E$8763</f>
        <v>279.69776687559914</v>
      </c>
      <c r="C1162" s="442">
        <f>hourly1!$F1163*유형화!$G$71/hourly1!$F$8763+유형화!$G$72*hourly1!$G1163/hourly1!$F$8763+유형화!$G$74*hourly1!I1163/hourly1!$I$8763</f>
        <v>9.2116862408194962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4">
        <f>유형화!$F$71*hourly1!B1164/hourly1!$B$8763+유형화!$F$72*hourly1!C1164/hourly1!$C$8763+유형화!$F$73*hourly1!D1164/hourly1!$D$8763+유형화!$F$74*hourly1!E1164/hourly1!$E$8763</f>
        <v>338.53959859188006</v>
      </c>
      <c r="C1163" s="442">
        <f>hourly1!$F1164*유형화!$G$71/hourly1!$F$8763+유형화!$G$72*hourly1!$G1164/hourly1!$F$8763+유형화!$G$74*hourly1!I1164/hourly1!$I$8763</f>
        <v>8.0269739561766311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4">
        <f>유형화!$F$71*hourly1!B1165/hourly1!$B$8763+유형화!$F$72*hourly1!C1165/hourly1!$C$8763+유형화!$F$73*hourly1!D1165/hourly1!$D$8763+유형화!$F$74*hourly1!E1165/hourly1!$E$8763</f>
        <v>396.23523225224943</v>
      </c>
      <c r="C1164" s="442">
        <f>hourly1!$F1165*유형화!$G$71/hourly1!$F$8763+유형화!$G$72*hourly1!$G1165/hourly1!$F$8763+유형화!$G$74*hourly1!I1165/hourly1!$I$8763</f>
        <v>6.9969897880178111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4">
        <f>유형화!$F$71*hourly1!B1166/hourly1!$B$8763+유형화!$F$72*hourly1!C1166/hourly1!$C$8763+유형화!$F$73*hourly1!D1166/hourly1!$D$8763+유형화!$F$74*hourly1!E1166/hourly1!$E$8763</f>
        <v>336.86459332358174</v>
      </c>
      <c r="C1165" s="442">
        <f>hourly1!$F1166*유형화!$G$71/hourly1!$F$8763+유형화!$G$72*hourly1!$G1166/hourly1!$F$8763+유형화!$G$74*hourly1!I1166/hourly1!$I$8763</f>
        <v>6.1260696871498128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4">
        <f>유형화!$F$71*hourly1!B1167/hourly1!$B$8763+유형화!$F$72*hourly1!C1167/hourly1!$C$8763+유형화!$F$73*hourly1!D1167/hourly1!$D$8763+유형화!$F$74*hourly1!E1167/hourly1!$E$8763</f>
        <v>214.62804894050183</v>
      </c>
      <c r="C1166" s="442">
        <f>hourly1!$F1167*유형화!$G$71/hourly1!$F$8763+유형화!$G$72*hourly1!$G1167/hourly1!$F$8763+유형화!$G$74*hourly1!I1167/hourly1!$I$8763</f>
        <v>4.7059990657425717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4">
        <f>유형화!$F$71*hourly1!B1168/hourly1!$B$8763+유형화!$F$72*hourly1!C1168/hourly1!$C$8763+유형화!$F$73*hourly1!D1168/hourly1!$D$8763+유형화!$F$74*hourly1!E1168/hourly1!$E$8763</f>
        <v>271.69996661948983</v>
      </c>
      <c r="C1167" s="442">
        <f>hourly1!$F1168*유형화!$G$71/hourly1!$F$8763+유형화!$G$72*hourly1!$G1168/hourly1!$F$8763+유형화!$G$74*hourly1!I1168/hourly1!$I$8763</f>
        <v>4.9686096571862297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4">
        <f>유형화!$F$71*hourly1!B1169/hourly1!$B$8763+유형화!$F$72*hourly1!C1169/hourly1!$C$8763+유형화!$F$73*hourly1!D1169/hourly1!$D$8763+유형화!$F$74*hourly1!E1169/hourly1!$E$8763</f>
        <v>383.24215450566788</v>
      </c>
      <c r="C1168" s="442">
        <f>hourly1!$F1169*유형화!$G$71/hourly1!$F$8763+유형화!$G$72*hourly1!$G1169/hourly1!$F$8763+유형화!$G$74*hourly1!I1169/hourly1!$I$8763</f>
        <v>4.7465262839044966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4">
        <f>유형화!$F$71*hourly1!B1170/hourly1!$B$8763+유형화!$F$72*hourly1!C1170/hourly1!$C$8763+유형화!$F$73*hourly1!D1170/hourly1!$D$8763+유형화!$F$74*hourly1!E1170/hourly1!$E$8763</f>
        <v>325.08775762026232</v>
      </c>
      <c r="C1169" s="442">
        <f>hourly1!$F1170*유형화!$G$71/hourly1!$F$8763+유형화!$G$72*hourly1!$G1170/hourly1!$F$8763+유형화!$G$74*hourly1!I1170/hourly1!$I$8763</f>
        <v>4.6490543770439103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4">
        <f>유형화!$F$71*hourly1!B1171/hourly1!$B$8763+유형화!$F$72*hourly1!C1171/hourly1!$C$8763+유형화!$F$73*hourly1!D1171/hourly1!$D$8763+유형화!$F$74*hourly1!E1171/hourly1!$E$8763</f>
        <v>282.38589263192858</v>
      </c>
      <c r="C1170" s="442">
        <f>hourly1!$F1171*유형화!$G$71/hourly1!$F$8763+유형화!$G$72*hourly1!$G1171/hourly1!$F$8763+유형화!$G$74*hourly1!I1171/hourly1!$I$8763</f>
        <v>4.9512656095014709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4">
        <f>유형화!$F$71*hourly1!B1172/hourly1!$B$8763+유형화!$F$72*hourly1!C1172/hourly1!$C$8763+유형화!$F$73*hourly1!D1172/hourly1!$D$8763+유형화!$F$74*hourly1!E1172/hourly1!$E$8763</f>
        <v>170.70575577425979</v>
      </c>
      <c r="C1171" s="442">
        <f>hourly1!$F1172*유형화!$G$71/hourly1!$F$8763+유형화!$G$72*hourly1!$G1172/hourly1!$F$8763+유형화!$G$74*hourly1!I1172/hourly1!$I$8763</f>
        <v>5.3431294350788336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4">
        <f>유형화!$F$71*hourly1!B1173/hourly1!$B$8763+유형화!$F$72*hourly1!C1173/hourly1!$C$8763+유형화!$F$73*hourly1!D1173/hourly1!$D$8763+유형화!$F$74*hourly1!E1173/hourly1!$E$8763</f>
        <v>128.30158449191131</v>
      </c>
      <c r="C1172" s="442">
        <f>hourly1!$F1173*유형화!$G$71/hourly1!$F$8763+유형화!$G$72*hourly1!$G1173/hourly1!$F$8763+유형화!$G$74*hourly1!I1173/hourly1!$I$8763</f>
        <v>5.1881578384682179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4">
        <f>유형화!$F$71*hourly1!B1174/hourly1!$B$8763+유형화!$F$72*hourly1!C1174/hourly1!$C$8763+유형화!$F$73*hourly1!D1174/hourly1!$D$8763+유형화!$F$74*hourly1!E1174/hourly1!$E$8763</f>
        <v>137.2898690636757</v>
      </c>
      <c r="C1173" s="442">
        <f>hourly1!$F1174*유형화!$G$71/hourly1!$F$8763+유형화!$G$72*hourly1!$G1174/hourly1!$F$8763+유형화!$G$74*hourly1!I1174/hourly1!$I$8763</f>
        <v>5.20053001871071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4">
        <f>유형화!$F$71*hourly1!B1175/hourly1!$B$8763+유형화!$F$72*hourly1!C1175/hourly1!$C$8763+유형화!$F$73*hourly1!D1175/hourly1!$D$8763+유형화!$F$74*hourly1!E1175/hourly1!$E$8763</f>
        <v>71.043016167297978</v>
      </c>
      <c r="C1174" s="442">
        <f>hourly1!$F1175*유형화!$G$71/hourly1!$F$8763+유형화!$G$72*hourly1!$G1175/hourly1!$F$8763+유형화!$G$74*hourly1!I1175/hourly1!$I$8763</f>
        <v>6.1693692215310358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4">
        <f>유형화!$F$71*hourly1!B1176/hourly1!$B$8763+유형화!$F$72*hourly1!C1176/hourly1!$C$8763+유형화!$F$73*hourly1!D1176/hourly1!$D$8763+유형화!$F$74*hourly1!E1176/hourly1!$E$8763</f>
        <v>70.00162154185665</v>
      </c>
      <c r="C1175" s="442">
        <f>hourly1!$F1176*유형화!$G$71/hourly1!$F$8763+유형화!$G$72*hourly1!$G1176/hourly1!$F$8763+유형화!$G$74*hourly1!I1176/hourly1!$I$8763</f>
        <v>0.47080804395670461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4">
        <f>유형화!$F$71*hourly1!B1177/hourly1!$B$8763+유형화!$F$72*hourly1!C1177/hourly1!$C$8763+유형화!$F$73*hourly1!D1177/hourly1!$D$8763+유형화!$F$74*hourly1!E1177/hourly1!$E$8763</f>
        <v>68.908035272388005</v>
      </c>
      <c r="C1176" s="442">
        <f>hourly1!$F1177*유형화!$G$71/hourly1!$F$8763+유형화!$G$72*hourly1!$G1177/hourly1!$F$8763+유형화!$G$74*hourly1!I1177/hourly1!$I$8763</f>
        <v>0.51701809478967209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4">
        <f>유형화!$F$71*hourly1!B1178/hourly1!$B$8763+유형화!$F$72*hourly1!C1178/hourly1!$C$8763+유형화!$F$73*hourly1!D1178/hourly1!$D$8763+유형화!$F$74*hourly1!E1178/hourly1!$E$8763</f>
        <v>67.745606865476091</v>
      </c>
      <c r="C1177" s="442">
        <f>hourly1!$F1178*유형화!$G$71/hourly1!$F$8763+유형화!$G$72*hourly1!$G1178/hourly1!$F$8763+유형화!$G$74*hourly1!I1178/hourly1!$I$8763</f>
        <v>1.2481243777245801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4">
        <f>유형화!$F$71*hourly1!B1179/hourly1!$B$8763+유형화!$F$72*hourly1!C1179/hourly1!$C$8763+유형화!$F$73*hourly1!D1179/hourly1!$D$8763+유형화!$F$74*hourly1!E1179/hourly1!$E$8763</f>
        <v>68.409977278164916</v>
      </c>
      <c r="C1178" s="442">
        <f>hourly1!$F1179*유형화!$G$71/hourly1!$F$8763+유형화!$G$72*hourly1!$G1179/hourly1!$F$8763+유형화!$G$74*hourly1!I1179/hourly1!$I$8763</f>
        <v>1.8090577718547889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4">
        <f>유형화!$F$71*hourly1!B1180/hourly1!$B$8763+유형화!$F$72*hourly1!C1180/hourly1!$C$8763+유형화!$F$73*hourly1!D1180/hourly1!$D$8763+유형화!$F$74*hourly1!E1180/hourly1!$E$8763</f>
        <v>68.825014465098775</v>
      </c>
      <c r="C1179" s="442">
        <f>hourly1!$F1180*유형화!$G$71/hourly1!$F$8763+유형화!$G$72*hourly1!$G1180/hourly1!$F$8763+유형화!$G$74*hourly1!I1180/hourly1!$I$8763</f>
        <v>2.3775364423544838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4">
        <f>유형화!$F$71*hourly1!B1181/hourly1!$B$8763+유형화!$F$72*hourly1!C1181/hourly1!$C$8763+유형화!$F$73*hourly1!D1181/hourly1!$D$8763+유형화!$F$74*hourly1!E1181/hourly1!$E$8763</f>
        <v>69.601479688643181</v>
      </c>
      <c r="C1180" s="442">
        <f>hourly1!$F1181*유형화!$G$71/hourly1!$F$8763+유형화!$G$72*hourly1!$G1181/hourly1!$F$8763+유형화!$G$74*hourly1!I1181/hourly1!$I$8763</f>
        <v>2.9097636273552285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4">
        <f>유형화!$F$71*hourly1!B1182/hourly1!$B$8763+유형화!$F$72*hourly1!C1182/hourly1!$C$8763+유형화!$F$73*hourly1!D1182/hourly1!$D$8763+유형화!$F$74*hourly1!E1182/hourly1!$E$8763</f>
        <v>70.177138734030621</v>
      </c>
      <c r="C1181" s="442">
        <f>hourly1!$F1182*유형화!$G$71/hourly1!$F$8763+유형화!$G$72*hourly1!$G1182/hourly1!$F$8763+유형화!$G$74*hourly1!I1182/hourly1!$I$8763</f>
        <v>3.3058585312751716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4">
        <f>유형화!$F$71*hourly1!B1183/hourly1!$B$8763+유형화!$F$72*hourly1!C1183/hourly1!$C$8763+유형화!$F$73*hourly1!D1183/hourly1!$D$8763+유형화!$F$74*hourly1!E1183/hourly1!$E$8763</f>
        <v>70.779672688861538</v>
      </c>
      <c r="C1182" s="442">
        <f>hourly1!$F1183*유형화!$G$71/hourly1!$F$8763+유형화!$G$72*hourly1!$G1183/hourly1!$F$8763+유형화!$G$74*hourly1!I1183/hourly1!$I$8763</f>
        <v>3.6680085735048658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4">
        <f>유형화!$F$71*hourly1!B1184/hourly1!$B$8763+유형화!$F$72*hourly1!C1184/hourly1!$C$8763+유형화!$F$73*hourly1!D1184/hourly1!$D$8763+유형화!$F$74*hourly1!E1184/hourly1!$E$8763</f>
        <v>73.08723698351703</v>
      </c>
      <c r="C1183" s="442">
        <f>hourly1!$F1184*유형화!$G$71/hourly1!$F$8763+유형화!$G$72*hourly1!$G1184/hourly1!$F$8763+유형화!$G$74*hourly1!I1184/hourly1!$I$8763</f>
        <v>4.0018498952453401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4">
        <f>유형화!$F$71*hourly1!B1185/hourly1!$B$8763+유형화!$F$72*hourly1!C1185/hourly1!$C$8763+유형화!$F$73*hourly1!D1185/hourly1!$D$8763+유형화!$F$74*hourly1!E1185/hourly1!$E$8763</f>
        <v>85.286097137315153</v>
      </c>
      <c r="C1184" s="442">
        <f>hourly1!$F1185*유형화!$G$71/hourly1!$F$8763+유형화!$G$72*hourly1!$G1185/hourly1!$F$8763+유형화!$G$74*hourly1!I1185/hourly1!$I$8763</f>
        <v>10.442084376946786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4">
        <f>유형화!$F$71*hourly1!B1186/hourly1!$B$8763+유형화!$F$72*hourly1!C1186/hourly1!$C$8763+유형화!$F$73*hourly1!D1186/hourly1!$D$8763+유형화!$F$74*hourly1!E1186/hourly1!$E$8763</f>
        <v>181.29811665699467</v>
      </c>
      <c r="C1185" s="442">
        <f>hourly1!$F1186*유형화!$G$71/hourly1!$F$8763+유형화!$G$72*hourly1!$G1186/hourly1!$F$8763+유형화!$G$74*hourly1!I1186/hourly1!$I$8763</f>
        <v>10.565270816442997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4">
        <f>유형화!$F$71*hourly1!B1187/hourly1!$B$8763+유형화!$F$72*hourly1!C1187/hourly1!$C$8763+유형화!$F$73*hourly1!D1187/hourly1!$D$8763+유형화!$F$74*hourly1!E1187/hourly1!$E$8763</f>
        <v>279.38901380577335</v>
      </c>
      <c r="C1186" s="442">
        <f>hourly1!$F1187*유형화!$G$71/hourly1!$F$8763+유형화!$G$72*hourly1!$G1187/hourly1!$F$8763+유형화!$G$74*hourly1!I1187/hourly1!$I$8763</f>
        <v>9.5441158993366635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4">
        <f>유형화!$F$71*hourly1!B1188/hourly1!$B$8763+유형화!$F$72*hourly1!C1188/hourly1!$C$8763+유형화!$F$73*hourly1!D1188/hourly1!$D$8763+유형화!$F$74*hourly1!E1188/hourly1!$E$8763</f>
        <v>337.08903157654623</v>
      </c>
      <c r="C1187" s="442">
        <f>hourly1!$F1188*유형화!$G$71/hourly1!$F$8763+유형화!$G$72*hourly1!$G1188/hourly1!$F$8763+유형화!$G$74*hourly1!I1188/hourly1!$I$8763</f>
        <v>8.2967268757884725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4">
        <f>유형화!$F$71*hourly1!B1189/hourly1!$B$8763+유형화!$F$72*hourly1!C1189/hourly1!$C$8763+유형화!$F$73*hourly1!D1189/hourly1!$D$8763+유형화!$F$74*hourly1!E1189/hourly1!$E$8763</f>
        <v>393.59148923121762</v>
      </c>
      <c r="C1188" s="442">
        <f>hourly1!$F1189*유형화!$G$71/hourly1!$F$8763+유형화!$G$72*hourly1!$G1189/hourly1!$F$8763+유형화!$G$74*hourly1!I1189/hourly1!$I$8763</f>
        <v>7.2551445627691997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4">
        <f>유형화!$F$71*hourly1!B1190/hourly1!$B$8763+유형화!$F$72*hourly1!C1190/hourly1!$C$8763+유형화!$F$73*hourly1!D1190/hourly1!$D$8763+유형화!$F$74*hourly1!E1190/hourly1!$E$8763</f>
        <v>333.48560096817624</v>
      </c>
      <c r="C1189" s="442">
        <f>hourly1!$F1190*유형화!$G$71/hourly1!$F$8763+유형화!$G$72*hourly1!$G1190/hourly1!$F$8763+유형화!$G$74*hourly1!I1190/hourly1!$I$8763</f>
        <v>6.3863828627011756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4">
        <f>유형화!$F$71*hourly1!B1191/hourly1!$B$8763+유형화!$F$72*hourly1!C1191/hourly1!$C$8763+유형화!$F$73*hourly1!D1191/hourly1!$D$8763+유형화!$F$74*hourly1!E1191/hourly1!$E$8763</f>
        <v>211.34828202581443</v>
      </c>
      <c r="C1190" s="442">
        <f>hourly1!$F1191*유형화!$G$71/hourly1!$F$8763+유형화!$G$72*hourly1!$G1191/hourly1!$F$8763+유형화!$G$74*hourly1!I1191/hourly1!$I$8763</f>
        <v>4.9700899316098353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4">
        <f>유형화!$F$71*hourly1!B1192/hourly1!$B$8763+유형화!$F$72*hourly1!C1192/hourly1!$C$8763+유형화!$F$73*hourly1!D1192/hourly1!$D$8763+유형화!$F$74*hourly1!E1192/hourly1!$E$8763</f>
        <v>268.20830956520138</v>
      </c>
      <c r="C1191" s="442">
        <f>hourly1!$F1192*유형화!$G$71/hourly1!$F$8763+유형화!$G$72*hourly1!$G1192/hourly1!$F$8763+유형화!$G$74*hourly1!I1192/hourly1!$I$8763</f>
        <v>5.2173519041964909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4">
        <f>유형화!$F$71*hourly1!B1193/hourly1!$B$8763+유형화!$F$72*hourly1!C1193/hourly1!$C$8763+유형화!$F$73*hourly1!D1193/hourly1!$D$8763+유형화!$F$74*hourly1!E1193/hourly1!$E$8763</f>
        <v>379.43050171711445</v>
      </c>
      <c r="C1192" s="442">
        <f>hourly1!$F1193*유형화!$G$71/hourly1!$F$8763+유형화!$G$72*hourly1!$G1193/hourly1!$F$8763+유형화!$G$74*hourly1!I1193/hourly1!$I$8763</f>
        <v>4.9422924541974371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4">
        <f>유형화!$F$71*hourly1!B1194/hourly1!$B$8763+유형화!$F$72*hourly1!C1194/hourly1!$C$8763+유형화!$F$73*hourly1!D1194/hourly1!$D$8763+유형화!$F$74*hourly1!E1194/hourly1!$E$8763</f>
        <v>321.77363150716411</v>
      </c>
      <c r="C1193" s="442">
        <f>hourly1!$F1194*유형화!$G$71/hourly1!$F$8763+유형화!$G$72*hourly1!$G1194/hourly1!$F$8763+유형화!$G$74*hourly1!I1194/hourly1!$I$8763</f>
        <v>4.876839813689422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4">
        <f>유형화!$F$71*hourly1!B1195/hourly1!$B$8763+유형화!$F$72*hourly1!C1195/hourly1!$C$8763+유형화!$F$73*hourly1!D1195/hourly1!$D$8763+유형화!$F$74*hourly1!E1195/hourly1!$E$8763</f>
        <v>279.3616880355487</v>
      </c>
      <c r="C1194" s="442">
        <f>hourly1!$F1195*유형화!$G$71/hourly1!$F$8763+유형화!$G$72*hourly1!$G1195/hourly1!$F$8763+유형화!$G$74*hourly1!I1195/hourly1!$I$8763</f>
        <v>5.1461502643967147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4">
        <f>유형화!$F$71*hourly1!B1196/hourly1!$B$8763+유형화!$F$72*hourly1!C1196/hourly1!$C$8763+유형화!$F$73*hourly1!D1196/hourly1!$D$8763+유형화!$F$74*hourly1!E1196/hourly1!$E$8763</f>
        <v>168.40453709900598</v>
      </c>
      <c r="C1195" s="442">
        <f>hourly1!$F1196*유형화!$G$71/hourly1!$F$8763+유형화!$G$72*hourly1!$G1196/hourly1!$F$8763+유형화!$G$74*hourly1!I1196/hourly1!$I$8763</f>
        <v>5.6085083499284627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4">
        <f>유형화!$F$71*hourly1!B1197/hourly1!$B$8763+유형화!$F$72*hourly1!C1197/hourly1!$C$8763+유형화!$F$73*hourly1!D1197/hourly1!$D$8763+유형화!$F$74*hourly1!E1197/hourly1!$E$8763</f>
        <v>128.06833437194192</v>
      </c>
      <c r="C1196" s="442">
        <f>hourly1!$F1197*유형화!$G$71/hourly1!$F$8763+유형화!$G$72*hourly1!$G1197/hourly1!$F$8763+유형화!$G$74*hourly1!I1197/hourly1!$I$8763</f>
        <v>5.5179558255780981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4">
        <f>유형화!$F$71*hourly1!B1198/hourly1!$B$8763+유형화!$F$72*hourly1!C1198/hourly1!$C$8763+유형화!$F$73*hourly1!D1198/hourly1!$D$8763+유형화!$F$74*hourly1!E1198/hourly1!$E$8763</f>
        <v>136.6851529426639</v>
      </c>
      <c r="C1197" s="442">
        <f>hourly1!$F1198*유형화!$G$71/hourly1!$F$8763+유형화!$G$72*hourly1!$G1198/hourly1!$F$8763+유형화!$G$74*hourly1!I1198/hourly1!$I$8763</f>
        <v>5.3980432485457692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4">
        <f>유형화!$F$71*hourly1!B1199/hourly1!$B$8763+유형화!$F$72*hourly1!C1199/hourly1!$C$8763+유형화!$F$73*hourly1!D1199/hourly1!$D$8763+유형화!$F$74*hourly1!E1199/hourly1!$E$8763</f>
        <v>70.903159152981615</v>
      </c>
      <c r="C1198" s="442">
        <f>hourly1!$F1199*유형화!$G$71/hourly1!$F$8763+유형화!$G$72*hourly1!$G1199/hourly1!$F$8763+유형화!$G$74*hourly1!I1199/hourly1!$I$8763</f>
        <v>6.2793243740331635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4">
        <f>유형화!$F$71*hourly1!B1200/hourly1!$B$8763+유형화!$F$72*hourly1!C1200/hourly1!$C$8763+유형화!$F$73*hourly1!D1200/hourly1!$D$8763+유형화!$F$74*hourly1!E1200/hourly1!$E$8763</f>
        <v>69.735119537554979</v>
      </c>
      <c r="C1199" s="442">
        <f>hourly1!$F1200*유형화!$G$71/hourly1!$F$8763+유형화!$G$72*hourly1!$G1200/hourly1!$F$8763+유형화!$G$74*hourly1!I1200/hourly1!$I$8763</f>
        <v>0.47190737139526406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4">
        <f>유형화!$F$71*hourly1!B1201/hourly1!$B$8763+유형화!$F$72*hourly1!C1201/hourly1!$C$8763+유형화!$F$73*hourly1!D1201/hourly1!$D$8763+유형화!$F$74*hourly1!E1201/hourly1!$E$8763</f>
        <v>68.537694619855429</v>
      </c>
      <c r="C1200" s="442">
        <f>hourly1!$F1201*유형화!$G$71/hourly1!$F$8763+유형화!$G$72*hourly1!$G1201/hourly1!$F$8763+유형화!$G$74*hourly1!I1201/hourly1!$I$8763</f>
        <v>0.48254129258213008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4">
        <f>유형화!$F$71*hourly1!B1202/hourly1!$B$8763+유형화!$F$72*hourly1!C1202/hourly1!$C$8763+유형화!$F$73*hourly1!D1202/hourly1!$D$8763+유형화!$F$74*hourly1!E1202/hourly1!$E$8763</f>
        <v>67.267528520677075</v>
      </c>
      <c r="C1201" s="442">
        <f>hourly1!$F1202*유형화!$G$71/hourly1!$F$8763+유형화!$G$72*hourly1!$G1202/hourly1!$F$8763+유형화!$G$74*hourly1!I1202/hourly1!$I$8763</f>
        <v>1.1098922027818288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4">
        <f>유형화!$F$71*hourly1!B1203/hourly1!$B$8763+유형화!$F$72*hourly1!C1203/hourly1!$C$8763+유형화!$F$73*hourly1!D1203/hourly1!$D$8763+유형화!$F$74*hourly1!E1203/hourly1!$E$8763</f>
        <v>67.590279916036451</v>
      </c>
      <c r="C1202" s="442">
        <f>hourly1!$F1203*유형화!$G$71/hourly1!$F$8763+유형화!$G$72*hourly1!$G1203/hourly1!$F$8763+유형화!$G$74*hourly1!I1203/hourly1!$I$8763</f>
        <v>1.5369793236854445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4">
        <f>유형화!$F$71*hourly1!B1204/hourly1!$B$8763+유형화!$F$72*hourly1!C1204/hourly1!$C$8763+유형화!$F$73*hourly1!D1204/hourly1!$D$8763+유형화!$F$74*hourly1!E1204/hourly1!$E$8763</f>
        <v>67.751125401437506</v>
      </c>
      <c r="C1203" s="442">
        <f>hourly1!$F1204*유형화!$G$71/hourly1!$F$8763+유형화!$G$72*hourly1!$G1204/hourly1!$F$8763+유형화!$G$74*hourly1!I1204/hourly1!$I$8763</f>
        <v>2.0070615473261997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4">
        <f>유형화!$F$71*hourly1!B1205/hourly1!$B$8763+유형화!$F$72*hourly1!C1205/hourly1!$C$8763+유형화!$F$73*hourly1!D1205/hourly1!$D$8763+유형화!$F$74*hourly1!E1205/hourly1!$E$8763</f>
        <v>68.084841730994754</v>
      </c>
      <c r="C1204" s="442">
        <f>hourly1!$F1205*유형화!$G$71/hourly1!$F$8763+유형화!$G$72*hourly1!$G1205/hourly1!$F$8763+유형화!$G$74*hourly1!I1205/hourly1!$I$8763</f>
        <v>2.432354102357813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4">
        <f>유형화!$F$71*hourly1!B1206/hourly1!$B$8763+유형화!$F$72*hourly1!C1206/hourly1!$C$8763+유형화!$F$73*hourly1!D1206/hourly1!$D$8763+유형화!$F$74*hourly1!E1206/hourly1!$E$8763</f>
        <v>68.246267925081938</v>
      </c>
      <c r="C1205" s="442">
        <f>hourly1!$F1206*유형화!$G$71/hourly1!$F$8763+유형화!$G$72*hourly1!$G1206/hourly1!$F$8763+유형화!$G$74*hourly1!I1206/hourly1!$I$8763</f>
        <v>2.7622240415934178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4">
        <f>유형화!$F$71*hourly1!B1207/hourly1!$B$8763+유형화!$F$72*hourly1!C1207/hourly1!$C$8763+유형화!$F$73*hourly1!D1207/hourly1!$D$8763+유형화!$F$74*hourly1!E1207/hourly1!$E$8763</f>
        <v>68.432862971416711</v>
      </c>
      <c r="C1206" s="442">
        <f>hourly1!$F1207*유형화!$G$71/hourly1!$F$8763+유형화!$G$72*hourly1!$G1207/hourly1!$F$8763+유형화!$G$74*hourly1!I1207/hourly1!$I$8763</f>
        <v>3.0704761561449816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4">
        <f>유형화!$F$71*hourly1!B1208/hourly1!$B$8763+유형화!$F$72*hourly1!C1208/hourly1!$C$8763+유형화!$F$73*hourly1!D1208/hourly1!$D$8763+유형화!$F$74*hourly1!E1208/hourly1!$E$8763</f>
        <v>70.525189936031765</v>
      </c>
      <c r="C1207" s="442">
        <f>hourly1!$F1208*유형화!$G$71/hourly1!$F$8763+유형화!$G$72*hourly1!$G1208/hourly1!$F$8763+유형화!$G$74*hourly1!I1208/hourly1!$I$8763</f>
        <v>3.408169238962711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4">
        <f>유형화!$F$71*hourly1!B1209/hourly1!$B$8763+유형화!$F$72*hourly1!C1209/hourly1!$C$8763+유형화!$F$73*hourly1!D1209/hourly1!$D$8763+유형화!$F$74*hourly1!E1209/hourly1!$E$8763</f>
        <v>82.330401738354368</v>
      </c>
      <c r="C1208" s="442">
        <f>hourly1!$F1209*유형화!$G$71/hourly1!$F$8763+유형화!$G$72*hourly1!$G1209/hourly1!$F$8763+유형화!$G$74*hourly1!I1209/hourly1!$I$8763</f>
        <v>9.7975899560742192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4">
        <f>유형화!$F$71*hourly1!B1210/hourly1!$B$8763+유형화!$F$72*hourly1!C1210/hourly1!$C$8763+유형화!$F$73*hourly1!D1210/hourly1!$D$8763+유형화!$F$74*hourly1!E1210/hourly1!$E$8763</f>
        <v>180.13458564937972</v>
      </c>
      <c r="C1209" s="442">
        <f>hourly1!$F1210*유형화!$G$71/hourly1!$F$8763+유형화!$G$72*hourly1!$G1210/hourly1!$F$8763+유형화!$G$74*hourly1!I1210/hourly1!$I$8763</f>
        <v>9.9365274737127152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4">
        <f>유형화!$F$71*hourly1!B1211/hourly1!$B$8763+유형화!$F$72*hourly1!C1211/hourly1!$C$8763+유형화!$F$73*hourly1!D1211/hourly1!$D$8763+유형화!$F$74*hourly1!E1211/hourly1!$E$8763</f>
        <v>277.08312781971307</v>
      </c>
      <c r="C1210" s="442">
        <f>hourly1!$F1211*유형화!$G$71/hourly1!$F$8763+유형화!$G$72*hourly1!$G1211/hourly1!$F$8763+유형화!$G$74*hourly1!I1211/hourly1!$I$8763</f>
        <v>8.8664984029436571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4">
        <f>유형화!$F$71*hourly1!B1212/hourly1!$B$8763+유형화!$F$72*hourly1!C1212/hourly1!$C$8763+유형화!$F$73*hourly1!D1212/hourly1!$D$8763+유형화!$F$74*hourly1!E1212/hourly1!$E$8763</f>
        <v>333.91846314305621</v>
      </c>
      <c r="C1211" s="442">
        <f>hourly1!$F1212*유형화!$G$71/hourly1!$F$8763+유형화!$G$72*hourly1!$G1212/hourly1!$F$8763+유형화!$G$74*hourly1!I1212/hourly1!$I$8763</f>
        <v>7.5154913105468468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4">
        <f>유형화!$F$71*hourly1!B1213/hourly1!$B$8763+유형화!$F$72*hourly1!C1213/hourly1!$C$8763+유형화!$F$73*hourly1!D1213/hourly1!$D$8763+유형화!$F$74*hourly1!E1213/hourly1!$E$8763</f>
        <v>389.48851184719496</v>
      </c>
      <c r="C1212" s="442">
        <f>hourly1!$F1213*유형화!$G$71/hourly1!$F$8763+유형화!$G$72*hourly1!$G1213/hourly1!$F$8763+유형화!$G$74*hourly1!I1213/hourly1!$I$8763</f>
        <v>6.4177781908581233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4">
        <f>유형화!$F$71*hourly1!B1214/hourly1!$B$8763+유형화!$F$72*hourly1!C1214/hourly1!$C$8763+유형화!$F$73*hourly1!D1214/hourly1!$D$8763+유형화!$F$74*hourly1!E1214/hourly1!$E$8763</f>
        <v>328.95407860821604</v>
      </c>
      <c r="C1213" s="442">
        <f>hourly1!$F1214*유형화!$G$71/hourly1!$F$8763+유형화!$G$72*hourly1!$G1214/hourly1!$F$8763+유형화!$G$74*hourly1!I1214/hourly1!$I$8763</f>
        <v>5.4496743175764273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4">
        <f>유형화!$F$71*hourly1!B1215/hourly1!$B$8763+유형화!$F$72*hourly1!C1215/hourly1!$C$8763+유형화!$F$73*hourly1!D1215/hourly1!$D$8763+유형화!$F$74*hourly1!E1215/hourly1!$E$8763</f>
        <v>206.86925428832643</v>
      </c>
      <c r="C1214" s="442">
        <f>hourly1!$F1215*유형화!$G$71/hourly1!$F$8763+유형화!$G$72*hourly1!$G1215/hourly1!$F$8763+유형화!$G$74*hourly1!I1215/hourly1!$I$8763</f>
        <v>3.9573138110249531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4">
        <f>유형화!$F$71*hourly1!B1216/hourly1!$B$8763+유형화!$F$72*hourly1!C1216/hourly1!$C$8763+유형화!$F$73*hourly1!D1216/hourly1!$D$8763+유형화!$F$74*hourly1!E1216/hourly1!$E$8763</f>
        <v>263.54107811011147</v>
      </c>
      <c r="C1215" s="442">
        <f>hourly1!$F1216*유형화!$G$71/hourly1!$F$8763+유형화!$G$72*hourly1!$G1216/hourly1!$F$8763+유형화!$G$74*hourly1!I1216/hourly1!$I$8763</f>
        <v>4.1581873599550603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4">
        <f>유형화!$F$71*hourly1!B1217/hourly1!$B$8763+유형화!$F$72*hourly1!C1217/hourly1!$C$8763+유형화!$F$73*hourly1!D1217/hourly1!$D$8763+유형화!$F$74*hourly1!E1217/hourly1!$E$8763</f>
        <v>374.77441554053485</v>
      </c>
      <c r="C1216" s="442">
        <f>hourly1!$F1217*유형화!$G$71/hourly1!$F$8763+유형화!$G$72*hourly1!$G1217/hourly1!$F$8763+유형화!$G$74*hourly1!I1217/hourly1!$I$8763</f>
        <v>3.9268519863248383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4">
        <f>유형화!$F$71*hourly1!B1218/hourly1!$B$8763+유형화!$F$72*hourly1!C1218/hourly1!$C$8763+유형화!$F$73*hourly1!D1218/hourly1!$D$8763+유형화!$F$74*hourly1!E1218/hourly1!$E$8763</f>
        <v>317.13360318816649</v>
      </c>
      <c r="C1217" s="442">
        <f>hourly1!$F1218*유형화!$G$71/hourly1!$F$8763+유형화!$G$72*hourly1!$G1218/hourly1!$F$8763+유형화!$G$74*hourly1!I1218/hourly1!$I$8763</f>
        <v>3.8225842297089918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4">
        <f>유형화!$F$71*hourly1!B1219/hourly1!$B$8763+유형화!$F$72*hourly1!C1219/hourly1!$C$8763+유형화!$F$73*hourly1!D1219/hourly1!$D$8763+유형화!$F$74*hourly1!E1219/hourly1!$E$8763</f>
        <v>274.95703789940751</v>
      </c>
      <c r="C1218" s="442">
        <f>hourly1!$F1219*유형화!$G$71/hourly1!$F$8763+유형화!$G$72*hourly1!$G1219/hourly1!$F$8763+유형화!$G$74*hourly1!I1219/hourly1!$I$8763</f>
        <v>4.1313963159570681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4">
        <f>유형화!$F$71*hourly1!B1220/hourly1!$B$8763+유형화!$F$72*hourly1!C1220/hourly1!$C$8763+유형화!$F$73*hourly1!D1220/hourly1!$D$8763+유형화!$F$74*hourly1!E1220/hourly1!$E$8763</f>
        <v>164.21249126594319</v>
      </c>
      <c r="C1219" s="442">
        <f>hourly1!$F1220*유형화!$G$71/hourly1!$F$8763+유형화!$G$72*hourly1!$G1220/hourly1!$F$8763+유형화!$G$74*hourly1!I1220/hourly1!$I$8763</f>
        <v>4.5623819708939743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4">
        <f>유형화!$F$71*hourly1!B1221/hourly1!$B$8763+유형화!$F$72*hourly1!C1221/hourly1!$C$8763+유형화!$F$73*hourly1!D1221/hourly1!$D$8763+유형화!$F$74*hourly1!E1221/hourly1!$E$8763</f>
        <v>125.84302261780454</v>
      </c>
      <c r="C1220" s="442">
        <f>hourly1!$F1221*유형화!$G$71/hourly1!$F$8763+유형화!$G$72*hourly1!$G1221/hourly1!$F$8763+유형화!$G$74*hourly1!I1221/hourly1!$I$8763</f>
        <v>4.4875389668330605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4">
        <f>유형화!$F$71*hourly1!B1222/hourly1!$B$8763+유형화!$F$72*hourly1!C1222/hourly1!$C$8763+유형화!$F$73*hourly1!D1222/hourly1!$D$8763+유형화!$F$74*hourly1!E1222/hourly1!$E$8763</f>
        <v>134.57892975181952</v>
      </c>
      <c r="C1221" s="442">
        <f>hourly1!$F1222*유형화!$G$71/hourly1!$F$8763+유형화!$G$72*hourly1!$G1222/hourly1!$F$8763+유형화!$G$74*hourly1!I1222/hourly1!$I$8763</f>
        <v>4.4533313128376273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4">
        <f>유형화!$F$71*hourly1!B1223/hourly1!$B$8763+유형화!$F$72*hourly1!C1223/hourly1!$C$8763+유형화!$F$73*hourly1!D1223/hourly1!$D$8763+유형화!$F$74*hourly1!E1223/hourly1!$E$8763</f>
        <v>69.49052215344534</v>
      </c>
      <c r="C1222" s="442">
        <f>hourly1!$F1223*유형화!$G$71/hourly1!$F$8763+유형화!$G$72*hourly1!$G1223/hourly1!$F$8763+유형화!$G$74*hourly1!I1223/hourly1!$I$8763</f>
        <v>5.4025063989767812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4">
        <f>유형화!$F$71*hourly1!B1224/hourly1!$B$8763+유형화!$F$72*hourly1!C1224/hourly1!$C$8763+유형화!$F$73*hourly1!D1224/hourly1!$D$8763+유형화!$F$74*hourly1!E1224/hourly1!$E$8763</f>
        <v>68.32993797189603</v>
      </c>
      <c r="C1223" s="442">
        <f>hourly1!$F1224*유형화!$G$71/hourly1!$F$8763+유형화!$G$72*hourly1!$G1224/hourly1!$F$8763+유형화!$G$74*hourly1!I1224/hourly1!$I$8763</f>
        <v>0.4615641922068251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4">
        <f>유형화!$F$71*hourly1!B1225/hourly1!$B$8763+유형화!$F$72*hourly1!C1225/hourly1!$C$8763+유형화!$F$73*hourly1!D1225/hourly1!$D$8763+유형화!$F$74*hourly1!E1225/hourly1!$E$8763</f>
        <v>67.225639250266966</v>
      </c>
      <c r="C1224" s="442">
        <f>hourly1!$F1225*유형화!$G$71/hourly1!$F$8763+유형화!$G$72*hourly1!$G1225/hourly1!$F$8763+유형화!$G$74*hourly1!I1225/hourly1!$I$8763</f>
        <v>0.35916107941104081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4">
        <f>유형화!$F$71*hourly1!B1226/hourly1!$B$8763+유형화!$F$72*hourly1!C1226/hourly1!$C$8763+유형화!$F$73*hourly1!D1226/hourly1!$D$8763+유형화!$F$74*hourly1!E1226/hourly1!$E$8763</f>
        <v>65.837996865949108</v>
      </c>
      <c r="C1225" s="442">
        <f>hourly1!$F1226*유형화!$G$71/hourly1!$F$8763+유형화!$G$72*hourly1!$G1226/hourly1!$F$8763+유형화!$G$74*hourly1!I1226/hourly1!$I$8763</f>
        <v>0.41344019853219471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4">
        <f>유형화!$F$71*hourly1!B1227/hourly1!$B$8763+유형화!$F$72*hourly1!C1227/hourly1!$C$8763+유형화!$F$73*hourly1!D1227/hourly1!$D$8763+유형화!$F$74*hourly1!E1227/hourly1!$E$8763</f>
        <v>66.418269118849381</v>
      </c>
      <c r="C1226" s="442">
        <f>hourly1!$F1227*유형화!$G$71/hourly1!$F$8763+유형화!$G$72*hourly1!$G1227/hourly1!$F$8763+유형화!$G$74*hourly1!I1227/hourly1!$I$8763</f>
        <v>0.85747860466754355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4">
        <f>유형화!$F$71*hourly1!B1228/hourly1!$B$8763+유형화!$F$72*hourly1!C1228/hourly1!$C$8763+유형화!$F$73*hourly1!D1228/hourly1!$D$8763+유형화!$F$74*hourly1!E1228/hourly1!$E$8763</f>
        <v>66.824718309623663</v>
      </c>
      <c r="C1227" s="442">
        <f>hourly1!$F1228*유형화!$G$71/hourly1!$F$8763+유형화!$G$72*hourly1!$G1228/hourly1!$F$8763+유형화!$G$74*hourly1!I1228/hourly1!$I$8763</f>
        <v>1.4697020489765387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4">
        <f>유형화!$F$71*hourly1!B1229/hourly1!$B$8763+유형화!$F$72*hourly1!C1229/hourly1!$C$8763+유형화!$F$73*hourly1!D1229/hourly1!$D$8763+유형화!$F$74*hourly1!E1229/hourly1!$E$8763</f>
        <v>67.512742682335343</v>
      </c>
      <c r="C1228" s="442">
        <f>hourly1!$F1229*유형화!$G$71/hourly1!$F$8763+유형화!$G$72*hourly1!$G1229/hourly1!$F$8763+유형화!$G$74*hourly1!I1229/hourly1!$I$8763</f>
        <v>2.0853500233376514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4">
        <f>유형화!$F$71*hourly1!B1230/hourly1!$B$8763+유형화!$F$72*hourly1!C1230/hourly1!$C$8763+유형화!$F$73*hourly1!D1230/hourly1!$D$8763+유형화!$F$74*hourly1!E1230/hourly1!$E$8763</f>
        <v>67.8686089003495</v>
      </c>
      <c r="C1229" s="442">
        <f>hourly1!$F1230*유형화!$G$71/hourly1!$F$8763+유형화!$G$72*hourly1!$G1230/hourly1!$F$8763+유형화!$G$74*hourly1!I1230/hourly1!$I$8763</f>
        <v>2.5211116534062303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4">
        <f>유형화!$F$71*hourly1!B1231/hourly1!$B$8763+유형화!$F$72*hourly1!C1231/hourly1!$C$8763+유형화!$F$73*hourly1!D1231/hourly1!$D$8763+유형화!$F$74*hourly1!E1231/hourly1!$E$8763</f>
        <v>68.191782301400096</v>
      </c>
      <c r="C1230" s="442">
        <f>hourly1!$F1231*유형화!$G$71/hourly1!$F$8763+유형화!$G$72*hourly1!$G1231/hourly1!$F$8763+유형화!$G$74*hourly1!I1231/hourly1!$I$8763</f>
        <v>2.9140752953380678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4">
        <f>유형화!$F$71*hourly1!B1232/hourly1!$B$8763+유형화!$F$72*hourly1!C1232/hourly1!$C$8763+유형화!$F$73*hourly1!D1232/hourly1!$D$8763+유형화!$F$74*hourly1!E1232/hourly1!$E$8763</f>
        <v>70.290767578031321</v>
      </c>
      <c r="C1231" s="442">
        <f>hourly1!$F1232*유형화!$G$71/hourly1!$F$8763+유형화!$G$72*hourly1!$G1232/hourly1!$F$8763+유형화!$G$74*hourly1!I1232/hourly1!$I$8763</f>
        <v>3.3304733290422233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4">
        <f>유형화!$F$71*hourly1!B1233/hourly1!$B$8763+유형화!$F$72*hourly1!C1233/hourly1!$C$8763+유형화!$F$73*hourly1!D1233/hourly1!$D$8763+유형화!$F$74*hourly1!E1233/hourly1!$E$8763</f>
        <v>82.043113248598047</v>
      </c>
      <c r="C1232" s="442">
        <f>hourly1!$F1233*유형화!$G$71/hourly1!$F$8763+유형화!$G$72*hourly1!$G1233/hourly1!$F$8763+유형화!$G$74*hourly1!I1233/hourly1!$I$8763</f>
        <v>9.7720683007677813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4">
        <f>유형화!$F$71*hourly1!B1234/hourly1!$B$8763+유형화!$F$72*hourly1!C1234/hourly1!$C$8763+유형화!$F$73*hourly1!D1234/hourly1!$D$8763+유형화!$F$74*hourly1!E1234/hourly1!$E$8763</f>
        <v>179.74977416921496</v>
      </c>
      <c r="C1233" s="442">
        <f>hourly1!$F1234*유형화!$G$71/hourly1!$F$8763+유형화!$G$72*hourly1!$G1234/hourly1!$F$8763+유형화!$G$74*hourly1!I1234/hourly1!$I$8763</f>
        <v>9.9544118549712604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4">
        <f>유형화!$F$71*hourly1!B1235/hourly1!$B$8763+유형화!$F$72*hourly1!C1235/hourly1!$C$8763+유형화!$F$73*hourly1!D1235/hourly1!$D$8763+유형화!$F$74*hourly1!E1235/hourly1!$E$8763</f>
        <v>277.11247705312348</v>
      </c>
      <c r="C1234" s="442">
        <f>hourly1!$F1235*유형화!$G$71/hourly1!$F$8763+유형화!$G$72*hourly1!$G1235/hourly1!$F$8763+유형화!$G$74*hourly1!I1235/hourly1!$I$8763</f>
        <v>9.2063351375979661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4">
        <f>유형화!$F$71*hourly1!B1236/hourly1!$B$8763+유형화!$F$72*hourly1!C1236/hourly1!$C$8763+유형화!$F$73*hourly1!D1236/hourly1!$D$8763+유형화!$F$74*hourly1!E1236/hourly1!$E$8763</f>
        <v>334.59273445849931</v>
      </c>
      <c r="C1235" s="442">
        <f>hourly1!$F1236*유형화!$G$71/hourly1!$F$8763+유형화!$G$72*hourly1!$G1236/hourly1!$F$8763+유형화!$G$74*hourly1!I1236/hourly1!$I$8763</f>
        <v>8.1500094836264854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4">
        <f>유형화!$F$71*hourly1!B1237/hourly1!$B$8763+유형화!$F$72*hourly1!C1237/hourly1!$C$8763+유형화!$F$73*hourly1!D1237/hourly1!$D$8763+유형화!$F$74*hourly1!E1237/hourly1!$E$8763</f>
        <v>391.31938173488192</v>
      </c>
      <c r="C1236" s="442">
        <f>hourly1!$F1237*유형화!$G$71/hourly1!$F$8763+유형화!$G$72*hourly1!$G1237/hourly1!$F$8763+유형화!$G$74*hourly1!I1237/hourly1!$I$8763</f>
        <v>7.3617871469641258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4">
        <f>유형화!$F$71*hourly1!B1238/hourly1!$B$8763+유형화!$F$72*hourly1!C1238/hourly1!$C$8763+유형화!$F$73*hourly1!D1238/hourly1!$D$8763+유형화!$F$74*hourly1!E1238/hourly1!$E$8763</f>
        <v>331.42676504887504</v>
      </c>
      <c r="C1237" s="442">
        <f>hourly1!$F1238*유형화!$G$71/hourly1!$F$8763+유형화!$G$72*hourly1!$G1238/hourly1!$F$8763+유형화!$G$74*hourly1!I1238/hourly1!$I$8763</f>
        <v>6.6077987842707122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4">
        <f>유형화!$F$71*hourly1!B1239/hourly1!$B$8763+유형화!$F$72*hourly1!C1239/hourly1!$C$8763+유형화!$F$73*hourly1!D1239/hourly1!$D$8763+유형화!$F$74*hourly1!E1239/hourly1!$E$8763</f>
        <v>209.47070296119907</v>
      </c>
      <c r="C1238" s="442">
        <f>hourly1!$F1239*유형화!$G$71/hourly1!$F$8763+유형화!$G$72*hourly1!$G1239/hourly1!$F$8763+유형화!$G$74*hourly1!I1239/hourly1!$I$8763</f>
        <v>5.132283223739103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4">
        <f>유형화!$F$71*hourly1!B1240/hourly1!$B$8763+유형화!$F$72*hourly1!C1240/hourly1!$C$8763+유형화!$F$73*hourly1!D1240/hourly1!$D$8763+유형화!$F$74*hourly1!E1240/hourly1!$E$8763</f>
        <v>266.4519146647898</v>
      </c>
      <c r="C1239" s="442">
        <f>hourly1!$F1240*유형화!$G$71/hourly1!$F$8763+유형화!$G$72*hourly1!$G1240/hourly1!$F$8763+유형화!$G$74*hourly1!I1240/hourly1!$I$8763</f>
        <v>5.3892491179532103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4">
        <f>유형화!$F$71*hourly1!B1241/hourly1!$B$8763+유형화!$F$72*hourly1!C1241/hourly1!$C$8763+유형화!$F$73*hourly1!D1241/hourly1!$D$8763+유형화!$F$74*hourly1!E1241/hourly1!$E$8763</f>
        <v>377.90409270461663</v>
      </c>
      <c r="C1240" s="442">
        <f>hourly1!$F1241*유형화!$G$71/hourly1!$F$8763+유형화!$G$72*hourly1!$G1241/hourly1!$F$8763+유형화!$G$74*hourly1!I1241/hourly1!$I$8763</f>
        <v>5.1327227591481677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4">
        <f>유형화!$F$71*hourly1!B1242/hourly1!$B$8763+유형화!$F$72*hourly1!C1242/hourly1!$C$8763+유형화!$F$73*hourly1!D1242/hourly1!$D$8763+유형화!$F$74*hourly1!E1242/hourly1!$E$8763</f>
        <v>320.29496684794827</v>
      </c>
      <c r="C1241" s="442">
        <f>hourly1!$F1242*유형화!$G$71/hourly1!$F$8763+유형화!$G$72*hourly1!$G1242/hourly1!$F$8763+유형화!$G$74*hourly1!I1242/hourly1!$I$8763</f>
        <v>5.0216818873671558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4">
        <f>유형화!$F$71*hourly1!B1243/hourly1!$B$8763+유형화!$F$72*hourly1!C1243/hourly1!$C$8763+유형화!$F$73*hourly1!D1243/hourly1!$D$8763+유형화!$F$74*hourly1!E1243/hourly1!$E$8763</f>
        <v>277.8479896901934</v>
      </c>
      <c r="C1242" s="442">
        <f>hourly1!$F1243*유형화!$G$71/hourly1!$F$8763+유형화!$G$72*hourly1!$G1243/hourly1!$F$8763+유형화!$G$74*hourly1!I1243/hourly1!$I$8763</f>
        <v>5.228851288041799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4">
        <f>유형화!$F$71*hourly1!B1244/hourly1!$B$8763+유형화!$F$72*hourly1!C1244/hourly1!$C$8763+유형화!$F$73*hourly1!D1244/hourly1!$D$8763+유형화!$F$74*hourly1!E1244/hourly1!$E$8763</f>
        <v>166.59808943811296</v>
      </c>
      <c r="C1243" s="442">
        <f>hourly1!$F1244*유형화!$G$71/hourly1!$F$8763+유형화!$G$72*hourly1!$G1244/hourly1!$F$8763+유형화!$G$74*hourly1!I1244/hourly1!$I$8763</f>
        <v>5.5493188037985615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4">
        <f>유형화!$F$71*hourly1!B1245/hourly1!$B$8763+유형화!$F$72*hourly1!C1245/hourly1!$C$8763+유형화!$F$73*hourly1!D1245/hourly1!$D$8763+유형화!$F$74*hourly1!E1245/hourly1!$E$8763</f>
        <v>127.25825657544029</v>
      </c>
      <c r="C1244" s="442">
        <f>hourly1!$F1245*유형화!$G$71/hourly1!$F$8763+유형화!$G$72*hourly1!$G1245/hourly1!$F$8763+유형화!$G$74*hourly1!I1245/hourly1!$I$8763</f>
        <v>5.3439562733798534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4">
        <f>유형화!$F$71*hourly1!B1246/hourly1!$B$8763+유형화!$F$72*hourly1!C1246/hourly1!$C$8763+유형화!$F$73*hourly1!D1246/hourly1!$D$8763+유형화!$F$74*hourly1!E1246/hourly1!$E$8763</f>
        <v>135.85687840503462</v>
      </c>
      <c r="C1245" s="442">
        <f>hourly1!$F1246*유형화!$G$71/hourly1!$F$8763+유형화!$G$72*hourly1!$G1246/hourly1!$F$8763+유형화!$G$74*hourly1!I1246/hourly1!$I$8763</f>
        <v>5.2178359309539699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4">
        <f>유형화!$F$71*hourly1!B1247/hourly1!$B$8763+유형화!$F$72*hourly1!C1247/hourly1!$C$8763+유형화!$F$73*hourly1!D1247/hourly1!$D$8763+유형화!$F$74*hourly1!E1247/hourly1!$E$8763</f>
        <v>70.394797391233524</v>
      </c>
      <c r="C1246" s="442">
        <f>hourly1!$F1247*유형화!$G$71/hourly1!$F$8763+유형화!$G$72*hourly1!$G1247/hourly1!$F$8763+유형화!$G$74*hourly1!I1247/hourly1!$I$8763</f>
        <v>6.0783816435008413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4">
        <f>유형화!$F$71*hourly1!B1248/hourly1!$B$8763+유형화!$F$72*hourly1!C1248/hourly1!$C$8763+유형화!$F$73*hourly1!D1248/hourly1!$D$8763+유형화!$F$74*hourly1!E1248/hourly1!$E$8763</f>
        <v>69.145786786396499</v>
      </c>
      <c r="C1247" s="442">
        <f>hourly1!$F1248*유형화!$G$71/hourly1!$F$8763+유형화!$G$72*hourly1!$G1248/hourly1!$F$8763+유형화!$G$74*hourly1!I1248/hourly1!$I$8763</f>
        <v>0.46575004582711721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4">
        <f>유형화!$F$71*hourly1!B1249/hourly1!$B$8763+유형화!$F$72*hourly1!C1249/hourly1!$C$8763+유형화!$F$73*hourly1!D1249/hourly1!$D$8763+유형화!$F$74*hourly1!E1249/hourly1!$E$8763</f>
        <v>67.911333574461594</v>
      </c>
      <c r="C1248" s="442">
        <f>hourly1!$F1249*유형화!$G$71/hourly1!$F$8763+유형화!$G$72*hourly1!$G1249/hourly1!$F$8763+유형화!$G$74*hourly1!I1249/hourly1!$I$8763</f>
        <v>0.39792657055334174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4">
        <f>유형화!$F$71*hourly1!B1250/hourly1!$B$8763+유형화!$F$72*hourly1!C1250/hourly1!$C$8763+유형화!$F$73*hourly1!D1250/hourly1!$D$8763+유형화!$F$74*hourly1!E1250/hourly1!$E$8763</f>
        <v>66.419773190415341</v>
      </c>
      <c r="C1249" s="442">
        <f>hourly1!$F1250*유형화!$G$71/hourly1!$F$8763+유형화!$G$72*hourly1!$G1250/hourly1!$F$8763+유형화!$G$74*hourly1!I1250/hourly1!$I$8763</f>
        <v>0.69581179349450062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4">
        <f>유형화!$F$71*hourly1!B1251/hourly1!$B$8763+유형화!$F$72*hourly1!C1251/hourly1!$C$8763+유형화!$F$73*hourly1!D1251/hourly1!$D$8763+유형화!$F$74*hourly1!E1251/hourly1!$E$8763</f>
        <v>66.771166869480382</v>
      </c>
      <c r="C1250" s="442">
        <f>hourly1!$F1251*유형화!$G$71/hourly1!$F$8763+유형화!$G$72*hourly1!$G1251/hourly1!$F$8763+유형화!$G$74*hourly1!I1251/hourly1!$I$8763</f>
        <v>1.1262878350742884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4">
        <f>유형화!$F$71*hourly1!B1252/hourly1!$B$8763+유형화!$F$72*hourly1!C1252/hourly1!$C$8763+유형화!$F$73*hourly1!D1252/hourly1!$D$8763+유형화!$F$74*hourly1!E1252/hourly1!$E$8763</f>
        <v>66.775592518908269</v>
      </c>
      <c r="C1251" s="442">
        <f>hourly1!$F1252*유형화!$G$71/hourly1!$F$8763+유형화!$G$72*hourly1!$G1252/hourly1!$F$8763+유형화!$G$74*hourly1!I1252/hourly1!$I$8763</f>
        <v>1.5267531583730625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4">
        <f>유형화!$F$71*hourly1!B1253/hourly1!$B$8763+유형화!$F$72*hourly1!C1253/hourly1!$C$8763+유형화!$F$73*hourly1!D1253/hourly1!$D$8763+유형화!$F$74*hourly1!E1253/hourly1!$E$8763</f>
        <v>67.017203401203517</v>
      </c>
      <c r="C1252" s="442">
        <f>hourly1!$F1253*유형화!$G$71/hourly1!$F$8763+유형화!$G$72*hourly1!$G1253/hourly1!$F$8763+유형화!$G$74*hourly1!I1253/hourly1!$I$8763</f>
        <v>1.911191817924442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4">
        <f>유형화!$F$71*hourly1!B1254/hourly1!$B$8763+유형화!$F$72*hourly1!C1254/hourly1!$C$8763+유형화!$F$73*hourly1!D1254/hourly1!$D$8763+유형화!$F$74*hourly1!E1254/hourly1!$E$8763</f>
        <v>67.13200337674607</v>
      </c>
      <c r="C1253" s="442">
        <f>hourly1!$F1254*유형화!$G$71/hourly1!$F$8763+유형화!$G$72*hourly1!$G1254/hourly1!$F$8763+유형화!$G$74*hourly1!I1254/hourly1!$I$8763</f>
        <v>2.2085298624688976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4">
        <f>유형화!$F$71*hourly1!B1255/hourly1!$B$8763+유형화!$F$72*hourly1!C1255/hourly1!$C$8763+유형화!$F$73*hourly1!D1255/hourly1!$D$8763+유형화!$F$74*hourly1!E1255/hourly1!$E$8763</f>
        <v>67.333978186047844</v>
      </c>
      <c r="C1254" s="442">
        <f>hourly1!$F1255*유형화!$G$71/hourly1!$F$8763+유형화!$G$72*hourly1!$G1255/hourly1!$F$8763+유형화!$G$74*hourly1!I1255/hourly1!$I$8763</f>
        <v>2.5311350815851883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4">
        <f>유형화!$F$71*hourly1!B1256/hourly1!$B$8763+유형화!$F$72*hourly1!C1256/hourly1!$C$8763+유형화!$F$73*hourly1!D1256/hourly1!$D$8763+유형화!$F$74*hourly1!E1256/hourly1!$E$8763</f>
        <v>69.270927704815762</v>
      </c>
      <c r="C1255" s="442">
        <f>hourly1!$F1256*유형화!$G$71/hourly1!$F$8763+유형화!$G$72*hourly1!$G1256/hourly1!$F$8763+유형화!$G$74*hourly1!I1256/hourly1!$I$8763</f>
        <v>2.8502302918499356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4">
        <f>유형화!$F$71*hourly1!B1257/hourly1!$B$8763+유형화!$F$72*hourly1!C1257/hourly1!$C$8763+유형화!$F$73*hourly1!D1257/hourly1!$D$8763+유형화!$F$74*hourly1!E1257/hourly1!$E$8763</f>
        <v>80.882052958063824</v>
      </c>
      <c r="C1256" s="442">
        <f>hourly1!$F1257*유형화!$G$71/hourly1!$F$8763+유형화!$G$72*hourly1!$G1257/hourly1!$F$8763+유형화!$G$74*hourly1!I1257/hourly1!$I$8763</f>
        <v>9.2553377946607807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4">
        <f>유형화!$F$71*hourly1!B1258/hourly1!$B$8763+유형화!$F$72*hourly1!C1258/hourly1!$C$8763+유형화!$F$73*hourly1!D1258/hourly1!$D$8763+유형화!$F$74*hourly1!E1258/hourly1!$E$8763</f>
        <v>178.41097373808802</v>
      </c>
      <c r="C1257" s="442">
        <f>hourly1!$F1258*유형화!$G$71/hourly1!$F$8763+유형화!$G$72*hourly1!$G1258/hourly1!$F$8763+유형화!$G$74*hourly1!I1258/hourly1!$I$8763</f>
        <v>9.3854711589304252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4">
        <f>유형화!$F$71*hourly1!B1259/hourly1!$B$8763+유형화!$F$72*hourly1!C1259/hourly1!$C$8763+유형화!$F$73*hourly1!D1259/hourly1!$D$8763+유형화!$F$74*hourly1!E1259/hourly1!$E$8763</f>
        <v>275.01655873629335</v>
      </c>
      <c r="C1258" s="442">
        <f>hourly1!$F1259*유형화!$G$71/hourly1!$F$8763+유형화!$G$72*hourly1!$G1259/hourly1!$F$8763+유형화!$G$74*hourly1!I1259/hourly1!$I$8763</f>
        <v>8.4291274246495629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4">
        <f>유형화!$F$71*hourly1!B1260/hourly1!$B$8763+유형화!$F$72*hourly1!C1260/hourly1!$C$8763+유형화!$F$73*hourly1!D1260/hourly1!$D$8763+유형화!$F$74*hourly1!E1260/hourly1!$E$8763</f>
        <v>331.73129781789146</v>
      </c>
      <c r="C1259" s="442">
        <f>hourly1!$F1260*유형화!$G$71/hourly1!$F$8763+유형화!$G$72*hourly1!$G1260/hourly1!$F$8763+유형화!$G$74*hourly1!I1260/hourly1!$I$8763</f>
        <v>7.2490361287927154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4">
        <f>유형화!$F$71*hourly1!B1261/hourly1!$B$8763+유형화!$F$72*hourly1!C1261/hourly1!$C$8763+유형화!$F$73*hourly1!D1261/hourly1!$D$8763+유형화!$F$74*hourly1!E1261/hourly1!$E$8763</f>
        <v>387.32106176226876</v>
      </c>
      <c r="C1260" s="442">
        <f>hourly1!$F1261*유형화!$G$71/hourly1!$F$8763+유형화!$G$72*hourly1!$G1261/hourly1!$F$8763+유형화!$G$74*hourly1!I1261/hourly1!$I$8763</f>
        <v>6.2108376028324823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4">
        <f>유형화!$F$71*hourly1!B1262/hourly1!$B$8763+유형화!$F$72*hourly1!C1262/hourly1!$C$8763+유형화!$F$73*hourly1!D1262/hourly1!$D$8763+유형화!$F$74*hourly1!E1262/hourly1!$E$8763</f>
        <v>327.25024325422925</v>
      </c>
      <c r="C1261" s="442">
        <f>hourly1!$F1262*유형화!$G$71/hourly1!$F$8763+유형화!$G$72*hourly1!$G1262/hourly1!$F$8763+유형화!$G$74*hourly1!I1262/hourly1!$I$8763</f>
        <v>5.3767710874147738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4">
        <f>유형화!$F$71*hourly1!B1263/hourly1!$B$8763+유형화!$F$72*hourly1!C1263/hourly1!$C$8763+유형화!$F$73*hourly1!D1263/hourly1!$D$8763+유형화!$F$74*hourly1!E1263/hourly1!$E$8763</f>
        <v>205.29876912586229</v>
      </c>
      <c r="C1262" s="442">
        <f>hourly1!$F1263*유형화!$G$71/hourly1!$F$8763+유형화!$G$72*hourly1!$G1263/hourly1!$F$8763+유형화!$G$74*hourly1!I1263/hourly1!$I$8763</f>
        <v>3.920624827266598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4">
        <f>유형화!$F$71*hourly1!B1264/hourly1!$B$8763+유형화!$F$72*hourly1!C1264/hourly1!$C$8763+유형화!$F$73*hourly1!D1264/hourly1!$D$8763+유형화!$F$74*hourly1!E1264/hourly1!$E$8763</f>
        <v>261.82615158090812</v>
      </c>
      <c r="C1263" s="442">
        <f>hourly1!$F1264*유형화!$G$71/hourly1!$F$8763+유형화!$G$72*hourly1!$G1264/hourly1!$F$8763+유형화!$G$74*hourly1!I1264/hourly1!$I$8763</f>
        <v>4.1082308279388942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4">
        <f>유형화!$F$71*hourly1!B1265/hourly1!$B$8763+유형화!$F$72*hourly1!C1265/hourly1!$C$8763+유형화!$F$73*hourly1!D1265/hourly1!$D$8763+유형화!$F$74*hourly1!E1265/hourly1!$E$8763</f>
        <v>373.13364298573072</v>
      </c>
      <c r="C1264" s="442">
        <f>hourly1!$F1265*유형화!$G$71/hourly1!$F$8763+유형화!$G$72*hourly1!$G1265/hourly1!$F$8763+유형화!$G$74*hourly1!I1265/hourly1!$I$8763</f>
        <v>3.8814765149615784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4">
        <f>유형화!$F$71*hourly1!B1266/hourly1!$B$8763+유형화!$F$72*hourly1!C1266/hourly1!$C$8763+유형화!$F$73*hourly1!D1266/hourly1!$D$8763+유형화!$F$74*hourly1!E1266/hourly1!$E$8763</f>
        <v>315.66592510446594</v>
      </c>
      <c r="C1265" s="442">
        <f>hourly1!$F1266*유형화!$G$71/hourly1!$F$8763+유형화!$G$72*hourly1!$G1266/hourly1!$F$8763+유형화!$G$74*hourly1!I1266/hourly1!$I$8763</f>
        <v>3.7970935390772746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4">
        <f>유형화!$F$71*hourly1!B1267/hourly1!$B$8763+유형화!$F$72*hourly1!C1267/hourly1!$C$8763+유형화!$F$73*hourly1!D1267/hourly1!$D$8763+유형화!$F$74*hourly1!E1267/hourly1!$E$8763</f>
        <v>273.50221475829949</v>
      </c>
      <c r="C1266" s="442">
        <f>hourly1!$F1267*유형화!$G$71/hourly1!$F$8763+유형화!$G$72*hourly1!$G1267/hourly1!$F$8763+유형화!$G$74*hourly1!I1267/hourly1!$I$8763</f>
        <v>4.0460159516028256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4">
        <f>유형화!$F$71*hourly1!B1268/hourly1!$B$8763+유형화!$F$72*hourly1!C1268/hourly1!$C$8763+유형화!$F$73*hourly1!D1268/hourly1!$D$8763+유형화!$F$74*hourly1!E1268/hourly1!$E$8763</f>
        <v>162.47320022012582</v>
      </c>
      <c r="C1267" s="442">
        <f>hourly1!$F1268*유형화!$G$71/hourly1!$F$8763+유형화!$G$72*hourly1!$G1268/hourly1!$F$8763+유형화!$G$74*hourly1!I1268/hourly1!$I$8763</f>
        <v>4.3544368236316053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4">
        <f>유형화!$F$71*hourly1!B1269/hourly1!$B$8763+유형화!$F$72*hourly1!C1269/hourly1!$C$8763+유형화!$F$73*hourly1!D1269/hourly1!$D$8763+유형화!$F$74*hourly1!E1269/hourly1!$E$8763</f>
        <v>124.84333081117751</v>
      </c>
      <c r="C1268" s="442">
        <f>hourly1!$F1269*유형화!$G$71/hourly1!$F$8763+유형화!$G$72*hourly1!$G1269/hourly1!$F$8763+유형화!$G$74*hourly1!I1269/hourly1!$I$8763</f>
        <v>4.1487685577930105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4">
        <f>유형화!$F$71*hourly1!B1270/hourly1!$B$8763+유형화!$F$72*hourly1!C1270/hourly1!$C$8763+유형화!$F$73*hourly1!D1270/hourly1!$D$8763+유형화!$F$74*hourly1!E1270/hourly1!$E$8763</f>
        <v>133.52193534335001</v>
      </c>
      <c r="C1269" s="442">
        <f>hourly1!$F1270*유형화!$G$71/hourly1!$F$8763+유형화!$G$72*hourly1!$G1270/hourly1!$F$8763+유형화!$G$74*hourly1!I1270/hourly1!$I$8763</f>
        <v>4.0687238143230271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4">
        <f>유형화!$F$71*hourly1!B1271/hourly1!$B$8763+유형화!$F$72*hourly1!C1271/hourly1!$C$8763+유형화!$F$73*hourly1!D1271/hourly1!$D$8763+유형화!$F$74*hourly1!E1271/hourly1!$E$8763</f>
        <v>68.843194278284429</v>
      </c>
      <c r="C1270" s="442">
        <f>hourly1!$F1271*유형화!$G$71/hourly1!$F$8763+유형화!$G$72*hourly1!$G1271/hourly1!$F$8763+유형화!$G$74*hourly1!I1271/hourly1!$I$8763</f>
        <v>5.0015731831457932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4">
        <f>유형화!$F$71*hourly1!B1272/hourly1!$B$8763+유형화!$F$72*hourly1!C1272/hourly1!$C$8763+유형화!$F$73*hourly1!D1272/hourly1!$D$8763+유형화!$F$74*hourly1!E1272/hourly1!$E$8763</f>
        <v>67.467553111007163</v>
      </c>
      <c r="C1271" s="442">
        <f>hourly1!$F1272*유형화!$G$71/hourly1!$F$8763+유형화!$G$72*hourly1!$G1272/hourly1!$F$8763+유형화!$G$74*hourly1!I1272/hourly1!$I$8763</f>
        <v>0.46093088312280728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4">
        <f>유형화!$F$71*hourly1!B1273/hourly1!$B$8763+유형화!$F$72*hourly1!C1273/hourly1!$C$8763+유형화!$F$73*hourly1!D1273/hourly1!$D$8763+유형화!$F$74*hourly1!E1273/hourly1!$E$8763</f>
        <v>66.058295763886477</v>
      </c>
      <c r="C1272" s="442">
        <f>hourly1!$F1273*유형화!$G$71/hourly1!$F$8763+유형화!$G$72*hourly1!$G1273/hourly1!$F$8763+유형화!$G$74*hourly1!I1273/hourly1!$I$8763</f>
        <v>0.35418831562292136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4">
        <f>유형화!$F$71*hourly1!B1274/hourly1!$B$8763+유형화!$F$72*hourly1!C1274/hourly1!$C$8763+유형화!$F$73*hourly1!D1274/hourly1!$D$8763+유형화!$F$74*hourly1!E1274/hourly1!$E$8763</f>
        <v>64.630162474534018</v>
      </c>
      <c r="C1273" s="442">
        <f>hourly1!$F1274*유형화!$G$71/hourly1!$F$8763+유형화!$G$72*hourly1!$G1274/hourly1!$F$8763+유형화!$G$74*hourly1!I1274/hourly1!$I$8763</f>
        <v>0.32690745936243659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4">
        <f>유형화!$F$71*hourly1!B1275/hourly1!$B$8763+유형화!$F$72*hourly1!C1275/hourly1!$C$8763+유형화!$F$73*hourly1!D1275/hourly1!$D$8763+유형화!$F$74*hourly1!E1275/hourly1!$E$8763</f>
        <v>64.62624539606729</v>
      </c>
      <c r="C1274" s="442">
        <f>hourly1!$F1275*유형화!$G$71/hourly1!$F$8763+유형화!$G$72*hourly1!$G1275/hourly1!$F$8763+유형화!$G$74*hourly1!I1275/hourly1!$I$8763</f>
        <v>0.31485934888669642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4">
        <f>유형화!$F$71*hourly1!B1276/hourly1!$B$8763+유형화!$F$72*hourly1!C1276/hourly1!$C$8763+유형화!$F$73*hourly1!D1276/hourly1!$D$8763+유형화!$F$74*hourly1!E1276/hourly1!$E$8763</f>
        <v>64.664586596897294</v>
      </c>
      <c r="C1275" s="442">
        <f>hourly1!$F1276*유형화!$G$71/hourly1!$F$8763+유형화!$G$72*hourly1!$G1276/hourly1!$F$8763+유형화!$G$74*hourly1!I1276/hourly1!$I$8763</f>
        <v>0.64228723460469039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4">
        <f>유형화!$F$71*hourly1!B1277/hourly1!$B$8763+유형화!$F$72*hourly1!C1277/hourly1!$C$8763+유형화!$F$73*hourly1!D1277/hourly1!$D$8763+유형화!$F$74*hourly1!E1277/hourly1!$E$8763</f>
        <v>64.887167547341264</v>
      </c>
      <c r="C1276" s="442">
        <f>hourly1!$F1277*유형화!$G$71/hourly1!$F$8763+유형화!$G$72*hourly1!$G1277/hourly1!$F$8763+유형화!$G$74*hourly1!I1277/hourly1!$I$8763</f>
        <v>1.1649794184271984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4">
        <f>유형화!$F$71*hourly1!B1278/hourly1!$B$8763+유형화!$F$72*hourly1!C1278/hourly1!$C$8763+유형화!$F$73*hourly1!D1278/hourly1!$D$8763+유형화!$F$74*hourly1!E1278/hourly1!$E$8763</f>
        <v>64.962223243302859</v>
      </c>
      <c r="C1277" s="442">
        <f>hourly1!$F1278*유형화!$G$71/hourly1!$F$8763+유형화!$G$72*hourly1!$G1278/hourly1!$F$8763+유형화!$G$74*hourly1!I1278/hourly1!$I$8763</f>
        <v>1.5535015037143349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4">
        <f>유형화!$F$71*hourly1!B1279/hourly1!$B$8763+유형화!$F$72*hourly1!C1279/hourly1!$C$8763+유형화!$F$73*hourly1!D1279/hourly1!$D$8763+유형화!$F$74*hourly1!E1279/hourly1!$E$8763</f>
        <v>65.082711278460536</v>
      </c>
      <c r="C1278" s="442">
        <f>hourly1!$F1279*유형화!$G$71/hourly1!$F$8763+유형화!$G$72*hourly1!$G1279/hourly1!$F$8763+유형화!$G$74*hourly1!I1279/hourly1!$I$8763</f>
        <v>1.9421133865581681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4">
        <f>유형화!$F$71*hourly1!B1280/hourly1!$B$8763+유형화!$F$72*hourly1!C1280/hourly1!$C$8763+유형화!$F$73*hourly1!D1280/hourly1!$D$8763+유형화!$F$74*hourly1!E1280/hourly1!$E$8763</f>
        <v>67.009694970521693</v>
      </c>
      <c r="C1279" s="442">
        <f>hourly1!$F1280*유형화!$G$71/hourly1!$F$8763+유형화!$G$72*hourly1!$G1280/hourly1!$F$8763+유형화!$G$74*hourly1!I1280/hourly1!$I$8763</f>
        <v>2.1899694734695396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4">
        <f>유형화!$F$71*hourly1!B1281/hourly1!$B$8763+유형화!$F$72*hourly1!C1281/hourly1!$C$8763+유형화!$F$73*hourly1!D1281/hourly1!$D$8763+유형화!$F$74*hourly1!E1281/hourly1!$E$8763</f>
        <v>78.633505642708514</v>
      </c>
      <c r="C1280" s="442">
        <f>hourly1!$F1281*유형화!$G$71/hourly1!$F$8763+유형화!$G$72*hourly1!$G1281/hourly1!$F$8763+유형화!$G$74*hourly1!I1281/hourly1!$I$8763</f>
        <v>8.452786391799588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4">
        <f>유형화!$F$71*hourly1!B1282/hourly1!$B$8763+유형화!$F$72*hourly1!C1282/hourly1!$C$8763+유형화!$F$73*hourly1!D1282/hourly1!$D$8763+유형화!$F$74*hourly1!E1282/hourly1!$E$8763</f>
        <v>120.58958983942084</v>
      </c>
      <c r="C1281" s="442">
        <f>hourly1!$F1282*유형화!$G$71/hourly1!$F$8763+유형화!$G$72*hourly1!$G1282/hourly1!$F$8763+유형화!$G$74*hourly1!I1282/hourly1!$I$8763</f>
        <v>8.8228045578757452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4">
        <f>유형화!$F$71*hourly1!B1283/hourly1!$B$8763+유형화!$F$72*hourly1!C1283/hourly1!$C$8763+유형화!$F$73*hourly1!D1283/hourly1!$D$8763+유형화!$F$74*hourly1!E1283/hourly1!$E$8763</f>
        <v>120.69964565305634</v>
      </c>
      <c r="C1282" s="442">
        <f>hourly1!$F1283*유형화!$G$71/hourly1!$F$8763+유형화!$G$72*hourly1!$G1283/hourly1!$F$8763+유형화!$G$74*hourly1!I1283/hourly1!$I$8763</f>
        <v>8.1769871305326767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4">
        <f>유형화!$F$71*hourly1!B1284/hourly1!$B$8763+유형화!$F$72*hourly1!C1284/hourly1!$C$8763+유형화!$F$73*hourly1!D1284/hourly1!$D$8763+유형화!$F$74*hourly1!E1284/hourly1!$E$8763</f>
        <v>122.83789998130266</v>
      </c>
      <c r="C1283" s="442">
        <f>hourly1!$F1284*유형화!$G$71/hourly1!$F$8763+유형화!$G$72*hourly1!$G1284/hourly1!$F$8763+유형화!$G$74*hourly1!I1284/hourly1!$I$8763</f>
        <v>7.1427643058345653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4">
        <f>유형화!$F$71*hourly1!B1285/hourly1!$B$8763+유형화!$F$72*hourly1!C1285/hourly1!$C$8763+유형화!$F$73*hourly1!D1285/hourly1!$D$8763+유형화!$F$74*hourly1!E1285/hourly1!$E$8763</f>
        <v>124.39641052531697</v>
      </c>
      <c r="C1284" s="442">
        <f>hourly1!$F1285*유형화!$G$71/hourly1!$F$8763+유형화!$G$72*hourly1!$G1285/hourly1!$F$8763+유형화!$G$74*hourly1!I1285/hourly1!$I$8763</f>
        <v>6.2119884294142604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4">
        <f>유형화!$F$71*hourly1!B1286/hourly1!$B$8763+유형화!$F$72*hourly1!C1286/hourly1!$C$8763+유형화!$F$73*hourly1!D1286/hourly1!$D$8763+유형화!$F$74*hourly1!E1286/hourly1!$E$8763</f>
        <v>121.61369778398614</v>
      </c>
      <c r="C1285" s="442">
        <f>hourly1!$F1286*유형화!$G$71/hourly1!$F$8763+유형화!$G$72*hourly1!$G1286/hourly1!$F$8763+유형화!$G$74*hourly1!I1286/hourly1!$I$8763</f>
        <v>5.4453528712752535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4">
        <f>유형화!$F$71*hourly1!B1287/hourly1!$B$8763+유형화!$F$72*hourly1!C1287/hourly1!$C$8763+유형화!$F$73*hourly1!D1287/hourly1!$D$8763+유형화!$F$74*hourly1!E1287/hourly1!$E$8763</f>
        <v>126.87239828857462</v>
      </c>
      <c r="C1286" s="442">
        <f>hourly1!$F1287*유형화!$G$71/hourly1!$F$8763+유형화!$G$72*hourly1!$G1287/hourly1!$F$8763+유형화!$G$74*hourly1!I1287/hourly1!$I$8763</f>
        <v>3.905770746859289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4">
        <f>유형화!$F$71*hourly1!B1288/hourly1!$B$8763+유형화!$F$72*hourly1!C1288/hourly1!$C$8763+유형화!$F$73*hourly1!D1288/hourly1!$D$8763+유형화!$F$74*hourly1!E1288/hourly1!$E$8763</f>
        <v>114.42690727651085</v>
      </c>
      <c r="C1287" s="442">
        <f>hourly1!$F1288*유형화!$G$71/hourly1!$F$8763+유형화!$G$72*hourly1!$G1288/hourly1!$F$8763+유형화!$G$74*hourly1!I1288/hourly1!$I$8763</f>
        <v>4.1340480329169305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4">
        <f>유형화!$F$71*hourly1!B1289/hourly1!$B$8763+유형화!$F$72*hourly1!C1289/hourly1!$C$8763+유형화!$F$73*hourly1!D1289/hourly1!$D$8763+유형화!$F$74*hourly1!E1289/hourly1!$E$8763</f>
        <v>115.12768809939715</v>
      </c>
      <c r="C1288" s="442">
        <f>hourly1!$F1289*유형화!$G$71/hourly1!$F$8763+유형화!$G$72*hourly1!$G1289/hourly1!$F$8763+유형화!$G$74*hourly1!I1289/hourly1!$I$8763</f>
        <v>4.0084401558576763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4">
        <f>유형화!$F$71*hourly1!B1290/hourly1!$B$8763+유형화!$F$72*hourly1!C1290/hourly1!$C$8763+유형화!$F$73*hourly1!D1290/hourly1!$D$8763+유형화!$F$74*hourly1!E1290/hourly1!$E$8763</f>
        <v>113.80574625459938</v>
      </c>
      <c r="C1289" s="442">
        <f>hourly1!$F1290*유형화!$G$71/hourly1!$F$8763+유형화!$G$72*hourly1!$G1290/hourly1!$F$8763+유형화!$G$74*hourly1!I1290/hourly1!$I$8763</f>
        <v>3.9139555252477449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4">
        <f>유형화!$F$71*hourly1!B1291/hourly1!$B$8763+유형화!$F$72*hourly1!C1291/hourly1!$C$8763+유형화!$F$73*hourly1!D1291/hourly1!$D$8763+유형화!$F$74*hourly1!E1291/hourly1!$E$8763</f>
        <v>112.89621217665974</v>
      </c>
      <c r="C1290" s="442">
        <f>hourly1!$F1291*유형화!$G$71/hourly1!$F$8763+유형화!$G$72*hourly1!$G1291/hourly1!$F$8763+유형화!$G$74*hourly1!I1291/hourly1!$I$8763</f>
        <v>4.1938144183424795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4">
        <f>유형화!$F$71*hourly1!B1292/hourly1!$B$8763+유형화!$F$72*hourly1!C1292/hourly1!$C$8763+유형화!$F$73*hourly1!D1292/hourly1!$D$8763+유형화!$F$74*hourly1!E1292/hourly1!$E$8763</f>
        <v>112.95499110146747</v>
      </c>
      <c r="C1291" s="442">
        <f>hourly1!$F1292*유형화!$G$71/hourly1!$F$8763+유형화!$G$72*hourly1!$G1292/hourly1!$F$8763+유형화!$G$74*hourly1!I1292/hourly1!$I$8763</f>
        <v>4.4563231523034972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4">
        <f>유형화!$F$71*hourly1!B1293/hourly1!$B$8763+유형화!$F$72*hourly1!C1293/hourly1!$C$8763+유형화!$F$73*hourly1!D1293/hourly1!$D$8763+유형화!$F$74*hourly1!E1293/hourly1!$E$8763</f>
        <v>124.93712067431797</v>
      </c>
      <c r="C1292" s="442">
        <f>hourly1!$F1293*유형화!$G$71/hourly1!$F$8763+유형화!$G$72*hourly1!$G1293/hourly1!$F$8763+유형화!$G$74*hourly1!I1293/hourly1!$I$8763</f>
        <v>4.2985162508063288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4">
        <f>유형화!$F$71*hourly1!B1294/hourly1!$B$8763+유형화!$F$72*hourly1!C1294/hourly1!$C$8763+유형화!$F$73*hourly1!D1294/hourly1!$D$8763+유형화!$F$74*hourly1!E1294/hourly1!$E$8763</f>
        <v>133.65329453366306</v>
      </c>
      <c r="C1293" s="442">
        <f>hourly1!$F1294*유형화!$G$71/hourly1!$F$8763+유형화!$G$72*hourly1!$G1294/hourly1!$F$8763+유형화!$G$74*hourly1!I1294/hourly1!$I$8763</f>
        <v>4.1310398962538404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4">
        <f>유형화!$F$71*hourly1!B1295/hourly1!$B$8763+유형화!$F$72*hourly1!C1295/hourly1!$C$8763+유형화!$F$73*hourly1!D1295/hourly1!$D$8763+유형화!$F$74*hourly1!E1295/hourly1!$E$8763</f>
        <v>68.997695250772964</v>
      </c>
      <c r="C1294" s="442">
        <f>hourly1!$F1295*유형화!$G$71/hourly1!$F$8763+유형화!$G$72*hourly1!$G1295/hourly1!$F$8763+유형화!$G$74*hourly1!I1295/hourly1!$I$8763</f>
        <v>4.9883171244120126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4">
        <f>유형화!$F$71*hourly1!B1296/hourly1!$B$8763+유형화!$F$72*hourly1!C1296/hourly1!$C$8763+유형화!$F$73*hourly1!D1296/hourly1!$D$8763+유형화!$F$74*hourly1!E1296/hourly1!$E$8763</f>
        <v>67.616917877476709</v>
      </c>
      <c r="C1295" s="442">
        <f>hourly1!$F1296*유형화!$G$71/hourly1!$F$8763+유형화!$G$72*hourly1!$G1296/hourly1!$F$8763+유형화!$G$74*hourly1!I1296/hourly1!$I$8763</f>
        <v>0.41716728605070863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4">
        <f>유형화!$F$71*hourly1!B1297/hourly1!$B$8763+유형화!$F$72*hourly1!C1297/hourly1!$C$8763+유형화!$F$73*hourly1!D1297/hourly1!$D$8763+유형화!$F$74*hourly1!E1297/hourly1!$E$8763</f>
        <v>66.272350035237139</v>
      </c>
      <c r="C1296" s="442">
        <f>hourly1!$F1297*유형화!$G$71/hourly1!$F$8763+유형화!$G$72*hourly1!$G1297/hourly1!$F$8763+유형화!$G$74*hourly1!I1297/hourly1!$I$8763</f>
        <v>0.38138589320560479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4">
        <f>유형화!$F$71*hourly1!B1298/hourly1!$B$8763+유형화!$F$72*hourly1!C1298/hourly1!$C$8763+유형화!$F$73*hourly1!D1298/hourly1!$D$8763+유형화!$F$74*hourly1!E1298/hourly1!$E$8763</f>
        <v>64.656907536072552</v>
      </c>
      <c r="C1297" s="442">
        <f>hourly1!$F1298*유형화!$G$71/hourly1!$F$8763+유형화!$G$72*hourly1!$G1298/hourly1!$F$8763+유형화!$G$74*hourly1!I1298/hourly1!$I$8763</f>
        <v>0.33148281599631657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4">
        <f>유형화!$F$71*hourly1!B1299/hourly1!$B$8763+유형화!$F$72*hourly1!C1299/hourly1!$C$8763+유형화!$F$73*hourly1!D1299/hourly1!$D$8763+유형화!$F$74*hourly1!E1299/hourly1!$E$8763</f>
        <v>64.809338155853979</v>
      </c>
      <c r="C1298" s="442">
        <f>hourly1!$F1299*유형화!$G$71/hourly1!$F$8763+유형화!$G$72*hourly1!$G1299/hourly1!$F$8763+유형화!$G$74*hourly1!I1299/hourly1!$I$8763</f>
        <v>0.39172931685200285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4">
        <f>유형화!$F$71*hourly1!B1300/hourly1!$B$8763+유형화!$F$72*hourly1!C1300/hourly1!$C$8763+유형화!$F$73*hourly1!D1300/hourly1!$D$8763+유형화!$F$74*hourly1!E1300/hourly1!$E$8763</f>
        <v>64.717607824761942</v>
      </c>
      <c r="C1299" s="442">
        <f>hourly1!$F1300*유형화!$G$71/hourly1!$F$8763+유형화!$G$72*hourly1!$G1300/hourly1!$F$8763+유형화!$G$74*hourly1!I1300/hourly1!$I$8763</f>
        <v>0.77567816414090607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4">
        <f>유형화!$F$71*hourly1!B1301/hourly1!$B$8763+유형화!$F$72*hourly1!C1301/hourly1!$C$8763+유형화!$F$73*hourly1!D1301/hourly1!$D$8763+유형화!$F$74*hourly1!E1301/hourly1!$E$8763</f>
        <v>64.854153717501475</v>
      </c>
      <c r="C1300" s="442">
        <f>hourly1!$F1301*유형화!$G$71/hourly1!$F$8763+유형화!$G$72*hourly1!$G1301/hourly1!$F$8763+유형화!$G$74*hourly1!I1301/hourly1!$I$8763</f>
        <v>1.2585558877219591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4">
        <f>유형화!$F$71*hourly1!B1302/hourly1!$B$8763+유형화!$F$72*hourly1!C1302/hourly1!$C$8763+유형화!$F$73*hourly1!D1302/hourly1!$D$8763+유형화!$F$74*hourly1!E1302/hourly1!$E$8763</f>
        <v>64.904974744754043</v>
      </c>
      <c r="C1301" s="442">
        <f>hourly1!$F1302*유형화!$G$71/hourly1!$F$8763+유형화!$G$72*hourly1!$G1302/hourly1!$F$8763+유형화!$G$74*hourly1!I1302/hourly1!$I$8763</f>
        <v>1.6413574123264942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4">
        <f>유형화!$F$71*hourly1!B1303/hourly1!$B$8763+유형화!$F$72*hourly1!C1303/hourly1!$C$8763+유형화!$F$73*hourly1!D1303/hourly1!$D$8763+유형화!$F$74*hourly1!E1303/hourly1!$E$8763</f>
        <v>64.948708240526742</v>
      </c>
      <c r="C1302" s="442">
        <f>hourly1!$F1303*유형화!$G$71/hourly1!$F$8763+유형화!$G$72*hourly1!$G1303/hourly1!$F$8763+유형화!$G$74*hourly1!I1303/hourly1!$I$8763</f>
        <v>1.9882812276503405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4">
        <f>유형화!$F$71*hourly1!B1304/hourly1!$B$8763+유형화!$F$72*hourly1!C1304/hourly1!$C$8763+유형화!$F$73*hourly1!D1304/hourly1!$D$8763+유형화!$F$74*hourly1!E1304/hourly1!$E$8763</f>
        <v>66.805552422584114</v>
      </c>
      <c r="C1303" s="442">
        <f>hourly1!$F1304*유형화!$G$71/hourly1!$F$8763+유형화!$G$72*hourly1!$G1304/hourly1!$F$8763+유형화!$G$74*hourly1!I1304/hourly1!$I$8763</f>
        <v>2.1697256654832051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4">
        <f>유형화!$F$71*hourly1!B1305/hourly1!$B$8763+유형화!$F$72*hourly1!C1305/hourly1!$C$8763+유형화!$F$73*hourly1!D1305/hourly1!$D$8763+유형화!$F$74*hourly1!E1305/hourly1!$E$8763</f>
        <v>78.388327549912717</v>
      </c>
      <c r="C1304" s="442">
        <f>hourly1!$F1305*유형화!$G$71/hourly1!$F$8763+유형화!$G$72*hourly1!$G1305/hourly1!$F$8763+유형화!$G$74*hourly1!I1305/hourly1!$I$8763</f>
        <v>8.3843207254693066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4">
        <f>유형화!$F$71*hourly1!B1306/hourly1!$B$8763+유형화!$F$72*hourly1!C1306/hourly1!$C$8763+유형화!$F$73*hourly1!D1306/hourly1!$D$8763+유형화!$F$74*hourly1!E1306/hourly1!$E$8763</f>
        <v>68.274727364078089</v>
      </c>
      <c r="C1305" s="442">
        <f>hourly1!$F1306*유형화!$G$71/hourly1!$F$8763+유형화!$G$72*hourly1!$G1306/hourly1!$F$8763+유형화!$G$74*hourly1!I1306/hourly1!$I$8763</f>
        <v>8.6884748282935202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4">
        <f>유형화!$F$71*hourly1!B1307/hourly1!$B$8763+유형화!$F$72*hourly1!C1307/hourly1!$C$8763+유형화!$F$73*hourly1!D1307/hourly1!$D$8763+유형화!$F$74*hourly1!E1307/hourly1!$E$8763</f>
        <v>69.220711527963857</v>
      </c>
      <c r="C1306" s="442">
        <f>hourly1!$F1307*유형화!$G$71/hourly1!$F$8763+유형화!$G$72*hourly1!$G1307/hourly1!$F$8763+유형화!$G$74*hourly1!I1307/hourly1!$I$8763</f>
        <v>7.9505122330017191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4">
        <f>유형화!$F$71*hourly1!B1308/hourly1!$B$8763+유형화!$F$72*hourly1!C1308/hourly1!$C$8763+유형화!$F$73*hourly1!D1308/hourly1!$D$8763+유형화!$F$74*hourly1!E1308/hourly1!$E$8763</f>
        <v>72.274804771313612</v>
      </c>
      <c r="C1307" s="442">
        <f>hourly1!$F1308*유형화!$G$71/hourly1!$F$8763+유형화!$G$72*hourly1!$G1308/hourly1!$F$8763+유형화!$G$74*hourly1!I1308/hourly1!$I$8763</f>
        <v>7.0146751804983678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4">
        <f>유형화!$F$71*hourly1!B1309/hourly1!$B$8763+유형화!$F$72*hourly1!C1309/hourly1!$C$8763+유형화!$F$73*hourly1!D1309/hourly1!$D$8763+유형화!$F$74*hourly1!E1309/hourly1!$E$8763</f>
        <v>74.561574504150556</v>
      </c>
      <c r="C1308" s="442">
        <f>hourly1!$F1309*유형화!$G$71/hourly1!$F$8763+유형화!$G$72*hourly1!$G1309/hourly1!$F$8763+유형화!$G$74*hourly1!I1309/hourly1!$I$8763</f>
        <v>6.0927067983723431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4">
        <f>유형화!$F$71*hourly1!B1310/hourly1!$B$8763+유형화!$F$72*hourly1!C1310/hourly1!$C$8763+유형화!$F$73*hourly1!D1310/hourly1!$D$8763+유형화!$F$74*hourly1!E1310/hourly1!$E$8763</f>
        <v>72.479232507162749</v>
      </c>
      <c r="C1309" s="442">
        <f>hourly1!$F1310*유형화!$G$71/hourly1!$F$8763+유형화!$G$72*hourly1!$G1310/hourly1!$F$8763+유형화!$G$74*hourly1!I1310/hourly1!$I$8763</f>
        <v>5.2876541831676196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4">
        <f>유형화!$F$71*hourly1!B1311/hourly1!$B$8763+유형화!$F$72*hourly1!C1311/hourly1!$C$8763+유형화!$F$73*hourly1!D1311/hourly1!$D$8763+유형화!$F$74*hourly1!E1311/hourly1!$E$8763</f>
        <v>78.298836285492385</v>
      </c>
      <c r="C1310" s="442">
        <f>hourly1!$F1311*유형화!$G$71/hourly1!$F$8763+유형화!$G$72*hourly1!$G1311/hourly1!$F$8763+유형화!$G$74*hourly1!I1311/hourly1!$I$8763</f>
        <v>3.6398747219418288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4">
        <f>유형화!$F$71*hourly1!B1312/hourly1!$B$8763+유형화!$F$72*hourly1!C1312/hourly1!$C$8763+유형화!$F$73*hourly1!D1312/hourly1!$D$8763+유형화!$F$74*hourly1!E1312/hourly1!$E$8763</f>
        <v>66.306911219277865</v>
      </c>
      <c r="C1311" s="442">
        <f>hourly1!$F1312*유형화!$G$71/hourly1!$F$8763+유형화!$G$72*hourly1!$G1312/hourly1!$F$8763+유형화!$G$74*hourly1!I1312/hourly1!$I$8763</f>
        <v>3.89656201556943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4">
        <f>유형화!$F$71*hourly1!B1313/hourly1!$B$8763+유형화!$F$72*hourly1!C1313/hourly1!$C$8763+유형화!$F$73*hourly1!D1313/hourly1!$D$8763+유형화!$F$74*hourly1!E1313/hourly1!$E$8763</f>
        <v>67.22802950936105</v>
      </c>
      <c r="C1312" s="442">
        <f>hourly1!$F1313*유형화!$G$71/hourly1!$F$8763+유형화!$G$72*hourly1!$G1313/hourly1!$F$8763+유형화!$G$74*hourly1!I1313/hourly1!$I$8763</f>
        <v>3.7558032046554732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4">
        <f>유형화!$F$71*hourly1!B1314/hourly1!$B$8763+유형화!$F$72*hourly1!C1314/hourly1!$C$8763+유형화!$F$73*hourly1!D1314/hourly1!$D$8763+유형화!$F$74*hourly1!E1314/hourly1!$E$8763</f>
        <v>65.977388591939359</v>
      </c>
      <c r="C1313" s="442">
        <f>hourly1!$F1314*유형화!$G$71/hourly1!$F$8763+유형화!$G$72*hourly1!$G1314/hourly1!$F$8763+유형화!$G$74*hourly1!I1314/hourly1!$I$8763</f>
        <v>3.6382678997817992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4">
        <f>유형화!$F$71*hourly1!B1315/hourly1!$B$8763+유형화!$F$72*hourly1!C1315/hourly1!$C$8763+유형화!$F$73*hourly1!D1315/hourly1!$D$8763+유형화!$F$74*hourly1!E1315/hourly1!$E$8763</f>
        <v>65.052164558815264</v>
      </c>
      <c r="C1314" s="442">
        <f>hourly1!$F1315*유형화!$G$71/hourly1!$F$8763+유형화!$G$72*hourly1!$G1315/hourly1!$F$8763+유형화!$G$74*hourly1!I1315/hourly1!$I$8763</f>
        <v>3.7575232923361899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4">
        <f>유형화!$F$71*hourly1!B1316/hourly1!$B$8763+유형화!$F$72*hourly1!C1316/hourly1!$C$8763+유형화!$F$73*hourly1!D1316/hourly1!$D$8763+유형화!$F$74*hourly1!E1316/hourly1!$E$8763</f>
        <v>65.052291906323205</v>
      </c>
      <c r="C1315" s="442">
        <f>hourly1!$F1316*유형화!$G$71/hourly1!$F$8763+유형화!$G$72*hourly1!$G1316/hourly1!$F$8763+유형화!$G$74*hourly1!I1316/hourly1!$I$8763</f>
        <v>4.1189637545988793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4">
        <f>유형화!$F$71*hourly1!B1317/hourly1!$B$8763+유형화!$F$72*hourly1!C1317/hourly1!$C$8763+유형화!$F$73*hourly1!D1317/hourly1!$D$8763+유형화!$F$74*hourly1!E1317/hourly1!$E$8763</f>
        <v>76.612152485310006</v>
      </c>
      <c r="C1316" s="442">
        <f>hourly1!$F1317*유형화!$G$71/hourly1!$F$8763+유형화!$G$72*hourly1!$G1317/hourly1!$F$8763+유형화!$G$74*hourly1!I1317/hourly1!$I$8763</f>
        <v>3.8935102024177772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4">
        <f>유형화!$F$71*hourly1!B1318/hourly1!$B$8763+유형화!$F$72*hourly1!C1318/hourly1!$C$8763+유형화!$F$73*hourly1!D1318/hourly1!$D$8763+유형화!$F$74*hourly1!E1318/hourly1!$E$8763</f>
        <v>85.284762372536164</v>
      </c>
      <c r="C1317" s="442">
        <f>hourly1!$F1318*유형화!$G$71/hourly1!$F$8763+유형화!$G$72*hourly1!$G1318/hourly1!$F$8763+유형화!$G$74*hourly1!I1318/hourly1!$I$8763</f>
        <v>3.8917686839227157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4">
        <f>유형화!$F$71*hourly1!B1319/hourly1!$B$8763+유형화!$F$72*hourly1!C1319/hourly1!$C$8763+유형화!$F$73*hourly1!D1319/hourly1!$D$8763+유형화!$F$74*hourly1!E1319/hourly1!$E$8763</f>
        <v>68.740841667188192</v>
      </c>
      <c r="C1318" s="442">
        <f>hourly1!$F1319*유형화!$G$71/hourly1!$F$8763+유형화!$G$72*hourly1!$G1319/hourly1!$F$8763+유형화!$G$74*hourly1!I1319/hourly1!$I$8763</f>
        <v>4.7757629668034953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4">
        <f>유형화!$F$71*hourly1!B1320/hourly1!$B$8763+유형화!$F$72*hourly1!C1320/hourly1!$C$8763+유형화!$F$73*hourly1!D1320/hourly1!$D$8763+유형화!$F$74*hourly1!E1320/hourly1!$E$8763</f>
        <v>67.432660093431494</v>
      </c>
      <c r="C1319" s="442">
        <f>hourly1!$F1320*유형화!$G$71/hourly1!$F$8763+유형화!$G$72*hourly1!$G1320/hourly1!$F$8763+유형화!$G$74*hourly1!I1320/hourly1!$I$8763</f>
        <v>0.40726796102859047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4">
        <f>유형화!$F$71*hourly1!B1321/hourly1!$B$8763+유형화!$F$72*hourly1!C1321/hourly1!$C$8763+유형화!$F$73*hourly1!D1321/hourly1!$D$8763+유형화!$F$74*hourly1!E1321/hourly1!$E$8763</f>
        <v>66.189092279944674</v>
      </c>
      <c r="C1320" s="442">
        <f>hourly1!$F1321*유형화!$G$71/hourly1!$F$8763+유형화!$G$72*hourly1!$G1321/hourly1!$F$8763+유형화!$G$74*hourly1!I1321/hourly1!$I$8763</f>
        <v>0.39265581251403014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4">
        <f>유형화!$F$71*hourly1!B1322/hourly1!$B$8763+유형화!$F$72*hourly1!C1322/hourly1!$C$8763+유형화!$F$73*hourly1!D1322/hourly1!$D$8763+유형화!$F$74*hourly1!E1322/hourly1!$E$8763</f>
        <v>64.614234464857148</v>
      </c>
      <c r="C1321" s="442">
        <f>hourly1!$F1322*유형화!$G$71/hourly1!$F$8763+유형화!$G$72*hourly1!$G1322/hourly1!$F$8763+유형화!$G$74*hourly1!I1322/hourly1!$I$8763</f>
        <v>0.32517637107359454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4">
        <f>유형화!$F$71*hourly1!B1323/hourly1!$B$8763+유형화!$F$72*hourly1!C1323/hourly1!$C$8763+유형화!$F$73*hourly1!D1323/hourly1!$D$8763+유형화!$F$74*hourly1!E1323/hourly1!$E$8763</f>
        <v>70.760877204616477</v>
      </c>
      <c r="C1322" s="442">
        <f>hourly1!$F1323*유형화!$G$71/hourly1!$F$8763+유형화!$G$72*hourly1!$G1323/hourly1!$F$8763+유형화!$G$74*hourly1!I1323/hourly1!$I$8763</f>
        <v>0.38041107635381555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4">
        <f>유형화!$F$71*hourly1!B1324/hourly1!$B$8763+유형화!$F$72*hourly1!C1324/hourly1!$C$8763+유형화!$F$73*hourly1!D1324/hourly1!$D$8763+유형화!$F$74*hourly1!E1324/hourly1!$E$8763</f>
        <v>70.974657352612169</v>
      </c>
      <c r="C1323" s="442">
        <f>hourly1!$F1324*유형화!$G$71/hourly1!$F$8763+유형화!$G$72*hourly1!$G1324/hourly1!$F$8763+유형화!$G$74*hourly1!I1324/hourly1!$I$8763</f>
        <v>0.90441599941249451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4">
        <f>유형화!$F$71*hourly1!B1325/hourly1!$B$8763+유형화!$F$72*hourly1!C1325/hourly1!$C$8763+유형화!$F$73*hourly1!D1325/hourly1!$D$8763+유형화!$F$74*hourly1!E1325/hourly1!$E$8763</f>
        <v>71.598915583322608</v>
      </c>
      <c r="C1324" s="442">
        <f>hourly1!$F1325*유형화!$G$71/hourly1!$F$8763+유형화!$G$72*hourly1!$G1325/hourly1!$F$8763+유형화!$G$74*hourly1!I1325/hourly1!$I$8763</f>
        <v>1.5193317407024411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4">
        <f>유형화!$F$71*hourly1!B1326/hourly1!$B$8763+유형화!$F$72*hourly1!C1326/hourly1!$C$8763+유형화!$F$73*hourly1!D1326/hourly1!$D$8763+유형화!$F$74*hourly1!E1326/hourly1!$E$8763</f>
        <v>71.827913184404039</v>
      </c>
      <c r="C1325" s="442">
        <f>hourly1!$F1326*유형화!$G$71/hourly1!$F$8763+유형화!$G$72*hourly1!$G1326/hourly1!$F$8763+유형화!$G$74*hourly1!I1326/hourly1!$I$8763</f>
        <v>1.9385110540843911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4">
        <f>유형화!$F$71*hourly1!B1327/hourly1!$B$8763+유형화!$F$72*hourly1!C1327/hourly1!$C$8763+유형화!$F$73*hourly1!D1327/hourly1!$D$8763+유형화!$F$74*hourly1!E1327/hourly1!$E$8763</f>
        <v>72.200342224075001</v>
      </c>
      <c r="C1326" s="442">
        <f>hourly1!$F1327*유형화!$G$71/hourly1!$F$8763+유형화!$G$72*hourly1!$G1327/hourly1!$F$8763+유형화!$G$74*hourly1!I1327/hourly1!$I$8763</f>
        <v>2.3449476704450238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4">
        <f>유형화!$F$71*hourly1!B1328/hourly1!$B$8763+유형화!$F$72*hourly1!C1328/hourly1!$C$8763+유형화!$F$73*hourly1!D1328/hourly1!$D$8763+유형화!$F$74*hourly1!E1328/hourly1!$E$8763</f>
        <v>74.361856480724029</v>
      </c>
      <c r="C1327" s="442">
        <f>hourly1!$F1328*유형화!$G$71/hourly1!$F$8763+유형화!$G$72*hourly1!$G1328/hourly1!$F$8763+유형화!$G$74*hourly1!I1328/hourly1!$I$8763</f>
        <v>2.7732950536097656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4">
        <f>유형화!$F$71*hourly1!B1329/hourly1!$B$8763+유형화!$F$72*hourly1!C1329/hourly1!$C$8763+유형화!$F$73*hourly1!D1329/hourly1!$D$8763+유형화!$F$74*hourly1!E1329/hourly1!$E$8763</f>
        <v>86.263162946500344</v>
      </c>
      <c r="C1328" s="442">
        <f>hourly1!$F1329*유형화!$G$71/hourly1!$F$8763+유형화!$G$72*hourly1!$G1329/hourly1!$F$8763+유형화!$G$74*hourly1!I1329/hourly1!$I$8763</f>
        <v>9.2987397569265404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4">
        <f>유형화!$F$71*hourly1!B1330/hourly1!$B$8763+유형화!$F$72*hourly1!C1330/hourly1!$C$8763+유형화!$F$73*hourly1!D1330/hourly1!$D$8763+유형화!$F$74*hourly1!E1330/hourly1!$E$8763</f>
        <v>180.05220076055957</v>
      </c>
      <c r="C1329" s="442">
        <f>hourly1!$F1330*유형화!$G$71/hourly1!$F$8763+유형화!$G$72*hourly1!$G1330/hourly1!$F$8763+유형화!$G$74*hourly1!I1330/hourly1!$I$8763</f>
        <v>9.4439036187633327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4">
        <f>유형화!$F$71*hourly1!B1331/hourly1!$B$8763+유형화!$F$72*hourly1!C1331/hourly1!$C$8763+유형화!$F$73*hourly1!D1331/hourly1!$D$8763+유형화!$F$74*hourly1!E1331/hourly1!$E$8763</f>
        <v>278.44258128150346</v>
      </c>
      <c r="C1330" s="442">
        <f>hourly1!$F1331*유형화!$G$71/hourly1!$F$8763+유형화!$G$72*hourly1!$G1331/hourly1!$F$8763+유형화!$G$74*hourly1!I1331/hourly1!$I$8763</f>
        <v>8.5327423155447235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4">
        <f>유형화!$F$71*hourly1!B1332/hourly1!$B$8763+유형화!$F$72*hourly1!C1332/hourly1!$C$8763+유형화!$F$73*hourly1!D1332/hourly1!$D$8763+유형화!$F$74*hourly1!E1332/hourly1!$E$8763</f>
        <v>336.93168116392076</v>
      </c>
      <c r="C1331" s="442">
        <f>hourly1!$F1332*유형화!$G$71/hourly1!$F$8763+유형화!$G$72*hourly1!$G1332/hourly1!$F$8763+유형화!$G$74*hourly1!I1332/hourly1!$I$8763</f>
        <v>7.4067362836480939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4">
        <f>유형화!$F$71*hourly1!B1333/hourly1!$B$8763+유형화!$F$72*hourly1!C1333/hourly1!$C$8763+유형화!$F$73*hourly1!D1333/hourly1!$D$8763+유형화!$F$74*hourly1!E1333/hourly1!$E$8763</f>
        <v>393.61618558136655</v>
      </c>
      <c r="C1332" s="442">
        <f>hourly1!$F1333*유형화!$G$71/hourly1!$F$8763+유형화!$G$72*hourly1!$G1333/hourly1!$F$8763+유형화!$G$74*hourly1!I1333/hourly1!$I$8763</f>
        <v>6.4297093689438087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4">
        <f>유형화!$F$71*hourly1!B1334/hourly1!$B$8763+유형화!$F$72*hourly1!C1334/hourly1!$C$8763+유형화!$F$73*hourly1!D1334/hourly1!$D$8763+유형화!$F$74*hourly1!E1334/hourly1!$E$8763</f>
        <v>333.57955314119789</v>
      </c>
      <c r="C1333" s="442">
        <f>hourly1!$F1334*유형화!$G$71/hourly1!$F$8763+유형화!$G$72*hourly1!$G1334/hourly1!$F$8763+유형화!$G$74*hourly1!I1334/hourly1!$I$8763</f>
        <v>5.6351485633661822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4">
        <f>유형화!$F$71*hourly1!B1335/hourly1!$B$8763+유형화!$F$72*hourly1!C1335/hourly1!$C$8763+유형화!$F$73*hourly1!D1335/hourly1!$D$8763+유형화!$F$74*hourly1!E1335/hourly1!$E$8763</f>
        <v>211.37164743493733</v>
      </c>
      <c r="C1334" s="442">
        <f>hourly1!$F1335*유형화!$G$71/hourly1!$F$8763+유형화!$G$72*hourly1!$G1335/hourly1!$F$8763+유형화!$G$74*hourly1!I1335/hourly1!$I$8763</f>
        <v>4.2071923801114801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4">
        <f>유형화!$F$71*hourly1!B1336/hourly1!$B$8763+유형화!$F$72*hourly1!C1336/hourly1!$C$8763+유형화!$F$73*hourly1!D1336/hourly1!$D$8763+유형화!$F$74*hourly1!E1336/hourly1!$E$8763</f>
        <v>268.18373584918493</v>
      </c>
      <c r="C1335" s="442">
        <f>hourly1!$F1336*유형화!$G$71/hourly1!$F$8763+유형화!$G$72*hourly1!$G1336/hourly1!$F$8763+유형화!$G$74*hourly1!I1336/hourly1!$I$8763</f>
        <v>4.497210701495975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4">
        <f>유형화!$F$71*hourly1!B1337/hourly1!$B$8763+유형화!$F$72*hourly1!C1337/hourly1!$C$8763+유형화!$F$73*hourly1!D1337/hourly1!$D$8763+유형화!$F$74*hourly1!E1337/hourly1!$E$8763</f>
        <v>379.31930141404865</v>
      </c>
      <c r="C1336" s="442">
        <f>hourly1!$F1337*유형화!$G$71/hourly1!$F$8763+유형화!$G$72*hourly1!$G1337/hourly1!$F$8763+유형화!$G$74*hourly1!I1337/hourly1!$I$8763</f>
        <v>4.3176952814122052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4">
        <f>유형화!$F$71*hourly1!B1338/hourly1!$B$8763+유형화!$F$72*hourly1!C1338/hourly1!$C$8763+유형화!$F$73*hourly1!D1338/hourly1!$D$8763+유형화!$F$74*hourly1!E1338/hourly1!$E$8763</f>
        <v>321.34818484651487</v>
      </c>
      <c r="C1337" s="442">
        <f>hourly1!$F1338*유형화!$G$71/hourly1!$F$8763+유형화!$G$72*hourly1!$G1338/hourly1!$F$8763+유형화!$G$74*hourly1!I1338/hourly1!$I$8763</f>
        <v>4.2473151833243534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4">
        <f>유형화!$F$71*hourly1!B1339/hourly1!$B$8763+유형화!$F$72*hourly1!C1339/hourly1!$C$8763+유형화!$F$73*hourly1!D1339/hourly1!$D$8763+유형화!$F$74*hourly1!E1339/hourly1!$E$8763</f>
        <v>278.66942196460786</v>
      </c>
      <c r="C1338" s="442">
        <f>hourly1!$F1339*유형화!$G$71/hourly1!$F$8763+유형화!$G$72*hourly1!$G1339/hourly1!$F$8763+유형화!$G$74*hourly1!I1339/hourly1!$I$8763</f>
        <v>4.498643714047649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4">
        <f>유형화!$F$71*hourly1!B1340/hourly1!$B$8763+유형화!$F$72*hourly1!C1340/hourly1!$C$8763+유형화!$F$73*hourly1!D1340/hourly1!$D$8763+유형화!$F$74*hourly1!E1340/hourly1!$E$8763</f>
        <v>167.33949572731424</v>
      </c>
      <c r="C1339" s="442">
        <f>hourly1!$F1340*유형화!$G$71/hourly1!$F$8763+유형화!$G$72*hourly1!$G1340/hourly1!$F$8763+유형화!$G$74*hourly1!I1340/hourly1!$I$8763</f>
        <v>4.8587221380525643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4">
        <f>유형화!$F$71*hourly1!B1341/hourly1!$B$8763+유형화!$F$72*hourly1!C1341/hourly1!$C$8763+유형화!$F$73*hourly1!D1341/hourly1!$D$8763+유형화!$F$74*hourly1!E1341/hourly1!$E$8763</f>
        <v>126.70167435142541</v>
      </c>
      <c r="C1340" s="442">
        <f>hourly1!$F1341*유형화!$G$71/hourly1!$F$8763+유형화!$G$72*hourly1!$G1341/hourly1!$F$8763+유형화!$G$74*hourly1!I1341/hourly1!$I$8763</f>
        <v>4.7059242616073256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4">
        <f>유형화!$F$71*hourly1!B1342/hourly1!$B$8763+유형화!$F$72*hourly1!C1342/hourly1!$C$8763+유형화!$F$73*hourly1!D1342/hourly1!$D$8763+유형화!$F$74*hourly1!E1342/hourly1!$E$8763</f>
        <v>135.14169417886578</v>
      </c>
      <c r="C1341" s="442">
        <f>hourly1!$F1342*유형화!$G$71/hourly1!$F$8763+유형화!$G$72*hourly1!$G1342/hourly1!$F$8763+유형화!$G$74*hourly1!I1342/hourly1!$I$8763</f>
        <v>4.5511849815431136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4">
        <f>유형화!$F$71*hourly1!B1343/hourly1!$B$8763+유형화!$F$72*hourly1!C1343/hourly1!$C$8763+유형화!$F$73*hourly1!D1343/hourly1!$D$8763+유형화!$F$74*hourly1!E1343/hourly1!$E$8763</f>
        <v>69.338178098933895</v>
      </c>
      <c r="C1342" s="442">
        <f>hourly1!$F1343*유형화!$G$71/hourly1!$F$8763+유형화!$G$72*hourly1!$G1343/hourly1!$F$8763+유형화!$G$74*hourly1!I1343/hourly1!$I$8763</f>
        <v>5.3978075910739411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4">
        <f>유형화!$F$71*hourly1!B1344/hourly1!$B$8763+유형화!$F$72*hourly1!C1344/hourly1!$C$8763+유형화!$F$73*hourly1!D1344/hourly1!$D$8763+유형화!$F$74*hourly1!E1344/hourly1!$E$8763</f>
        <v>67.930886504819071</v>
      </c>
      <c r="C1343" s="442">
        <f>hourly1!$F1344*유형화!$G$71/hourly1!$F$8763+유형화!$G$72*hourly1!$G1344/hourly1!$F$8763+유형화!$G$74*hourly1!I1344/hourly1!$I$8763</f>
        <v>0.46115301392093372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4">
        <f>유형화!$F$71*hourly1!B1345/hourly1!$B$8763+유형화!$F$72*hourly1!C1345/hourly1!$C$8763+유형화!$F$73*hourly1!D1345/hourly1!$D$8763+유형화!$F$74*hourly1!E1345/hourly1!$E$8763</f>
        <v>66.735459802101573</v>
      </c>
      <c r="C1344" s="442">
        <f>hourly1!$F1345*유형화!$G$71/hourly1!$F$8763+유형화!$G$72*hourly1!$G1345/hourly1!$F$8763+유형화!$G$74*hourly1!I1345/hourly1!$I$8763</f>
        <v>0.35653543796672588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4">
        <f>유형화!$F$71*hourly1!B1346/hourly1!$B$8763+유형화!$F$72*hourly1!C1346/hourly1!$C$8763+유형화!$F$73*hourly1!D1346/hourly1!$D$8763+유형화!$F$74*hourly1!E1346/hourly1!$E$8763</f>
        <v>65.170041208328456</v>
      </c>
      <c r="C1345" s="442">
        <f>hourly1!$F1346*유형화!$G$71/hourly1!$F$8763+유형화!$G$72*hourly1!$G1346/hourly1!$F$8763+유형화!$G$74*hourly1!I1346/hourly1!$I$8763</f>
        <v>0.3442466993740132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4">
        <f>유형화!$F$71*hourly1!B1347/hourly1!$B$8763+유형화!$F$72*hourly1!C1347/hourly1!$C$8763+유형화!$F$73*hourly1!D1347/hourly1!$D$8763+유형화!$F$74*hourly1!E1347/hourly1!$E$8763</f>
        <v>65.249472057310399</v>
      </c>
      <c r="C1346" s="442">
        <f>hourly1!$F1347*유형화!$G$71/hourly1!$F$8763+유형화!$G$72*hourly1!$G1347/hourly1!$F$8763+유형화!$G$74*hourly1!I1347/hourly1!$I$8763</f>
        <v>0.36353606200508637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4">
        <f>유형화!$F$71*hourly1!B1348/hourly1!$B$8763+유형화!$F$72*hourly1!C1348/hourly1!$C$8763+유형화!$F$73*hourly1!D1348/hourly1!$D$8763+유형화!$F$74*hourly1!E1348/hourly1!$E$8763</f>
        <v>65.113366204693307</v>
      </c>
      <c r="C1347" s="442">
        <f>hourly1!$F1348*유형화!$G$71/hourly1!$F$8763+유형화!$G$72*hourly1!$G1348/hourly1!$F$8763+유형화!$G$74*hourly1!I1348/hourly1!$I$8763</f>
        <v>0.56061032683299095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4">
        <f>유형화!$F$71*hourly1!B1349/hourly1!$B$8763+유형화!$F$72*hourly1!C1349/hourly1!$C$8763+유형화!$F$73*hourly1!D1349/hourly1!$D$8763+유형화!$F$74*hourly1!E1349/hourly1!$E$8763</f>
        <v>65.242095974930592</v>
      </c>
      <c r="C1348" s="442">
        <f>hourly1!$F1349*유형화!$G$71/hourly1!$F$8763+유형화!$G$72*hourly1!$G1349/hourly1!$F$8763+유형화!$G$74*hourly1!I1349/hourly1!$I$8763</f>
        <v>0.87791170459960322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4">
        <f>유형화!$F$71*hourly1!B1350/hourly1!$B$8763+유형화!$F$72*hourly1!C1350/hourly1!$C$8763+유형화!$F$73*hourly1!D1350/hourly1!$D$8763+유형화!$F$74*hourly1!E1350/hourly1!$E$8763</f>
        <v>65.362789602604494</v>
      </c>
      <c r="C1349" s="442">
        <f>hourly1!$F1350*유형화!$G$71/hourly1!$F$8763+유형화!$G$72*hourly1!$G1350/hourly1!$F$8763+유형화!$G$74*hourly1!I1350/hourly1!$I$8763</f>
        <v>1.1922810536141404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4">
        <f>유형화!$F$71*hourly1!B1351/hourly1!$B$8763+유형화!$F$72*hourly1!C1351/hourly1!$C$8763+유형화!$F$73*hourly1!D1351/hourly1!$D$8763+유형화!$F$74*hourly1!E1351/hourly1!$E$8763</f>
        <v>65.515425814902187</v>
      </c>
      <c r="C1350" s="442">
        <f>hourly1!$F1351*유형화!$G$71/hourly1!$F$8763+유형화!$G$72*hourly1!$G1351/hourly1!$F$8763+유형화!$G$74*hourly1!I1351/hourly1!$I$8763</f>
        <v>1.4999173785686901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4">
        <f>유형화!$F$71*hourly1!B1352/hourly1!$B$8763+유형화!$F$72*hourly1!C1352/hourly1!$C$8763+유형화!$F$73*hourly1!D1352/hourly1!$D$8763+유형화!$F$74*hourly1!E1352/hourly1!$E$8763</f>
        <v>67.41959234455031</v>
      </c>
      <c r="C1351" s="442">
        <f>hourly1!$F1352*유형화!$G$71/hourly1!$F$8763+유형화!$G$72*hourly1!$G1352/hourly1!$F$8763+유형화!$G$74*hourly1!I1352/hourly1!$I$8763</f>
        <v>1.8120237802630705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4">
        <f>유형화!$F$71*hourly1!B1353/hourly1!$B$8763+유형화!$F$72*hourly1!C1353/hourly1!$C$8763+유형화!$F$73*hourly1!D1353/hourly1!$D$8763+유형화!$F$74*hourly1!E1353/hourly1!$E$8763</f>
        <v>79.061325634509856</v>
      </c>
      <c r="C1352" s="442">
        <f>hourly1!$F1353*유형화!$G$71/hourly1!$F$8763+유형화!$G$72*hourly1!$G1353/hourly1!$F$8763+유형화!$G$74*hourly1!I1353/hourly1!$I$8763</f>
        <v>8.2910160934241901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4">
        <f>유형화!$F$71*hourly1!B1354/hourly1!$B$8763+유형화!$F$72*hourly1!C1354/hourly1!$C$8763+유형화!$F$73*hourly1!D1354/hourly1!$D$8763+유형화!$F$74*hourly1!E1354/hourly1!$E$8763</f>
        <v>176.6910444576568</v>
      </c>
      <c r="C1353" s="442">
        <f>hourly1!$F1354*유형화!$G$71/hourly1!$F$8763+유형화!$G$72*hourly1!$G1354/hourly1!$F$8763+유형화!$G$74*hourly1!I1354/hourly1!$I$8763</f>
        <v>8.4184642499936828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4">
        <f>유형화!$F$71*hourly1!B1355/hourly1!$B$8763+유형화!$F$72*hourly1!C1355/hourly1!$C$8763+유형화!$F$73*hourly1!D1355/hourly1!$D$8763+유형화!$F$74*hourly1!E1355/hourly1!$E$8763</f>
        <v>272.78970323484128</v>
      </c>
      <c r="C1354" s="442">
        <f>hourly1!$F1355*유형화!$G$71/hourly1!$F$8763+유형화!$G$72*hourly1!$G1355/hourly1!$F$8763+유형화!$G$74*hourly1!I1355/hourly1!$I$8763</f>
        <v>7.3755495596155773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4">
        <f>유형화!$F$71*hourly1!B1356/hourly1!$B$8763+유형화!$F$72*hourly1!C1356/hourly1!$C$8763+유형화!$F$73*hourly1!D1356/hourly1!$D$8763+유형화!$F$74*hourly1!E1356/hourly1!$E$8763</f>
        <v>328.89415716305865</v>
      </c>
      <c r="C1355" s="442">
        <f>hourly1!$F1356*유형화!$G$71/hourly1!$F$8763+유형화!$G$72*hourly1!$G1356/hourly1!$F$8763+유형화!$G$74*hourly1!I1356/hourly1!$I$8763</f>
        <v>6.1876149116520605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4">
        <f>유형화!$F$71*hourly1!B1357/hourly1!$B$8763+유형화!$F$72*hourly1!C1357/hourly1!$C$8763+유형화!$F$73*hourly1!D1357/hourly1!$D$8763+유형화!$F$74*hourly1!E1357/hourly1!$E$8763</f>
        <v>384.40169492161095</v>
      </c>
      <c r="C1356" s="442">
        <f>hourly1!$F1357*유형화!$G$71/hourly1!$F$8763+유형화!$G$72*hourly1!$G1357/hourly1!$F$8763+유형화!$G$74*hourly1!I1357/hourly1!$I$8763</f>
        <v>5.1770134075783947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4">
        <f>유형화!$F$71*hourly1!B1358/hourly1!$B$8763+유형화!$F$72*hourly1!C1358/hourly1!$C$8763+유형화!$F$73*hourly1!D1358/hourly1!$D$8763+유형화!$F$74*hourly1!E1358/hourly1!$E$8763</f>
        <v>323.86272782661666</v>
      </c>
      <c r="C1357" s="442">
        <f>hourly1!$F1358*유형화!$G$71/hourly1!$F$8763+유형화!$G$72*hourly1!$G1358/hourly1!$F$8763+유형화!$G$74*hourly1!I1358/hourly1!$I$8763</f>
        <v>4.2676947469635413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4">
        <f>유형화!$F$71*hourly1!B1359/hourly1!$B$8763+유형화!$F$72*hourly1!C1359/hourly1!$C$8763+유형화!$F$73*hourly1!D1359/hourly1!$D$8763+유형화!$F$74*hourly1!E1359/hourly1!$E$8763</f>
        <v>201.77839404325695</v>
      </c>
      <c r="C1358" s="442">
        <f>hourly1!$F1359*유형화!$G$71/hourly1!$F$8763+유형화!$G$72*hourly1!$G1359/hourly1!$F$8763+유형화!$G$74*hourly1!I1359/hourly1!$I$8763</f>
        <v>2.7578224945679022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4">
        <f>유형화!$F$71*hourly1!B1360/hourly1!$B$8763+유형화!$F$72*hourly1!C1360/hourly1!$C$8763+유형화!$F$73*hourly1!D1360/hourly1!$D$8763+유형화!$F$74*hourly1!E1360/hourly1!$E$8763</f>
        <v>258.25307989020047</v>
      </c>
      <c r="C1359" s="442">
        <f>hourly1!$F1360*유형화!$G$71/hourly1!$F$8763+유형화!$G$72*hourly1!$G1360/hourly1!$F$8763+유형화!$G$74*hourly1!I1360/hourly1!$I$8763</f>
        <v>2.9934913744252509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4">
        <f>유형화!$F$71*hourly1!B1361/hourly1!$B$8763+유형화!$F$72*hourly1!C1361/hourly1!$C$8763+유형화!$F$73*hourly1!D1361/hourly1!$D$8763+유형화!$F$74*hourly1!E1361/hourly1!$E$8763</f>
        <v>369.57338656186693</v>
      </c>
      <c r="C1360" s="442">
        <f>hourly1!$F1361*유형화!$G$71/hourly1!$F$8763+유형화!$G$72*hourly1!$G1361/hourly1!$F$8763+유형화!$G$74*hourly1!I1361/hourly1!$I$8763</f>
        <v>2.7879807839697794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4">
        <f>유형화!$F$71*hourly1!B1362/hourly1!$B$8763+유형화!$F$72*hourly1!C1362/hourly1!$C$8763+유형화!$F$73*hourly1!D1362/hourly1!$D$8763+유형화!$F$74*hourly1!E1362/hourly1!$E$8763</f>
        <v>311.99119693170826</v>
      </c>
      <c r="C1361" s="442">
        <f>hourly1!$F1362*유형화!$G$71/hourly1!$F$8763+유형화!$G$72*hourly1!$G1362/hourly1!$F$8763+유형화!$G$74*hourly1!I1362/hourly1!$I$8763</f>
        <v>2.6688823334246297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4">
        <f>유형화!$F$71*hourly1!B1363/hourly1!$B$8763+유형화!$F$72*hourly1!C1363/hourly1!$C$8763+유형화!$F$73*hourly1!D1363/hourly1!$D$8763+유형화!$F$74*hourly1!E1363/hourly1!$E$8763</f>
        <v>269.75653191924567</v>
      </c>
      <c r="C1362" s="442">
        <f>hourly1!$F1363*유형화!$G$71/hourly1!$F$8763+유형화!$G$72*hourly1!$G1363/hourly1!$F$8763+유형화!$G$74*hourly1!I1363/hourly1!$I$8763</f>
        <v>2.9349955999810495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4">
        <f>유형화!$F$71*hourly1!B1364/hourly1!$B$8763+유형화!$F$72*hourly1!C1364/hourly1!$C$8763+유형화!$F$73*hourly1!D1364/hourly1!$D$8763+유형화!$F$74*hourly1!E1364/hourly1!$E$8763</f>
        <v>158.88029426193339</v>
      </c>
      <c r="C1363" s="442">
        <f>hourly1!$F1364*유형화!$G$71/hourly1!$F$8763+유형화!$G$72*hourly1!$G1364/hourly1!$F$8763+유형화!$G$74*hourly1!I1364/hourly1!$I$8763</f>
        <v>3.2941848489055889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4">
        <f>유형화!$F$71*hourly1!B1365/hourly1!$B$8763+유형화!$F$72*hourly1!C1365/hourly1!$C$8763+유형화!$F$73*hourly1!D1365/hourly1!$D$8763+유형화!$F$74*hourly1!E1365/hourly1!$E$8763</f>
        <v>122.59819200332782</v>
      </c>
      <c r="C1364" s="442">
        <f>hourly1!$F1365*유형화!$G$71/hourly1!$F$8763+유형화!$G$72*hourly1!$G1365/hourly1!$F$8763+유형화!$G$74*hourly1!I1365/hourly1!$I$8763</f>
        <v>3.0698174234332893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4">
        <f>유형화!$F$71*hourly1!B1366/hourly1!$B$8763+유형화!$F$72*hourly1!C1366/hourly1!$C$8763+유형화!$F$73*hourly1!D1366/hourly1!$D$8763+유형화!$F$74*hourly1!E1366/hourly1!$E$8763</f>
        <v>131.61255075578836</v>
      </c>
      <c r="C1365" s="442">
        <f>hourly1!$F1366*유형화!$G$71/hourly1!$F$8763+유형화!$G$72*hourly1!$G1366/hourly1!$F$8763+유형화!$G$74*hourly1!I1366/hourly1!$I$8763</f>
        <v>3.145435359222081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4">
        <f>유형화!$F$71*hourly1!B1367/hourly1!$B$8763+유형화!$F$72*hourly1!C1367/hourly1!$C$8763+유형화!$F$73*hourly1!D1367/hourly1!$D$8763+유형화!$F$74*hourly1!E1367/hourly1!$E$8763</f>
        <v>67.807325402576978</v>
      </c>
      <c r="C1366" s="442">
        <f>hourly1!$F1367*유형화!$G$71/hourly1!$F$8763+유형화!$G$72*hourly1!$G1367/hourly1!$F$8763+유형화!$G$74*hourly1!I1367/hourly1!$I$8763</f>
        <v>4.2006140979391002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4">
        <f>유형화!$F$71*hourly1!B1368/hourly1!$B$8763+유형화!$F$72*hourly1!C1368/hourly1!$C$8763+유형화!$F$73*hourly1!D1368/hourly1!$D$8763+유형화!$F$74*hourly1!E1368/hourly1!$E$8763</f>
        <v>66.596158248267571</v>
      </c>
      <c r="C1367" s="442">
        <f>hourly1!$F1368*유형화!$G$71/hourly1!$F$8763+유형화!$G$72*hourly1!$G1368/hourly1!$F$8763+유형화!$G$74*hourly1!I1368/hourly1!$I$8763</f>
        <v>0.46070516694129293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4">
        <f>유형화!$F$71*hourly1!B1369/hourly1!$B$8763+유형화!$F$72*hourly1!C1369/hourly1!$C$8763+유형화!$F$73*hourly1!D1369/hourly1!$D$8763+유형화!$F$74*hourly1!E1369/hourly1!$E$8763</f>
        <v>65.389351819433543</v>
      </c>
      <c r="C1368" s="442">
        <f>hourly1!$F1369*유형화!$G$71/hourly1!$F$8763+유형화!$G$72*hourly1!$G1369/hourly1!$F$8763+유형화!$G$74*hourly1!I1369/hourly1!$I$8763</f>
        <v>0.35362500300096883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4">
        <f>유형화!$F$71*hourly1!B1370/hourly1!$B$8763+유형화!$F$72*hourly1!C1370/hourly1!$C$8763+유형화!$F$73*hourly1!D1370/hourly1!$D$8763+유형화!$F$74*hourly1!E1370/hourly1!$E$8763</f>
        <v>63.8744693088993</v>
      </c>
      <c r="C1369" s="442">
        <f>hourly1!$F1370*유형화!$G$71/hourly1!$F$8763+유형화!$G$72*hourly1!$G1370/hourly1!$F$8763+유형화!$G$74*hourly1!I1370/hourly1!$I$8763</f>
        <v>0.32209057826573761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4">
        <f>유형화!$F$71*hourly1!B1371/hourly1!$B$8763+유형화!$F$72*hourly1!C1371/hourly1!$C$8763+유형화!$F$73*hourly1!D1371/hourly1!$D$8763+유형화!$F$74*hourly1!E1371/hourly1!$E$8763</f>
        <v>64.530067774229863</v>
      </c>
      <c r="C1370" s="442">
        <f>hourly1!$F1371*유형화!$G$71/hourly1!$F$8763+유형화!$G$72*hourly1!$G1371/hourly1!$F$8763+유형화!$G$74*hourly1!I1371/hourly1!$I$8763</f>
        <v>0.27205639010480354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4">
        <f>유형화!$F$71*hourly1!B1372/hourly1!$B$8763+유형화!$F$72*hourly1!C1372/hourly1!$C$8763+유형화!$F$73*hourly1!D1372/hourly1!$D$8763+유형화!$F$74*hourly1!E1372/hourly1!$E$8763</f>
        <v>65.058076245377862</v>
      </c>
      <c r="C1371" s="442">
        <f>hourly1!$F1372*유형화!$G$71/hourly1!$F$8763+유형화!$G$72*hourly1!$G1372/hourly1!$F$8763+유형화!$G$74*hourly1!I1372/hourly1!$I$8763</f>
        <v>0.43075711138357897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4">
        <f>유형화!$F$71*hourly1!B1373/hourly1!$B$8763+유형화!$F$72*hourly1!C1373/hourly1!$C$8763+유형화!$F$73*hourly1!D1373/hourly1!$D$8763+유형화!$F$74*hourly1!E1373/hourly1!$E$8763</f>
        <v>65.808319405889904</v>
      </c>
      <c r="C1372" s="442">
        <f>hourly1!$F1373*유형화!$G$71/hourly1!$F$8763+유형화!$G$72*hourly1!$G1373/hourly1!$F$8763+유형화!$G$74*hourly1!I1373/hourly1!$I$8763</f>
        <v>1.1607264203543466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4">
        <f>유형화!$F$71*hourly1!B1374/hourly1!$B$8763+유형화!$F$72*hourly1!C1374/hourly1!$C$8763+유형화!$F$73*hourly1!D1374/hourly1!$D$8763+유형화!$F$74*hourly1!E1374/hourly1!$E$8763</f>
        <v>66.319350263462482</v>
      </c>
      <c r="C1373" s="442">
        <f>hourly1!$F1374*유형화!$G$71/hourly1!$F$8763+유형화!$G$72*hourly1!$G1374/hourly1!$F$8763+유형화!$G$74*hourly1!I1374/hourly1!$I$8763</f>
        <v>1.7001585962466139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4">
        <f>유형화!$F$71*hourly1!B1375/hourly1!$B$8763+유형화!$F$72*hourly1!C1375/hourly1!$C$8763+유형화!$F$73*hourly1!D1375/hourly1!$D$8763+유형화!$F$74*hourly1!E1375/hourly1!$E$8763</f>
        <v>66.787956924970842</v>
      </c>
      <c r="C1374" s="442">
        <f>hourly1!$F1375*유형화!$G$71/hourly1!$F$8763+유형화!$G$72*hourly1!$G1375/hourly1!$F$8763+유형화!$G$74*hourly1!I1375/hourly1!$I$8763</f>
        <v>2.1768369474906897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4">
        <f>유형화!$F$71*hourly1!B1376/hourly1!$B$8763+유형화!$F$72*hourly1!C1376/hourly1!$C$8763+유형화!$F$73*hourly1!D1376/hourly1!$D$8763+유형화!$F$74*hourly1!E1376/hourly1!$E$8763</f>
        <v>69.052411715174756</v>
      </c>
      <c r="C1375" s="442">
        <f>hourly1!$F1376*유형화!$G$71/hourly1!$F$8763+유형화!$G$72*hourly1!$G1376/hourly1!$F$8763+유형화!$G$74*hourly1!I1376/hourly1!$I$8763</f>
        <v>2.6892310138750828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4">
        <f>유형화!$F$71*hourly1!B1377/hourly1!$B$8763+유형화!$F$72*hourly1!C1377/hourly1!$C$8763+유형화!$F$73*hourly1!D1377/hourly1!$D$8763+유형화!$F$74*hourly1!E1377/hourly1!$E$8763</f>
        <v>80.874384717897826</v>
      </c>
      <c r="C1376" s="442">
        <f>hourly1!$F1377*유형화!$G$71/hourly1!$F$8763+유형화!$G$72*hourly1!$G1377/hourly1!$F$8763+유형화!$G$74*hourly1!I1377/hourly1!$I$8763</f>
        <v>9.2218576475492213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4">
        <f>유형화!$F$71*hourly1!B1378/hourly1!$B$8763+유형화!$F$72*hourly1!C1378/hourly1!$C$8763+유형화!$F$73*hourly1!D1378/hourly1!$D$8763+유형화!$F$74*hourly1!E1378/hourly1!$E$8763</f>
        <v>177.81825051385513</v>
      </c>
      <c r="C1377" s="442">
        <f>hourly1!$F1378*유형화!$G$71/hourly1!$F$8763+유형화!$G$72*hourly1!$G1378/hourly1!$F$8763+유형화!$G$74*hourly1!I1378/hourly1!$I$8763</f>
        <v>9.3849658643305798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4">
        <f>유형화!$F$71*hourly1!B1379/hourly1!$B$8763+유형화!$F$72*hourly1!C1379/hourly1!$C$8763+유형화!$F$73*hourly1!D1379/hourly1!$D$8763+유형화!$F$74*hourly1!E1379/hourly1!$E$8763</f>
        <v>274.5721182126552</v>
      </c>
      <c r="C1378" s="442">
        <f>hourly1!$F1379*유형화!$G$71/hourly1!$F$8763+유형화!$G$72*hourly1!$G1379/hourly1!$F$8763+유형화!$G$74*hourly1!I1379/hourly1!$I$8763</f>
        <v>8.5598983352745019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4">
        <f>유형화!$F$71*hourly1!B1380/hourly1!$B$8763+유형화!$F$72*hourly1!C1380/hourly1!$C$8763+유형화!$F$73*hourly1!D1380/hourly1!$D$8763+유형화!$F$74*hourly1!E1380/hourly1!$E$8763</f>
        <v>331.59697376708141</v>
      </c>
      <c r="C1379" s="442">
        <f>hourly1!$F1380*유형화!$G$71/hourly1!$F$8763+유형화!$G$72*hourly1!$G1380/hourly1!$F$8763+유형화!$G$74*hourly1!I1380/hourly1!$I$8763</f>
        <v>7.5023099744623263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4">
        <f>유형화!$F$71*hourly1!B1381/hourly1!$B$8763+유형화!$F$72*hourly1!C1381/hourly1!$C$8763+유형화!$F$73*hourly1!D1381/hourly1!$D$8763+유형화!$F$74*hourly1!E1381/hourly1!$E$8763</f>
        <v>387.58379817732612</v>
      </c>
      <c r="C1380" s="442">
        <f>hourly1!$F1381*유형화!$G$71/hourly1!$F$8763+유형화!$G$72*hourly1!$G1381/hourly1!$F$8763+유형화!$G$74*hourly1!I1381/hourly1!$I$8763</f>
        <v>6.5834171179099021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4">
        <f>유형화!$F$71*hourly1!B1382/hourly1!$B$8763+유형화!$F$72*hourly1!C1382/hourly1!$C$8763+유형화!$F$73*hourly1!D1382/hourly1!$D$8763+유형화!$F$74*hourly1!E1382/hourly1!$E$8763</f>
        <v>327.96498744027571</v>
      </c>
      <c r="C1381" s="442">
        <f>hourly1!$F1382*유형화!$G$71/hourly1!$F$8763+유형화!$G$72*hourly1!$G1382/hourly1!$F$8763+유형화!$G$74*hourly1!I1382/hourly1!$I$8763</f>
        <v>5.8632879751353402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4">
        <f>유형화!$F$71*hourly1!B1383/hourly1!$B$8763+유형화!$F$72*hourly1!C1383/hourly1!$C$8763+유형화!$F$73*hourly1!D1383/hourly1!$D$8763+유형화!$F$74*hourly1!E1383/hourly1!$E$8763</f>
        <v>206.38165376382929</v>
      </c>
      <c r="C1382" s="442">
        <f>hourly1!$F1383*유형화!$G$71/hourly1!$F$8763+유형화!$G$72*hourly1!$G1383/hourly1!$F$8763+유형화!$G$74*hourly1!I1383/hourly1!$I$8763</f>
        <v>4.4912388380322152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4">
        <f>유형화!$F$71*hourly1!B1384/hourly1!$B$8763+유형화!$F$72*hourly1!C1384/hourly1!$C$8763+유형화!$F$73*hourly1!D1384/hourly1!$D$8763+유형화!$F$74*hourly1!E1384/hourly1!$E$8763</f>
        <v>263.50690286289944</v>
      </c>
      <c r="C1383" s="442">
        <f>hourly1!$F1384*유형화!$G$71/hourly1!$F$8763+유형화!$G$72*hourly1!$G1384/hourly1!$F$8763+유형화!$G$74*hourly1!I1384/hourly1!$I$8763</f>
        <v>4.7716975494706766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4">
        <f>유형화!$F$71*hourly1!B1385/hourly1!$B$8763+유형화!$F$72*hourly1!C1385/hourly1!$C$8763+유형화!$F$73*hourly1!D1385/hourly1!$D$8763+유형화!$F$74*hourly1!E1385/hourly1!$E$8763</f>
        <v>375.16030908657444</v>
      </c>
      <c r="C1384" s="442">
        <f>hourly1!$F1385*유형화!$G$71/hourly1!$F$8763+유형화!$G$72*hourly1!$G1385/hourly1!$F$8763+유형화!$G$74*hourly1!I1385/hourly1!$I$8763</f>
        <v>4.5952466543523904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4">
        <f>유형화!$F$71*hourly1!B1386/hourly1!$B$8763+유형화!$F$72*hourly1!C1386/hourly1!$C$8763+유형화!$F$73*hourly1!D1386/hourly1!$D$8763+유형화!$F$74*hourly1!E1386/hourly1!$E$8763</f>
        <v>317.86216896232025</v>
      </c>
      <c r="C1385" s="442">
        <f>hourly1!$F1386*유형화!$G$71/hourly1!$F$8763+유형화!$G$72*hourly1!$G1386/hourly1!$F$8763+유형화!$G$74*hourly1!I1386/hourly1!$I$8763</f>
        <v>4.558991094554135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4">
        <f>유형화!$F$71*hourly1!B1387/hourly1!$B$8763+유형화!$F$72*hourly1!C1387/hourly1!$C$8763+유형화!$F$73*hourly1!D1387/hourly1!$D$8763+유형화!$F$74*hourly1!E1387/hourly1!$E$8763</f>
        <v>275.47139069921565</v>
      </c>
      <c r="C1386" s="442">
        <f>hourly1!$F1387*유형화!$G$71/hourly1!$F$8763+유형화!$G$72*hourly1!$G1387/hourly1!$F$8763+유형화!$G$74*hourly1!I1387/hourly1!$I$8763</f>
        <v>4.738015317113657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4">
        <f>유형화!$F$71*hourly1!B1388/hourly1!$B$8763+유형화!$F$72*hourly1!C1388/hourly1!$C$8763+유형화!$F$73*hourly1!D1388/hourly1!$D$8763+유형화!$F$74*hourly1!E1388/hourly1!$E$8763</f>
        <v>164.37571008249625</v>
      </c>
      <c r="C1387" s="442">
        <f>hourly1!$F1388*유형화!$G$71/hourly1!$F$8763+유형화!$G$72*hourly1!$G1388/hourly1!$F$8763+유형화!$G$74*hourly1!I1388/hourly1!$I$8763</f>
        <v>5.0396347168541196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4">
        <f>유형화!$F$71*hourly1!B1389/hourly1!$B$8763+유형화!$F$72*hourly1!C1389/hourly1!$C$8763+유형화!$F$73*hourly1!D1389/hourly1!$D$8763+유형화!$F$74*hourly1!E1389/hourly1!$E$8763</f>
        <v>125.96617614190049</v>
      </c>
      <c r="C1388" s="442">
        <f>hourly1!$F1389*유형화!$G$71/hourly1!$F$8763+유형화!$G$72*hourly1!$G1389/hourly1!$F$8763+유형화!$G$74*hourly1!I1389/hourly1!$I$8763</f>
        <v>4.8179542917736828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4">
        <f>유형화!$F$71*hourly1!B1390/hourly1!$B$8763+유형화!$F$72*hourly1!C1390/hourly1!$C$8763+유형화!$F$73*hourly1!D1390/hourly1!$D$8763+유형화!$F$74*hourly1!E1390/hourly1!$E$8763</f>
        <v>135.00393997923271</v>
      </c>
      <c r="C1389" s="442">
        <f>hourly1!$F1390*유형화!$G$71/hourly1!$F$8763+유형화!$G$72*hourly1!$G1390/hourly1!$F$8763+유형화!$G$74*hourly1!I1390/hourly1!$I$8763</f>
        <v>4.9040529550954526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4">
        <f>유형화!$F$71*hourly1!B1391/hourly1!$B$8763+유형화!$F$72*hourly1!C1391/hourly1!$C$8763+유형화!$F$73*hourly1!D1391/hourly1!$D$8763+유형화!$F$74*hourly1!E1391/hourly1!$E$8763</f>
        <v>70.164789862002209</v>
      </c>
      <c r="C1390" s="442">
        <f>hourly1!$F1391*유형화!$G$71/hourly1!$F$8763+유형화!$G$72*hourly1!$G1391/hourly1!$F$8763+유형화!$G$74*hourly1!I1391/hourly1!$I$8763</f>
        <v>6.0100976094336005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4">
        <f>유형화!$F$71*hourly1!B1392/hourly1!$B$8763+유형화!$F$72*hourly1!C1392/hourly1!$C$8763+유형화!$F$73*hourly1!D1392/hourly1!$D$8763+유형화!$F$74*hourly1!E1392/hourly1!$E$8763</f>
        <v>69.293156944770175</v>
      </c>
      <c r="C1391" s="442">
        <f>hourly1!$F1392*유형화!$G$71/hourly1!$F$8763+유형화!$G$72*hourly1!$G1392/hourly1!$F$8763+유형화!$G$74*hourly1!I1392/hourly1!$I$8763</f>
        <v>0.46581099734472547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4">
        <f>유형화!$F$71*hourly1!B1393/hourly1!$B$8763+유형화!$F$72*hourly1!C1393/hourly1!$C$8763+유형화!$F$73*hourly1!D1393/hourly1!$D$8763+유형화!$F$74*hourly1!E1393/hourly1!$E$8763</f>
        <v>68.386789712957423</v>
      </c>
      <c r="C1392" s="442">
        <f>hourly1!$F1393*유형화!$G$71/hourly1!$F$8763+유형화!$G$72*hourly1!$G1393/hourly1!$F$8763+유형화!$G$74*hourly1!I1393/hourly1!$I$8763</f>
        <v>0.47368808464964396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4">
        <f>유형화!$F$71*hourly1!B1394/hourly1!$B$8763+유형화!$F$72*hourly1!C1394/hourly1!$C$8763+유형화!$F$73*hourly1!D1394/hourly1!$D$8763+유형화!$F$74*hourly1!E1394/hourly1!$E$8763</f>
        <v>67.408482028413246</v>
      </c>
      <c r="C1393" s="442">
        <f>hourly1!$F1394*유형화!$G$71/hourly1!$F$8763+유형화!$G$72*hourly1!$G1394/hourly1!$F$8763+유형화!$G$74*hourly1!I1394/hourly1!$I$8763</f>
        <v>1.3162333798936807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4">
        <f>유형화!$F$71*hourly1!B1395/hourly1!$B$8763+유형화!$F$72*hourly1!C1395/hourly1!$C$8763+유형화!$F$73*hourly1!D1395/hourly1!$D$8763+유형화!$F$74*hourly1!E1395/hourly1!$E$8763</f>
        <v>67.965984008421742</v>
      </c>
      <c r="C1394" s="442">
        <f>hourly1!$F1395*유형화!$G$71/hourly1!$F$8763+유형화!$G$72*hourly1!$G1395/hourly1!$F$8763+유형화!$G$74*hourly1!I1395/hourly1!$I$8763</f>
        <v>1.8579764168659201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4">
        <f>유형화!$F$71*hourly1!B1396/hourly1!$B$8763+유형화!$F$72*hourly1!C1396/hourly1!$C$8763+유형화!$F$73*hourly1!D1396/hourly1!$D$8763+유형화!$F$74*hourly1!E1396/hourly1!$E$8763</f>
        <v>68.329691597141874</v>
      </c>
      <c r="C1395" s="442">
        <f>hourly1!$F1396*유형화!$G$71/hourly1!$F$8763+유형화!$G$72*hourly1!$G1396/hourly1!$F$8763+유형화!$G$74*hourly1!I1396/hourly1!$I$8763</f>
        <v>2.4252688143798879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4">
        <f>유형화!$F$71*hourly1!B1397/hourly1!$B$8763+유형화!$F$72*hourly1!C1397/hourly1!$C$8763+유형화!$F$73*hourly1!D1397/hourly1!$D$8763+유형화!$F$74*hourly1!E1397/hourly1!$E$8763</f>
        <v>68.97061724921025</v>
      </c>
      <c r="C1396" s="442">
        <f>hourly1!$F1397*유형화!$G$71/hourly1!$F$8763+유형화!$G$72*hourly1!$G1397/hourly1!$F$8763+유형화!$G$74*hourly1!I1397/hourly1!$I$8763</f>
        <v>3.0057481705114006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4">
        <f>유형화!$F$71*hourly1!B1398/hourly1!$B$8763+유형화!$F$72*hourly1!C1398/hourly1!$C$8763+유형화!$F$73*hourly1!D1398/hourly1!$D$8763+유형화!$F$74*hourly1!E1398/hourly1!$E$8763</f>
        <v>69.279997917243548</v>
      </c>
      <c r="C1397" s="442">
        <f>hourly1!$F1398*유형화!$G$71/hourly1!$F$8763+유형화!$G$72*hourly1!$G1398/hourly1!$F$8763+유형화!$G$74*hourly1!I1398/hourly1!$I$8763</f>
        <v>3.4064296761313066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4">
        <f>유형화!$F$71*hourly1!B1399/hourly1!$B$8763+유형화!$F$72*hourly1!C1399/hourly1!$C$8763+유형화!$F$73*hourly1!D1399/hourly1!$D$8763+유형화!$F$74*hourly1!E1399/hourly1!$E$8763</f>
        <v>69.628585438806638</v>
      </c>
      <c r="C1398" s="442">
        <f>hourly1!$F1399*유형화!$G$71/hourly1!$F$8763+유형화!$G$72*hourly1!$G1399/hourly1!$F$8763+유형화!$G$74*hourly1!I1399/hourly1!$I$8763</f>
        <v>3.792914693251789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4">
        <f>유형화!$F$71*hourly1!B1400/hourly1!$B$8763+유형화!$F$72*hourly1!C1400/hourly1!$C$8763+유형화!$F$73*hourly1!D1400/hourly1!$D$8763+유형화!$F$74*hourly1!E1400/hourly1!$E$8763</f>
        <v>71.902183685652503</v>
      </c>
      <c r="C1399" s="442">
        <f>hourly1!$F1400*유형화!$G$71/hourly1!$F$8763+유형화!$G$72*hourly1!$G1400/hourly1!$F$8763+유형화!$G$74*hourly1!I1400/hourly1!$I$8763</f>
        <v>4.1990960140179414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4">
        <f>유형화!$F$71*hourly1!B1401/hourly1!$B$8763+유형화!$F$72*hourly1!C1401/hourly1!$C$8763+유형화!$F$73*hourly1!D1401/hourly1!$D$8763+유형화!$F$74*hourly1!E1401/hourly1!$E$8763</f>
        <v>83.873146338675156</v>
      </c>
      <c r="C1400" s="442">
        <f>hourly1!$F1401*유형화!$G$71/hourly1!$F$8763+유형화!$G$72*hourly1!$G1401/hourly1!$F$8763+유형화!$G$74*hourly1!I1401/hourly1!$I$8763</f>
        <v>10.606071338602233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4">
        <f>유형화!$F$71*hourly1!B1402/hourly1!$B$8763+유형화!$F$72*hourly1!C1402/hourly1!$C$8763+유형화!$F$73*hourly1!D1402/hourly1!$D$8763+유형화!$F$74*hourly1!E1402/hourly1!$E$8763</f>
        <v>181.15305129893429</v>
      </c>
      <c r="C1401" s="442">
        <f>hourly1!$F1402*유형화!$G$71/hourly1!$F$8763+유형화!$G$72*hourly1!$G1402/hourly1!$F$8763+유형화!$G$74*hourly1!I1402/hourly1!$I$8763</f>
        <v>10.6835421027431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4">
        <f>유형화!$F$71*hourly1!B1403/hourly1!$B$8763+유형화!$F$72*hourly1!C1403/hourly1!$C$8763+유형화!$F$73*hourly1!D1403/hourly1!$D$8763+유형화!$F$74*hourly1!E1403/hourly1!$E$8763</f>
        <v>278.47396479875857</v>
      </c>
      <c r="C1402" s="442">
        <f>hourly1!$F1403*유형화!$G$71/hourly1!$F$8763+유형화!$G$72*hourly1!$G1403/hourly1!$F$8763+유형화!$G$74*hourly1!I1403/hourly1!$I$8763</f>
        <v>9.7592407768349361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4">
        <f>유형화!$F$71*hourly1!B1404/hourly1!$B$8763+유형화!$F$72*hourly1!C1404/hourly1!$C$8763+유형화!$F$73*hourly1!D1404/hourly1!$D$8763+유형화!$F$74*hourly1!E1404/hourly1!$E$8763</f>
        <v>335.96681745091689</v>
      </c>
      <c r="C1403" s="442">
        <f>hourly1!$F1404*유형화!$G$71/hourly1!$F$8763+유형화!$G$72*hourly1!$G1404/hourly1!$F$8763+유형화!$G$74*hourly1!I1404/hourly1!$I$8763</f>
        <v>8.6302378533412742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4">
        <f>유형화!$F$71*hourly1!B1405/hourly1!$B$8763+유형화!$F$72*hourly1!C1405/hourly1!$C$8763+유형화!$F$73*hourly1!D1405/hourly1!$D$8763+유형화!$F$74*hourly1!E1405/hourly1!$E$8763</f>
        <v>392.46401265855064</v>
      </c>
      <c r="C1404" s="442">
        <f>hourly1!$F1405*유형화!$G$71/hourly1!$F$8763+유형화!$G$72*hourly1!$G1405/hourly1!$F$8763+유형화!$G$74*hourly1!I1405/hourly1!$I$8763</f>
        <v>7.6733362659995263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4">
        <f>유형화!$F$71*hourly1!B1406/hourly1!$B$8763+유형화!$F$72*hourly1!C1406/hourly1!$C$8763+유형화!$F$73*hourly1!D1406/hourly1!$D$8763+유형화!$F$74*hourly1!E1406/hourly1!$E$8763</f>
        <v>332.40381282362898</v>
      </c>
      <c r="C1405" s="442">
        <f>hourly1!$F1406*유형화!$G$71/hourly1!$F$8763+유형화!$G$72*hourly1!$G1406/hourly1!$F$8763+유형화!$G$74*hourly1!I1406/hourly1!$I$8763</f>
        <v>6.8601419784930018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4">
        <f>유형화!$F$71*hourly1!B1407/hourly1!$B$8763+유형화!$F$72*hourly1!C1407/hourly1!$C$8763+유형화!$F$73*hourly1!D1407/hourly1!$D$8763+유형화!$F$74*hourly1!E1407/hourly1!$E$8763</f>
        <v>210.36580228036902</v>
      </c>
      <c r="C1406" s="442">
        <f>hourly1!$F1407*유형화!$G$71/hourly1!$F$8763+유형화!$G$72*hourly1!$G1407/hourly1!$F$8763+유형화!$G$74*hourly1!I1407/hourly1!$I$8763</f>
        <v>5.4246014055954772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4">
        <f>유형화!$F$71*hourly1!B1408/hourly1!$B$8763+유형화!$F$72*hourly1!C1408/hourly1!$C$8763+유형화!$F$73*hourly1!D1408/hourly1!$D$8763+유형화!$F$74*hourly1!E1408/hourly1!$E$8763</f>
        <v>267.38069508775567</v>
      </c>
      <c r="C1407" s="442">
        <f>hourly1!$F1408*유형화!$G$71/hourly1!$F$8763+유형화!$G$72*hourly1!$G1408/hourly1!$F$8763+유형화!$G$74*hourly1!I1408/hourly1!$I$8763</f>
        <v>5.6938011983336292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4">
        <f>유형화!$F$71*hourly1!B1409/hourly1!$B$8763+유형화!$F$72*hourly1!C1409/hourly1!$C$8763+유형화!$F$73*hourly1!D1409/hourly1!$D$8763+유형화!$F$74*hourly1!E1409/hourly1!$E$8763</f>
        <v>378.96320435531459</v>
      </c>
      <c r="C1408" s="442">
        <f>hourly1!$F1409*유형화!$G$71/hourly1!$F$8763+유형화!$G$72*hourly1!$G1409/hourly1!$F$8763+유형화!$G$74*hourly1!I1409/hourly1!$I$8763</f>
        <v>5.4790465931563146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4">
        <f>유형화!$F$71*hourly1!B1410/hourly1!$B$8763+유형화!$F$72*hourly1!C1410/hourly1!$C$8763+유형화!$F$73*hourly1!D1410/hourly1!$D$8763+유형화!$F$74*hourly1!E1410/hourly1!$E$8763</f>
        <v>321.86717610203954</v>
      </c>
      <c r="C1409" s="442">
        <f>hourly1!$F1410*유형화!$G$71/hourly1!$F$8763+유형화!$G$72*hourly1!$G1410/hourly1!$F$8763+유형화!$G$74*hourly1!I1410/hourly1!$I$8763</f>
        <v>5.5409864542892748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4">
        <f>유형화!$F$71*hourly1!B1411/hourly1!$B$8763+유형화!$F$72*hourly1!C1411/hourly1!$C$8763+유형화!$F$73*hourly1!D1411/hourly1!$D$8763+유형화!$F$74*hourly1!E1411/hourly1!$E$8763</f>
        <v>279.67619408894222</v>
      </c>
      <c r="C1410" s="442">
        <f>hourly1!$F1411*유형화!$G$71/hourly1!$F$8763+유형화!$G$72*hourly1!$G1411/hourly1!$F$8763+유형화!$G$74*hourly1!I1411/hourly1!$I$8763</f>
        <v>5.7906293659039676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4">
        <f>유형화!$F$71*hourly1!B1412/hourly1!$B$8763+유형화!$F$72*hourly1!C1412/hourly1!$C$8763+유형화!$F$73*hourly1!D1412/hourly1!$D$8763+유형화!$F$74*hourly1!E1412/hourly1!$E$8763</f>
        <v>168.59014746539469</v>
      </c>
      <c r="C1411" s="442">
        <f>hourly1!$F1412*유형화!$G$71/hourly1!$F$8763+유형화!$G$72*hourly1!$G1412/hourly1!$F$8763+유형화!$G$74*hourly1!I1412/hourly1!$I$8763</f>
        <v>6.1614805632160916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4">
        <f>유형화!$F$71*hourly1!B1413/hourly1!$B$8763+유형화!$F$72*hourly1!C1413/hourly1!$C$8763+유형화!$F$73*hourly1!D1413/hourly1!$D$8763+유형화!$F$74*hourly1!E1413/hourly1!$E$8763</f>
        <v>128.65763466112418</v>
      </c>
      <c r="C1412" s="442">
        <f>hourly1!$F1413*유형화!$G$71/hourly1!$F$8763+유형화!$G$72*hourly1!$G1413/hourly1!$F$8763+유형화!$G$74*hourly1!I1413/hourly1!$I$8763</f>
        <v>5.9930081239694317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4">
        <f>유형화!$F$71*hourly1!B1414/hourly1!$B$8763+유형화!$F$72*hourly1!C1414/hourly1!$C$8763+유형화!$F$73*hourly1!D1414/hourly1!$D$8763+유형화!$F$74*hourly1!E1414/hourly1!$E$8763</f>
        <v>137.09178608463694</v>
      </c>
      <c r="C1413" s="442">
        <f>hourly1!$F1414*유형화!$G$71/hourly1!$F$8763+유형화!$G$72*hourly1!$G1414/hourly1!$F$8763+유형화!$G$74*hourly1!I1414/hourly1!$I$8763</f>
        <v>5.6910525130502938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4">
        <f>유형화!$F$71*hourly1!B1415/hourly1!$B$8763+유형화!$F$72*hourly1!C1415/hourly1!$C$8763+유형화!$F$73*hourly1!D1415/hourly1!$D$8763+유형화!$F$74*hourly1!E1415/hourly1!$E$8763</f>
        <v>70.930124234581342</v>
      </c>
      <c r="C1414" s="442">
        <f>hourly1!$F1415*유형화!$G$71/hourly1!$F$8763+유형화!$G$72*hourly1!$G1415/hourly1!$F$8763+유형화!$G$74*hourly1!I1415/hourly1!$I$8763</f>
        <v>6.3464065712913209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4">
        <f>유형화!$F$71*hourly1!B1416/hourly1!$B$8763+유형화!$F$72*hourly1!C1416/hourly1!$C$8763+유형화!$F$73*hourly1!D1416/hourly1!$D$8763+유형화!$F$74*hourly1!E1416/hourly1!$E$8763</f>
        <v>69.485155106706387</v>
      </c>
      <c r="C1415" s="442">
        <f>hourly1!$F1416*유형화!$G$71/hourly1!$F$8763+유형화!$G$72*hourly1!$G1416/hourly1!$F$8763+유형화!$G$74*hourly1!I1416/hourly1!$I$8763</f>
        <v>0.47045341694517095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4">
        <f>유형화!$F$71*hourly1!B1417/hourly1!$B$8763+유형화!$F$72*hourly1!C1417/hourly1!$C$8763+유형화!$F$73*hourly1!D1417/hourly1!$D$8763+유형화!$F$74*hourly1!E1417/hourly1!$E$8763</f>
        <v>67.907203689706193</v>
      </c>
      <c r="C1416" s="442">
        <f>hourly1!$F1417*유형화!$G$71/hourly1!$F$8763+유형화!$G$72*hourly1!$G1417/hourly1!$F$8763+유형화!$G$74*hourly1!I1417/hourly1!$I$8763</f>
        <v>0.39831362898734646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4">
        <f>유형화!$F$71*hourly1!B1418/hourly1!$B$8763+유형화!$F$72*hourly1!C1418/hourly1!$C$8763+유형화!$F$73*hourly1!D1418/hourly1!$D$8763+유형화!$F$74*hourly1!E1418/hourly1!$E$8763</f>
        <v>66.124708253905553</v>
      </c>
      <c r="C1417" s="442">
        <f>hourly1!$F1418*유형화!$G$71/hourly1!$F$8763+유형화!$G$72*hourly1!$G1418/hourly1!$F$8763+유형화!$G$74*hourly1!I1418/hourly1!$I$8763</f>
        <v>0.53343434303662396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4">
        <f>유형화!$F$71*hourly1!B1419/hourly1!$B$8763+유형화!$F$72*hourly1!C1419/hourly1!$C$8763+유형화!$F$73*hourly1!D1419/hourly1!$D$8763+유형화!$F$74*hourly1!E1419/hourly1!$E$8763</f>
        <v>66.232067223115806</v>
      </c>
      <c r="C1418" s="442">
        <f>hourly1!$F1419*유형화!$G$71/hourly1!$F$8763+유형화!$G$72*hourly1!$G1419/hourly1!$F$8763+유형화!$G$74*hourly1!I1419/hourly1!$I$8763</f>
        <v>0.78102217808172625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4">
        <f>유형화!$F$71*hourly1!B1420/hourly1!$B$8763+유형화!$F$72*hourly1!C1420/hourly1!$C$8763+유형화!$F$73*hourly1!D1420/hourly1!$D$8763+유형화!$F$74*hourly1!E1420/hourly1!$E$8763</f>
        <v>66.189830585136562</v>
      </c>
      <c r="C1419" s="442">
        <f>hourly1!$F1420*유형화!$G$71/hourly1!$F$8763+유형화!$G$72*hourly1!$G1420/hourly1!$F$8763+유형화!$G$74*hourly1!I1420/hourly1!$I$8763</f>
        <v>1.1514123276844517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4">
        <f>유형화!$F$71*hourly1!B1421/hourly1!$B$8763+유형화!$F$72*hourly1!C1421/hourly1!$C$8763+유형화!$F$73*hourly1!D1421/hourly1!$D$8763+유형화!$F$74*hourly1!E1421/hourly1!$E$8763</f>
        <v>65.847540686964749</v>
      </c>
      <c r="C1420" s="442">
        <f>hourly1!$F1421*유형화!$G$71/hourly1!$F$8763+유형화!$G$72*hourly1!$G1421/hourly1!$F$8763+유형화!$G$74*hourly1!I1421/hourly1!$I$8763</f>
        <v>1.2367333702408099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4">
        <f>유형화!$F$71*hourly1!B1422/hourly1!$B$8763+유형화!$F$72*hourly1!C1422/hourly1!$C$8763+유형화!$F$73*hourly1!D1422/hourly1!$D$8763+유형화!$F$74*hourly1!E1422/hourly1!$E$8763</f>
        <v>66.023802004195275</v>
      </c>
      <c r="C1421" s="442">
        <f>hourly1!$F1422*유형화!$G$71/hourly1!$F$8763+유형화!$G$72*hourly1!$G1422/hourly1!$F$8763+유형화!$G$74*hourly1!I1422/hourly1!$I$8763</f>
        <v>1.5554796575130503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4">
        <f>유형화!$F$71*hourly1!B1423/hourly1!$B$8763+유형화!$F$72*hourly1!C1423/hourly1!$C$8763+유형화!$F$73*hourly1!D1423/hourly1!$D$8763+유형화!$F$74*hourly1!E1423/hourly1!$E$8763</f>
        <v>65.941918472563799</v>
      </c>
      <c r="C1422" s="442">
        <f>hourly1!$F1423*유형화!$G$71/hourly1!$F$8763+유형화!$G$72*hourly1!$G1423/hourly1!$F$8763+유형화!$G$74*hourly1!I1423/hourly1!$I$8763</f>
        <v>1.7285020297659162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4">
        <f>유형화!$F$71*hourly1!B1424/hourly1!$B$8763+유형화!$F$72*hourly1!C1424/hourly1!$C$8763+유형화!$F$73*hourly1!D1424/hourly1!$D$8763+유형화!$F$74*hourly1!E1424/hourly1!$E$8763</f>
        <v>67.785565057834987</v>
      </c>
      <c r="C1423" s="442">
        <f>hourly1!$F1424*유형화!$G$71/hourly1!$F$8763+유형화!$G$72*hourly1!$G1424/hourly1!$F$8763+유형화!$G$74*hourly1!I1424/hourly1!$I$8763</f>
        <v>1.9924157450993862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4">
        <f>유형화!$F$71*hourly1!B1425/hourly1!$B$8763+유형화!$F$72*hourly1!C1425/hourly1!$C$8763+유형화!$F$73*hourly1!D1425/hourly1!$D$8763+유형화!$F$74*hourly1!E1425/hourly1!$E$8763</f>
        <v>79.304617325797281</v>
      </c>
      <c r="C1424" s="442">
        <f>hourly1!$F1425*유형화!$G$71/hourly1!$F$8763+유형화!$G$72*hourly1!$G1425/hourly1!$F$8763+유형화!$G$74*hourly1!I1425/hourly1!$I$8763</f>
        <v>8.3807852115041381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4">
        <f>유형화!$F$71*hourly1!B1426/hourly1!$B$8763+유형화!$F$72*hourly1!C1426/hourly1!$C$8763+유형화!$F$73*hourly1!D1426/hourly1!$D$8763+유형화!$F$74*hourly1!E1426/hourly1!$E$8763</f>
        <v>187.33259605505975</v>
      </c>
      <c r="C1425" s="442">
        <f>hourly1!$F1426*유형화!$G$71/hourly1!$F$8763+유형화!$G$72*hourly1!$G1426/hourly1!$F$8763+유형화!$G$74*hourly1!I1426/hourly1!$I$8763</f>
        <v>8.5717146996057529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4">
        <f>유형화!$F$71*hourly1!B1427/hourly1!$B$8763+유형화!$F$72*hourly1!C1427/hourly1!$C$8763+유형화!$F$73*hourly1!D1427/hourly1!$D$8763+유형화!$F$74*hourly1!E1427/hourly1!$E$8763</f>
        <v>292.29367371832029</v>
      </c>
      <c r="C1426" s="442">
        <f>hourly1!$F1427*유형화!$G$71/hourly1!$F$8763+유형화!$G$72*hourly1!$G1427/hourly1!$F$8763+유형화!$G$74*hourly1!I1427/hourly1!$I$8763</f>
        <v>8.1548438027242085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4">
        <f>유형화!$F$71*hourly1!B1428/hourly1!$B$8763+유형화!$F$72*hourly1!C1428/hourly1!$C$8763+유형화!$F$73*hourly1!D1428/hourly1!$D$8763+유형화!$F$74*hourly1!E1428/hourly1!$E$8763</f>
        <v>358.03462039057428</v>
      </c>
      <c r="C1427" s="442">
        <f>hourly1!$F1428*유형화!$G$71/hourly1!$F$8763+유형화!$G$72*hourly1!$G1428/hourly1!$F$8763+유형화!$G$74*hourly1!I1428/hourly1!$I$8763</f>
        <v>7.5860827832826647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4">
        <f>유형화!$F$71*hourly1!B1429/hourly1!$B$8763+유형화!$F$72*hourly1!C1429/hourly1!$C$8763+유형화!$F$73*hourly1!D1429/hourly1!$D$8763+유형화!$F$74*hourly1!E1429/hourly1!$E$8763</f>
        <v>422.68144162369805</v>
      </c>
      <c r="C1428" s="442">
        <f>hourly1!$F1429*유형화!$G$71/hourly1!$F$8763+유형화!$G$72*hourly1!$G1429/hourly1!$F$8763+유형화!$G$74*hourly1!I1429/hourly1!$I$8763</f>
        <v>7.1293891960750777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4">
        <f>유형화!$F$71*hourly1!B1430/hourly1!$B$8763+유형화!$F$72*hourly1!C1430/hourly1!$C$8763+유형화!$F$73*hourly1!D1430/hourly1!$D$8763+유형화!$F$74*hourly1!E1430/hourly1!$E$8763</f>
        <v>356.25530757883251</v>
      </c>
      <c r="C1429" s="442">
        <f>hourly1!$F1430*유형화!$G$71/hourly1!$F$8763+유형화!$G$72*hourly1!$G1430/hourly1!$F$8763+유형화!$G$74*hourly1!I1430/hourly1!$I$8763</f>
        <v>6.6701673431765842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4">
        <f>유형화!$F$71*hourly1!B1431/hourly1!$B$8763+유형화!$F$72*hourly1!C1431/hourly1!$C$8763+유형화!$F$73*hourly1!D1431/hourly1!$D$8763+유형화!$F$74*hourly1!E1431/hourly1!$E$8763</f>
        <v>213.25115257680974</v>
      </c>
      <c r="C1430" s="442">
        <f>hourly1!$F1431*유형화!$G$71/hourly1!$F$8763+유형화!$G$72*hourly1!$G1431/hourly1!$F$8763+유형화!$G$74*hourly1!I1431/hourly1!$I$8763</f>
        <v>5.5071730294946155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4">
        <f>유형화!$F$71*hourly1!B1432/hourly1!$B$8763+유형화!$F$72*hourly1!C1432/hourly1!$C$8763+유형화!$F$73*hourly1!D1432/hourly1!$D$8763+유형화!$F$74*hourly1!E1432/hourly1!$E$8763</f>
        <v>285.34767395448154</v>
      </c>
      <c r="C1431" s="442">
        <f>hourly1!$F1432*유형화!$G$71/hourly1!$F$8763+유형화!$G$72*hourly1!$G1432/hourly1!$F$8763+유형화!$G$74*hourly1!I1432/hourly1!$I$8763</f>
        <v>5.9604855186806986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4">
        <f>유형화!$F$71*hourly1!B1433/hourly1!$B$8763+유형화!$F$72*hourly1!C1433/hourly1!$C$8763+유형화!$F$73*hourly1!D1433/hourly1!$D$8763+유형화!$F$74*hourly1!E1433/hourly1!$E$8763</f>
        <v>411.93832869876775</v>
      </c>
      <c r="C1432" s="442">
        <f>hourly1!$F1433*유형화!$G$71/hourly1!$F$8763+유형화!$G$72*hourly1!$G1433/hourly1!$F$8763+유형화!$G$74*hourly1!I1433/hourly1!$I$8763</f>
        <v>5.7941962519737986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4">
        <f>유형화!$F$71*hourly1!B1434/hourly1!$B$8763+유형화!$F$72*hourly1!C1434/hourly1!$C$8763+유형화!$F$73*hourly1!D1434/hourly1!$D$8763+유형화!$F$74*hourly1!E1434/hourly1!$E$8763</f>
        <v>346.77376082977304</v>
      </c>
      <c r="C1433" s="442">
        <f>hourly1!$F1434*유형화!$G$71/hourly1!$F$8763+유형화!$G$72*hourly1!$G1434/hourly1!$F$8763+유형화!$G$74*hourly1!I1434/hourly1!$I$8763</f>
        <v>5.6254308706071026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4">
        <f>유형화!$F$71*hourly1!B1435/hourly1!$B$8763+유형화!$F$72*hourly1!C1435/hourly1!$C$8763+유형화!$F$73*hourly1!D1435/hourly1!$D$8763+유형화!$F$74*hourly1!E1435/hourly1!$E$8763</f>
        <v>303.66288936831461</v>
      </c>
      <c r="C1434" s="442">
        <f>hourly1!$F1435*유형화!$G$71/hourly1!$F$8763+유형화!$G$72*hourly1!$G1435/hourly1!$F$8763+유형화!$G$74*hourly1!I1435/hourly1!$I$8763</f>
        <v>5.5896274765457505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4">
        <f>유형화!$F$71*hourly1!B1436/hourly1!$B$8763+유형화!$F$72*hourly1!C1436/hourly1!$C$8763+유형화!$F$73*hourly1!D1436/hourly1!$D$8763+유형화!$F$74*hourly1!E1436/hourly1!$E$8763</f>
        <v>176.68641682259897</v>
      </c>
      <c r="C1435" s="442">
        <f>hourly1!$F1436*유형화!$G$71/hourly1!$F$8763+유형화!$G$72*hourly1!$G1436/hourly1!$F$8763+유형화!$G$74*hourly1!I1436/hourly1!$I$8763</f>
        <v>5.5481319604109238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4">
        <f>유형화!$F$71*hourly1!B1437/hourly1!$B$8763+유형화!$F$72*hourly1!C1437/hourly1!$C$8763+유형화!$F$73*hourly1!D1437/hourly1!$D$8763+유형화!$F$74*hourly1!E1437/hourly1!$E$8763</f>
        <v>126.19355785794228</v>
      </c>
      <c r="C1436" s="442">
        <f>hourly1!$F1437*유형화!$G$71/hourly1!$F$8763+유형화!$G$72*hourly1!$G1437/hourly1!$F$8763+유형화!$G$74*hourly1!I1437/hourly1!$I$8763</f>
        <v>4.978191512806478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4">
        <f>유형화!$F$71*hourly1!B1438/hourly1!$B$8763+유형화!$F$72*hourly1!C1438/hourly1!$C$8763+유형화!$F$73*hourly1!D1438/hourly1!$D$8763+유형화!$F$74*hourly1!E1438/hourly1!$E$8763</f>
        <v>135.17891003118595</v>
      </c>
      <c r="C1437" s="442">
        <f>hourly1!$F1438*유형화!$G$71/hourly1!$F$8763+유형화!$G$72*hourly1!$G1438/hourly1!$F$8763+유형화!$G$74*hourly1!I1438/hourly1!$I$8763</f>
        <v>5.0241588983728125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4">
        <f>유형화!$F$71*hourly1!B1439/hourly1!$B$8763+유형화!$F$72*hourly1!C1439/hourly1!$C$8763+유형화!$F$73*hourly1!D1439/hourly1!$D$8763+유형화!$F$74*hourly1!E1439/hourly1!$E$8763</f>
        <v>69.342895906147945</v>
      </c>
      <c r="C1438" s="442">
        <f>hourly1!$F1439*유형화!$G$71/hourly1!$F$8763+유형화!$G$72*hourly1!$G1439/hourly1!$F$8763+유형화!$G$74*hourly1!I1439/hourly1!$I$8763</f>
        <v>5.5710696136119537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4">
        <f>유형화!$F$71*hourly1!B1440/hourly1!$B$8763+유형화!$F$72*hourly1!C1440/hourly1!$C$8763+유형화!$F$73*hourly1!D1440/hourly1!$D$8763+유형화!$F$74*hourly1!E1440/hourly1!$E$8763</f>
        <v>67.680597454208012</v>
      </c>
      <c r="C1439" s="442">
        <f>hourly1!$F1440*유형화!$G$71/hourly1!$F$8763+유형화!$G$72*hourly1!$G1440/hourly1!$F$8763+유형화!$G$74*hourly1!I1440/hourly1!$I$8763</f>
        <v>0.46121869162573453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4">
        <f>유형화!$F$71*hourly1!B1441/hourly1!$B$8763+유형화!$F$72*hourly1!C1441/hourly1!$C$8763+유형화!$F$73*hourly1!D1441/hourly1!$D$8763+유형화!$F$74*hourly1!E1441/hourly1!$E$8763</f>
        <v>66.343423728779499</v>
      </c>
      <c r="C1440" s="442">
        <f>hourly1!$F1441*유형화!$G$71/hourly1!$F$8763+유형화!$G$72*hourly1!$G1441/hourly1!$F$8763+유형화!$G$74*hourly1!I1441/hourly1!$I$8763</f>
        <v>0.35588452790970915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4">
        <f>유형화!$F$71*hourly1!B1442/hourly1!$B$8763+유형화!$F$72*hourly1!C1442/hourly1!$C$8763+유형화!$F$73*hourly1!D1442/hourly1!$D$8763+유형화!$F$74*hourly1!E1442/hourly1!$E$8763</f>
        <v>64.742881276710705</v>
      </c>
      <c r="C1441" s="442">
        <f>hourly1!$F1442*유형화!$G$71/hourly1!$F$8763+유형화!$G$72*hourly1!$G1442/hourly1!$F$8763+유형화!$G$74*hourly1!I1442/hourly1!$I$8763</f>
        <v>0.34005554916462499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4">
        <f>유형화!$F$71*hourly1!B1443/hourly1!$B$8763+유형화!$F$72*hourly1!C1443/hourly1!$C$8763+유형화!$F$73*hourly1!D1443/hourly1!$D$8763+유형화!$F$74*hourly1!E1443/hourly1!$E$8763</f>
        <v>65.056680380399385</v>
      </c>
      <c r="C1442" s="442">
        <f>hourly1!$F1443*유형화!$G$71/hourly1!$F$8763+유형화!$G$72*hourly1!$G1443/hourly1!$F$8763+유형화!$G$74*hourly1!I1443/hourly1!$I$8763</f>
        <v>0.52717010785470564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4">
        <f>유형화!$F$71*hourly1!B1444/hourly1!$B$8763+유형화!$F$72*hourly1!C1444/hourly1!$C$8763+유형화!$F$73*hourly1!D1444/hourly1!$D$8763+유형화!$F$74*hourly1!E1444/hourly1!$E$8763</f>
        <v>65.113654755593245</v>
      </c>
      <c r="C1443" s="442">
        <f>hourly1!$F1444*유형화!$G$71/hourly1!$F$8763+유형화!$G$72*hourly1!$G1444/hourly1!$F$8763+유형화!$G$74*hourly1!I1444/hourly1!$I$8763</f>
        <v>1.1420235123652893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4">
        <f>유형화!$F$71*hourly1!B1445/hourly1!$B$8763+유형화!$F$72*hourly1!C1445/hourly1!$C$8763+유형화!$F$73*hourly1!D1445/hourly1!$D$8763+유형화!$F$74*hourly1!E1445/hourly1!$E$8763</f>
        <v>65.57323338081963</v>
      </c>
      <c r="C1444" s="442">
        <f>hourly1!$F1445*유형화!$G$71/hourly1!$F$8763+유형화!$G$72*hourly1!$G1445/hourly1!$F$8763+유형화!$G$74*hourly1!I1445/hourly1!$I$8763</f>
        <v>1.8332036177717996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4">
        <f>유형화!$F$71*hourly1!B1446/hourly1!$B$8763+유형화!$F$72*hourly1!C1446/hourly1!$C$8763+유형화!$F$73*hourly1!D1446/hourly1!$D$8763+유형화!$F$74*hourly1!E1446/hourly1!$E$8763</f>
        <v>65.936237626721152</v>
      </c>
      <c r="C1445" s="442">
        <f>hourly1!$F1446*유형화!$G$71/hourly1!$F$8763+유형화!$G$72*hourly1!$G1446/hourly1!$F$8763+유형화!$G$74*hourly1!I1446/hourly1!$I$8763</f>
        <v>2.4025902866146769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4">
        <f>유형화!$F$71*hourly1!B1447/hourly1!$B$8763+유형화!$F$72*hourly1!C1447/hourly1!$C$8763+유형화!$F$73*hourly1!D1447/hourly1!$D$8763+유형화!$F$74*hourly1!E1447/hourly1!$E$8763</f>
        <v>66.131629868617935</v>
      </c>
      <c r="C1446" s="442">
        <f>hourly1!$F1447*유형화!$G$71/hourly1!$F$8763+유형화!$G$72*hourly1!$G1447/hourly1!$F$8763+유형화!$G$74*hourly1!I1447/hourly1!$I$8763</f>
        <v>2.8233373088833167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4">
        <f>유형화!$F$71*hourly1!B1448/hourly1!$B$8763+유형화!$F$72*hourly1!C1448/hourly1!$C$8763+유형화!$F$73*hourly1!D1448/hourly1!$D$8763+유형화!$F$74*hourly1!E1448/hourly1!$E$8763</f>
        <v>68.145359174974629</v>
      </c>
      <c r="C1447" s="442">
        <f>hourly1!$F1448*유형화!$G$71/hourly1!$F$8763+유형화!$G$72*hourly1!$G1448/hourly1!$F$8763+유형화!$G$74*hourly1!I1448/hourly1!$I$8763</f>
        <v>3.11843864459515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4">
        <f>유형화!$F$71*hourly1!B1449/hourly1!$B$8763+유형화!$F$72*hourly1!C1449/hourly1!$C$8763+유형화!$F$73*hourly1!D1449/hourly1!$D$8763+유형화!$F$74*hourly1!E1449/hourly1!$E$8763</f>
        <v>79.847666512604846</v>
      </c>
      <c r="C1448" s="442">
        <f>hourly1!$F1449*유형화!$G$71/hourly1!$F$8763+유형화!$G$72*hourly1!$G1449/hourly1!$F$8763+유형화!$G$74*hourly1!I1449/hourly1!$I$8763</f>
        <v>9.385262717777886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4">
        <f>유형화!$F$71*hourly1!B1450/hourly1!$B$8763+유형화!$F$72*hourly1!C1450/hourly1!$C$8763+유형화!$F$73*hourly1!D1450/hourly1!$D$8763+유형화!$F$74*hourly1!E1450/hourly1!$E$8763</f>
        <v>122.42588809091301</v>
      </c>
      <c r="C1449" s="442">
        <f>hourly1!$F1450*유형화!$G$71/hourly1!$F$8763+유형화!$G$72*hourly1!$G1450/hourly1!$F$8763+유형화!$G$74*hourly1!I1450/hourly1!$I$8763</f>
        <v>9.7521793642508587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4">
        <f>유형화!$F$71*hourly1!B1451/hourly1!$B$8763+유형화!$F$72*hourly1!C1451/hourly1!$C$8763+유형화!$F$73*hourly1!D1451/hourly1!$D$8763+유형화!$F$74*hourly1!E1451/hourly1!$E$8763</f>
        <v>123.46041049156021</v>
      </c>
      <c r="C1450" s="442">
        <f>hourly1!$F1451*유형화!$G$71/hourly1!$F$8763+유형화!$G$72*hourly1!$G1451/hourly1!$F$8763+유형화!$G$74*hourly1!I1451/hourly1!$I$8763</f>
        <v>9.4945656564472962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4">
        <f>유형화!$F$71*hourly1!B1452/hourly1!$B$8763+유형화!$F$72*hourly1!C1452/hourly1!$C$8763+유형화!$F$73*hourly1!D1452/hourly1!$D$8763+유형화!$F$74*hourly1!E1452/hourly1!$E$8763</f>
        <v>126.54644271264749</v>
      </c>
      <c r="C1451" s="442">
        <f>hourly1!$F1452*유형화!$G$71/hourly1!$F$8763+유형화!$G$72*hourly1!$G1452/hourly1!$F$8763+유형화!$G$74*hourly1!I1452/hourly1!$I$8763</f>
        <v>8.941430226729425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4">
        <f>유형화!$F$71*hourly1!B1453/hourly1!$B$8763+유형화!$F$72*hourly1!C1453/hourly1!$C$8763+유형화!$F$73*hourly1!D1453/hourly1!$D$8763+유형화!$F$74*hourly1!E1453/hourly1!$E$8763</f>
        <v>128.7699007711505</v>
      </c>
      <c r="C1452" s="442">
        <f>hourly1!$F1453*유형화!$G$71/hourly1!$F$8763+유형화!$G$72*hourly1!$G1453/hourly1!$F$8763+유형화!$G$74*hourly1!I1453/hourly1!$I$8763</f>
        <v>8.3423046768552496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4">
        <f>유형화!$F$71*hourly1!B1454/hourly1!$B$8763+유형화!$F$72*hourly1!C1454/hourly1!$C$8763+유형화!$F$73*hourly1!D1454/hourly1!$D$8763+유형화!$F$74*hourly1!E1454/hourly1!$E$8763</f>
        <v>126.43681525588423</v>
      </c>
      <c r="C1453" s="442">
        <f>hourly1!$F1454*유형화!$G$71/hourly1!$F$8763+유형화!$G$72*hourly1!$G1454/hourly1!$F$8763+유형화!$G$74*hourly1!I1454/hourly1!$I$8763</f>
        <v>7.8323201510800207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4">
        <f>유형화!$F$71*hourly1!B1455/hourly1!$B$8763+유형화!$F$72*hourly1!C1455/hourly1!$C$8763+유형화!$F$73*hourly1!D1455/hourly1!$D$8763+유형화!$F$74*hourly1!E1455/hourly1!$E$8763</f>
        <v>132.10372871862288</v>
      </c>
      <c r="C1454" s="442">
        <f>hourly1!$F1455*유형화!$G$71/hourly1!$F$8763+유형화!$G$72*hourly1!$G1455/hourly1!$F$8763+유형화!$G$74*hourly1!I1455/hourly1!$I$8763</f>
        <v>6.545414661541507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4">
        <f>유형화!$F$71*hourly1!B1456/hourly1!$B$8763+유형화!$F$72*hourly1!C1456/hourly1!$C$8763+유형화!$F$73*hourly1!D1456/hourly1!$D$8763+유형화!$F$74*hourly1!E1456/hourly1!$E$8763</f>
        <v>120.01781180363764</v>
      </c>
      <c r="C1455" s="442">
        <f>hourly1!$F1456*유형화!$G$71/hourly1!$F$8763+유형화!$G$72*hourly1!$G1456/hourly1!$F$8763+유형화!$G$74*hourly1!I1456/hourly1!$I$8763</f>
        <v>6.9736083621364475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4">
        <f>유형화!$F$71*hourly1!B1457/hourly1!$B$8763+유형화!$F$72*hourly1!C1457/hourly1!$C$8763+유형화!$F$73*hourly1!D1457/hourly1!$D$8763+유형화!$F$74*hourly1!E1457/hourly1!$E$8763</f>
        <v>120.77484201758163</v>
      </c>
      <c r="C1456" s="442">
        <f>hourly1!$F1457*유형화!$G$71/hourly1!$F$8763+유형화!$G$72*hourly1!$G1457/hourly1!$F$8763+유형화!$G$74*hourly1!I1457/hourly1!$I$8763</f>
        <v>6.9054643209933362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4">
        <f>유형화!$F$71*hourly1!B1458/hourly1!$B$8763+유형화!$F$72*hourly1!C1458/hourly1!$C$8763+유형화!$F$73*hourly1!D1458/hourly1!$D$8763+유형화!$F$74*hourly1!E1458/hourly1!$E$8763</f>
        <v>119.35168373085618</v>
      </c>
      <c r="C1457" s="442">
        <f>hourly1!$F1458*유형화!$G$71/hourly1!$F$8763+유형화!$G$72*hourly1!$G1458/hourly1!$F$8763+유형화!$G$74*hourly1!I1458/hourly1!$I$8763</f>
        <v>6.7592084654566538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4">
        <f>유형화!$F$71*hourly1!B1459/hourly1!$B$8763+유형화!$F$72*hourly1!C1459/hourly1!$C$8763+유형화!$F$73*hourly1!D1459/hourly1!$D$8763+유형화!$F$74*hourly1!E1459/hourly1!$E$8763</f>
        <v>118.1876477591663</v>
      </c>
      <c r="C1458" s="442">
        <f>hourly1!$F1459*유형화!$G$71/hourly1!$F$8763+유형화!$G$72*hourly1!$G1459/hourly1!$F$8763+유형화!$G$74*hourly1!I1459/hourly1!$I$8763</f>
        <v>6.8881380372535421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4">
        <f>유형화!$F$71*hourly1!B1460/hourly1!$B$8763+유형화!$F$72*hourly1!C1460/hourly1!$C$8763+유형화!$F$73*hourly1!D1460/hourly1!$D$8763+유형화!$F$74*hourly1!E1460/hourly1!$E$8763</f>
        <v>117.66562782568134</v>
      </c>
      <c r="C1459" s="442">
        <f>hourly1!$F1460*유형화!$G$71/hourly1!$F$8763+유형화!$G$72*hourly1!$G1460/hourly1!$F$8763+유형화!$G$74*hourly1!I1460/hourly1!$I$8763</f>
        <v>6.854701811088578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4">
        <f>유형화!$F$71*hourly1!B1461/hourly1!$B$8763+유형화!$F$72*hourly1!C1461/hourly1!$C$8763+유형화!$F$73*hourly1!D1461/hourly1!$D$8763+유형화!$F$74*hourly1!E1461/hourly1!$E$8763</f>
        <v>129.09543490717732</v>
      </c>
      <c r="C1460" s="442">
        <f>hourly1!$F1461*유형화!$G$71/hourly1!$F$8763+유형화!$G$72*hourly1!$G1461/hourly1!$F$8763+유형화!$G$74*hourly1!I1461/hourly1!$I$8763</f>
        <v>6.4327602042636265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4">
        <f>유형화!$F$71*hourly1!B1462/hourly1!$B$8763+유형화!$F$72*hourly1!C1462/hourly1!$C$8763+유형화!$F$73*hourly1!D1462/hourly1!$D$8763+유형화!$F$74*hourly1!E1462/hourly1!$E$8763</f>
        <v>137.60443643413547</v>
      </c>
      <c r="C1461" s="442">
        <f>hourly1!$F1462*유형화!$G$71/hourly1!$F$8763+유형화!$G$72*hourly1!$G1462/hourly1!$F$8763+유형화!$G$74*hourly1!I1462/hourly1!$I$8763</f>
        <v>6.1583399303395838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4">
        <f>유형화!$F$71*hourly1!B1463/hourly1!$B$8763+유형화!$F$72*hourly1!C1463/hourly1!$C$8763+유형화!$F$73*hourly1!D1463/hourly1!$D$8763+유형화!$F$74*hourly1!E1463/hourly1!$E$8763</f>
        <v>71.211879760831252</v>
      </c>
      <c r="C1462" s="442">
        <f>hourly1!$F1463*유형화!$G$71/hourly1!$F$8763+유형화!$G$72*hourly1!$G1463/hourly1!$F$8763+유형화!$G$74*hourly1!I1463/hourly1!$I$8763</f>
        <v>6.8660924926284128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4">
        <f>유형화!$F$71*hourly1!B1464/hourly1!$B$8763+유형화!$F$72*hourly1!C1464/hourly1!$C$8763+유형화!$F$73*hourly1!D1464/hourly1!$D$8763+유형화!$F$74*hourly1!E1464/hourly1!$E$8763</f>
        <v>69.728818307277493</v>
      </c>
      <c r="C1463" s="442">
        <f>hourly1!$F1464*유형화!$G$71/hourly1!$F$8763+유형화!$G$72*hourly1!$G1464/hourly1!$F$8763+유형화!$G$74*hourly1!I1464/hourly1!$I$8763</f>
        <v>0.55146042842509102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4">
        <f>유형화!$F$71*hourly1!B1465/hourly1!$B$8763+유형화!$F$72*hourly1!C1465/hourly1!$C$8763+유형화!$F$73*hourly1!D1465/hourly1!$D$8763+유형화!$F$74*hourly1!E1465/hourly1!$E$8763</f>
        <v>68.247311421697191</v>
      </c>
      <c r="C1464" s="442">
        <f>hourly1!$F1465*유형화!$G$71/hourly1!$F$8763+유형화!$G$72*hourly1!$G1465/hourly1!$F$8763+유형화!$G$74*hourly1!I1465/hourly1!$I$8763</f>
        <v>1.0187131326842922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4">
        <f>유형화!$F$71*hourly1!B1466/hourly1!$B$8763+유형화!$F$72*hourly1!C1466/hourly1!$C$8763+유형화!$F$73*hourly1!D1466/hourly1!$D$8763+유형화!$F$74*hourly1!E1466/hourly1!$E$8763</f>
        <v>66.511795679293584</v>
      </c>
      <c r="C1465" s="442">
        <f>hourly1!$F1466*유형화!$G$71/hourly1!$F$8763+유형화!$G$72*hourly1!$G1466/hourly1!$F$8763+유형화!$G$74*hourly1!I1466/hourly1!$I$8763</f>
        <v>1.5999820065351964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4">
        <f>유형화!$F$71*hourly1!B1467/hourly1!$B$8763+유형화!$F$72*hourly1!C1467/hourly1!$C$8763+유형화!$F$73*hourly1!D1467/hourly1!$D$8763+유형화!$F$74*hourly1!E1467/hourly1!$E$8763</f>
        <v>66.411942640368096</v>
      </c>
      <c r="C1466" s="442">
        <f>hourly1!$F1467*유형화!$G$71/hourly1!$F$8763+유형화!$G$72*hourly1!$G1467/hourly1!$F$8763+유형화!$G$74*hourly1!I1467/hourly1!$I$8763</f>
        <v>1.9198096943290619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4">
        <f>유형화!$F$71*hourly1!B1468/hourly1!$B$8763+유형화!$F$72*hourly1!C1468/hourly1!$C$8763+유형화!$F$73*hourly1!D1468/hourly1!$D$8763+유형화!$F$74*hourly1!E1468/hourly1!$E$8763</f>
        <v>66.038171839012463</v>
      </c>
      <c r="C1467" s="442">
        <f>hourly1!$F1468*유형화!$G$71/hourly1!$F$8763+유형화!$G$72*hourly1!$G1468/hourly1!$F$8763+유형화!$G$74*hourly1!I1468/hourly1!$I$8763</f>
        <v>2.1738575753806946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4">
        <f>유형화!$F$71*hourly1!B1469/hourly1!$B$8763+유형화!$F$72*hourly1!C1469/hourly1!$C$8763+유형화!$F$73*hourly1!D1469/hourly1!$D$8763+유형화!$F$74*hourly1!E1469/hourly1!$E$8763</f>
        <v>65.865618400846202</v>
      </c>
      <c r="C1468" s="442">
        <f>hourly1!$F1469*유형화!$G$71/hourly1!$F$8763+유형화!$G$72*hourly1!$G1469/hourly1!$F$8763+유형화!$G$74*hourly1!I1469/hourly1!$I$8763</f>
        <v>2.3619310611552669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4">
        <f>유형화!$F$71*hourly1!B1470/hourly1!$B$8763+유형화!$F$72*hourly1!C1470/hourly1!$C$8763+유형화!$F$73*hourly1!D1470/hourly1!$D$8763+유형화!$F$74*hourly1!E1470/hourly1!$E$8763</f>
        <v>65.819702738892687</v>
      </c>
      <c r="C1469" s="442">
        <f>hourly1!$F1470*유형화!$G$71/hourly1!$F$8763+유형화!$G$72*hourly1!$G1470/hourly1!$F$8763+유형화!$G$74*hourly1!I1470/hourly1!$I$8763</f>
        <v>2.607009861202171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4">
        <f>유형화!$F$71*hourly1!B1471/hourly1!$B$8763+유형화!$F$72*hourly1!C1471/hourly1!$C$8763+유형화!$F$73*hourly1!D1471/hourly1!$D$8763+유형화!$F$74*hourly1!E1471/hourly1!$E$8763</f>
        <v>65.732448553636004</v>
      </c>
      <c r="C1470" s="442">
        <f>hourly1!$F1471*유형화!$G$71/hourly1!$F$8763+유형화!$G$72*hourly1!$G1471/hourly1!$F$8763+유형화!$G$74*hourly1!I1471/hourly1!$I$8763</f>
        <v>2.8085883453980851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4">
        <f>유형화!$F$71*hourly1!B1472/hourly1!$B$8763+유형화!$F$72*hourly1!C1472/hourly1!$C$8763+유형화!$F$73*hourly1!D1472/hourly1!$D$8763+유형화!$F$74*hourly1!E1472/hourly1!$E$8763</f>
        <v>67.549847827671087</v>
      </c>
      <c r="C1471" s="442">
        <f>hourly1!$F1472*유형화!$G$71/hourly1!$F$8763+유형화!$G$72*hourly1!$G1472/hourly1!$F$8763+유형화!$G$74*hourly1!I1472/hourly1!$I$8763</f>
        <v>2.9127773865513595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4">
        <f>유형화!$F$71*hourly1!B1473/hourly1!$B$8763+유형화!$F$72*hourly1!C1473/hourly1!$C$8763+유형화!$F$73*hourly1!D1473/hourly1!$D$8763+유형화!$F$74*hourly1!E1473/hourly1!$E$8763</f>
        <v>79.055338203336035</v>
      </c>
      <c r="C1472" s="442">
        <f>hourly1!$F1473*유형화!$G$71/hourly1!$F$8763+유형화!$G$72*hourly1!$G1473/hourly1!$F$8763+유형화!$G$74*hourly1!I1473/hourly1!$I$8763</f>
        <v>8.9973241536373276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4">
        <f>유형화!$F$71*hourly1!B1474/hourly1!$B$8763+유형화!$F$72*hourly1!C1474/hourly1!$C$8763+유형화!$F$73*hourly1!D1474/hourly1!$D$8763+유형화!$F$74*hourly1!E1474/hourly1!$E$8763</f>
        <v>68.907973955321722</v>
      </c>
      <c r="C1473" s="442">
        <f>hourly1!$F1474*유형화!$G$71/hourly1!$F$8763+유형화!$G$72*hourly1!$G1474/hourly1!$F$8763+유형화!$G$74*hourly1!I1474/hourly1!$I$8763</f>
        <v>9.2479927293591473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4">
        <f>유형화!$F$71*hourly1!B1475/hourly1!$B$8763+유형화!$F$72*hourly1!C1475/hourly1!$C$8763+유형화!$F$73*hourly1!D1475/hourly1!$D$8763+유형화!$F$74*hourly1!E1475/hourly1!$E$8763</f>
        <v>69.845748846104172</v>
      </c>
      <c r="C1474" s="442">
        <f>hourly1!$F1475*유형화!$G$71/hourly1!$F$8763+유형화!$G$72*hourly1!$G1475/hourly1!$F$8763+유형화!$G$74*hourly1!I1475/hourly1!$I$8763</f>
        <v>8.4594390706772806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4">
        <f>유형화!$F$71*hourly1!B1476/hourly1!$B$8763+유형화!$F$72*hourly1!C1476/hourly1!$C$8763+유형화!$F$73*hourly1!D1476/hourly1!$D$8763+유형화!$F$74*hourly1!E1476/hourly1!$E$8763</f>
        <v>72.897645495728071</v>
      </c>
      <c r="C1475" s="442">
        <f>hourly1!$F1476*유형화!$G$71/hourly1!$F$8763+유형화!$G$72*hourly1!$G1476/hourly1!$F$8763+유형화!$G$74*hourly1!I1476/hourly1!$I$8763</f>
        <v>7.5203521940760325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4">
        <f>유형화!$F$71*hourly1!B1477/hourly1!$B$8763+유형화!$F$72*hourly1!C1477/hourly1!$C$8763+유형화!$F$73*hourly1!D1477/hourly1!$D$8763+유형화!$F$74*hourly1!E1477/hourly1!$E$8763</f>
        <v>75.221053979085355</v>
      </c>
      <c r="C1476" s="442">
        <f>hourly1!$F1477*유형화!$G$71/hourly1!$F$8763+유형화!$G$72*hourly1!$G1477/hourly1!$F$8763+유형화!$G$74*hourly1!I1477/hourly1!$I$8763</f>
        <v>6.6370647206387394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4">
        <f>유형화!$F$71*hourly1!B1478/hourly1!$B$8763+유형화!$F$72*hourly1!C1478/hourly1!$C$8763+유형화!$F$73*hourly1!D1478/hourly1!$D$8763+유형화!$F$74*hourly1!E1478/hourly1!$E$8763</f>
        <v>73.162135101400466</v>
      </c>
      <c r="C1477" s="442">
        <f>hourly1!$F1478*유형화!$G$71/hourly1!$F$8763+유형화!$G$72*hourly1!$G1478/hourly1!$F$8763+유형화!$G$74*hourly1!I1478/hourly1!$I$8763</f>
        <v>5.852725680130261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4">
        <f>유형화!$F$71*hourly1!B1479/hourly1!$B$8763+유형화!$F$72*hourly1!C1479/hourly1!$C$8763+유형화!$F$73*hourly1!D1479/hourly1!$D$8763+유형화!$F$74*hourly1!E1479/hourly1!$E$8763</f>
        <v>79.236168635755348</v>
      </c>
      <c r="C1478" s="442">
        <f>hourly1!$F1479*유형화!$G$71/hourly1!$F$8763+유형화!$G$72*hourly1!$G1479/hourly1!$F$8763+유형화!$G$74*hourly1!I1479/hourly1!$I$8763</f>
        <v>4.4315028468794759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4">
        <f>유형화!$F$71*hourly1!B1480/hourly1!$B$8763+유형화!$F$72*hourly1!C1480/hourly1!$C$8763+유형화!$F$73*hourly1!D1480/hourly1!$D$8763+유형화!$F$74*hourly1!E1480/hourly1!$E$8763</f>
        <v>67.114110720552532</v>
      </c>
      <c r="C1479" s="442">
        <f>hourly1!$F1480*유형화!$G$71/hourly1!$F$8763+유형화!$G$72*hourly1!$G1480/hourly1!$F$8763+유형화!$G$74*hourly1!I1480/hourly1!$I$8763</f>
        <v>4.576607794348396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4">
        <f>유형화!$F$71*hourly1!B1481/hourly1!$B$8763+유형화!$F$72*hourly1!C1481/hourly1!$C$8763+유형화!$F$73*hourly1!D1481/hourly1!$D$8763+유형화!$F$74*hourly1!E1481/hourly1!$E$8763</f>
        <v>68.000296317311296</v>
      </c>
      <c r="C1480" s="442">
        <f>hourly1!$F1481*유형화!$G$71/hourly1!$F$8763+유형화!$G$72*hourly1!$G1481/hourly1!$F$8763+유형화!$G$74*hourly1!I1481/hourly1!$I$8763</f>
        <v>4.4253917238654514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4">
        <f>유형화!$F$71*hourly1!B1482/hourly1!$B$8763+유형화!$F$72*hourly1!C1482/hourly1!$C$8763+유형화!$F$73*hourly1!D1482/hourly1!$D$8763+유형화!$F$74*hourly1!E1482/hourly1!$E$8763</f>
        <v>66.844952941482205</v>
      </c>
      <c r="C1481" s="442">
        <f>hourly1!$F1482*유형화!$G$71/hourly1!$F$8763+유형화!$G$72*hourly1!$G1482/hourly1!$F$8763+유형화!$G$74*hourly1!I1482/hourly1!$I$8763</f>
        <v>4.3793845731378962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4">
        <f>유형화!$F$71*hourly1!B1483/hourly1!$B$8763+유형화!$F$72*hourly1!C1483/hourly1!$C$8763+유형화!$F$73*hourly1!D1483/hourly1!$D$8763+유형화!$F$74*hourly1!E1483/hourly1!$E$8763</f>
        <v>65.879919704824658</v>
      </c>
      <c r="C1482" s="442">
        <f>hourly1!$F1483*유형화!$G$71/hourly1!$F$8763+유형화!$G$72*hourly1!$G1483/hourly1!$F$8763+유형화!$G$74*hourly1!I1483/hourly1!$I$8763</f>
        <v>4.4421135445603106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4">
        <f>유형화!$F$71*hourly1!B1484/hourly1!$B$8763+유형화!$F$72*hourly1!C1484/hourly1!$C$8763+유형화!$F$73*hourly1!D1484/hourly1!$D$8763+유형화!$F$74*hourly1!E1484/hourly1!$E$8763</f>
        <v>65.820201595684296</v>
      </c>
      <c r="C1483" s="442">
        <f>hourly1!$F1484*유형화!$G$71/hourly1!$F$8763+유형화!$G$72*hourly1!$G1484/hourly1!$F$8763+유형화!$G$74*hourly1!I1484/hourly1!$I$8763</f>
        <v>4.7360866253084994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4">
        <f>유형화!$F$71*hourly1!B1485/hourly1!$B$8763+유형화!$F$72*hourly1!C1485/hourly1!$C$8763+유형화!$F$73*hourly1!D1485/hourly1!$D$8763+유형화!$F$74*hourly1!E1485/hourly1!$E$8763</f>
        <v>77.331827284859301</v>
      </c>
      <c r="C1484" s="442">
        <f>hourly1!$F1485*유형화!$G$71/hourly1!$F$8763+유형화!$G$72*hourly1!$G1485/hourly1!$F$8763+유형화!$G$74*hourly1!I1485/hourly1!$I$8763</f>
        <v>4.4659415136455198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4">
        <f>유형화!$F$71*hourly1!B1486/hourly1!$B$8763+유형화!$F$72*hourly1!C1486/hourly1!$C$8763+유형화!$F$73*hourly1!D1486/hourly1!$D$8763+유형화!$F$74*hourly1!E1486/hourly1!$E$8763</f>
        <v>85.928793553665244</v>
      </c>
      <c r="C1485" s="442">
        <f>hourly1!$F1486*유형화!$G$71/hourly1!$F$8763+유형화!$G$72*hourly1!$G1486/hourly1!$F$8763+유형화!$G$74*hourly1!I1486/hourly1!$I$8763</f>
        <v>4.4107797383228649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4">
        <f>유형화!$F$71*hourly1!B1487/hourly1!$B$8763+유형화!$F$72*hourly1!C1487/hourly1!$C$8763+유형화!$F$73*hourly1!D1487/hourly1!$D$8763+유형화!$F$74*hourly1!E1487/hourly1!$E$8763</f>
        <v>69.297683587013054</v>
      </c>
      <c r="C1486" s="442">
        <f>hourly1!$F1487*유형화!$G$71/hourly1!$F$8763+유형화!$G$72*hourly1!$G1487/hourly1!$F$8763+유형화!$G$74*hourly1!I1487/hourly1!$I$8763</f>
        <v>5.2121483720957258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4">
        <f>유형화!$F$71*hourly1!B1488/hourly1!$B$8763+유형화!$F$72*hourly1!C1488/hourly1!$C$8763+유형화!$F$73*hourly1!D1488/hourly1!$D$8763+유형화!$F$74*hourly1!E1488/hourly1!$E$8763</f>
        <v>67.912494991833924</v>
      </c>
      <c r="C1487" s="442">
        <f>hourly1!$F1488*유형화!$G$71/hourly1!$F$8763+유형화!$G$72*hourly1!$G1488/hourly1!$F$8763+유형화!$G$74*hourly1!I1488/hourly1!$I$8763</f>
        <v>0.40743541473003797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4">
        <f>유형화!$F$71*hourly1!B1489/hourly1!$B$8763+유형화!$F$72*hourly1!C1489/hourly1!$C$8763+유형화!$F$73*hourly1!D1489/hourly1!$D$8763+유형화!$F$74*hourly1!E1489/hourly1!$E$8763</f>
        <v>66.511140332485439</v>
      </c>
      <c r="C1488" s="442">
        <f>hourly1!$F1489*유형화!$G$71/hourly1!$F$8763+유형화!$G$72*hourly1!$G1489/hourly1!$F$8763+유형화!$G$74*hourly1!I1489/hourly1!$I$8763</f>
        <v>0.39465987885632814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4">
        <f>유형화!$F$71*hourly1!B1490/hourly1!$B$8763+유형화!$F$72*hourly1!C1490/hourly1!$C$8763+유형화!$F$73*hourly1!D1490/hourly1!$D$8763+유형화!$F$74*hourly1!E1490/hourly1!$E$8763</f>
        <v>64.91527240499579</v>
      </c>
      <c r="C1489" s="442">
        <f>hourly1!$F1490*유형화!$G$71/hourly1!$F$8763+유형화!$G$72*hourly1!$G1490/hourly1!$F$8763+유형화!$G$74*hourly1!I1490/hourly1!$I$8763</f>
        <v>0.355236306890233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4">
        <f>유형화!$F$71*hourly1!B1491/hourly1!$B$8763+유형화!$F$72*hourly1!C1491/hourly1!$C$8763+유형화!$F$73*hourly1!D1491/hourly1!$D$8763+유형화!$F$74*hourly1!E1491/hourly1!$E$8763</f>
        <v>75.353200846080981</v>
      </c>
      <c r="C1490" s="442">
        <f>hourly1!$F1491*유형화!$G$71/hourly1!$F$8763+유형화!$G$72*hourly1!$G1491/hourly1!$F$8763+유형화!$G$74*hourly1!I1491/hourly1!$I$8763</f>
        <v>0.56588287756399513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4">
        <f>유형화!$F$71*hourly1!B1492/hourly1!$B$8763+유형화!$F$72*hourly1!C1492/hourly1!$C$8763+유형화!$F$73*hourly1!D1492/hourly1!$D$8763+유형화!$F$74*hourly1!E1492/hourly1!$E$8763</f>
        <v>75.715505356050102</v>
      </c>
      <c r="C1491" s="442">
        <f>hourly1!$F1492*유형화!$G$71/hourly1!$F$8763+유형화!$G$72*hourly1!$G1492/hourly1!$F$8763+유형화!$G$74*hourly1!I1492/hourly1!$I$8763</f>
        <v>1.2684450269958223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4">
        <f>유형화!$F$71*hourly1!B1493/hourly1!$B$8763+유형화!$F$72*hourly1!C1493/hourly1!$C$8763+유형화!$F$73*hourly1!D1493/hourly1!$D$8763+유형화!$F$74*hourly1!E1493/hourly1!$E$8763</f>
        <v>76.175625014213878</v>
      </c>
      <c r="C1492" s="442">
        <f>hourly1!$F1493*유형화!$G$71/hourly1!$F$8763+유형화!$G$72*hourly1!$G1493/hourly1!$F$8763+유형화!$G$74*hourly1!I1493/hourly1!$I$8763</f>
        <v>1.9016626837372046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4">
        <f>유형화!$F$71*hourly1!B1494/hourly1!$B$8763+유형화!$F$72*hourly1!C1494/hourly1!$C$8763+유형화!$F$73*hourly1!D1494/hourly1!$D$8763+유형화!$F$74*hourly1!E1494/hourly1!$E$8763</f>
        <v>76.23048575406564</v>
      </c>
      <c r="C1493" s="442">
        <f>hourly1!$F1494*유형화!$G$71/hourly1!$F$8763+유형화!$G$72*hourly1!$G1494/hourly1!$F$8763+유형화!$G$74*hourly1!I1494/hourly1!$I$8763</f>
        <v>2.3782047904125192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4">
        <f>유형화!$F$71*hourly1!B1495/hourly1!$B$8763+유형화!$F$72*hourly1!C1495/hourly1!$C$8763+유형화!$F$73*hourly1!D1495/hourly1!$D$8763+유형화!$F$74*hourly1!E1495/hourly1!$E$8763</f>
        <v>76.246691493983718</v>
      </c>
      <c r="C1494" s="442">
        <f>hourly1!$F1495*유형화!$G$71/hourly1!$F$8763+유형화!$G$72*hourly1!$G1495/hourly1!$F$8763+유형화!$G$74*hourly1!I1495/hourly1!$I$8763</f>
        <v>2.7792749027001737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4">
        <f>유형화!$F$71*hourly1!B1496/hourly1!$B$8763+유형화!$F$72*hourly1!C1496/hourly1!$C$8763+유형화!$F$73*hourly1!D1496/hourly1!$D$8763+유형화!$F$74*hourly1!E1496/hourly1!$E$8763</f>
        <v>78.212409537476105</v>
      </c>
      <c r="C1495" s="442">
        <f>hourly1!$F1496*유형화!$G$71/hourly1!$F$8763+유형화!$G$72*hourly1!$G1496/hourly1!$F$8763+유형화!$G$74*hourly1!I1496/hourly1!$I$8763</f>
        <v>3.2376827105974626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4">
        <f>유형화!$F$71*hourly1!B1497/hourly1!$B$8763+유형화!$F$72*hourly1!C1497/hourly1!$C$8763+유형화!$F$73*hourly1!D1497/hourly1!$D$8763+유형화!$F$74*hourly1!E1497/hourly1!$E$8763</f>
        <v>89.77151988412308</v>
      </c>
      <c r="C1496" s="442">
        <f>hourly1!$F1497*유형화!$G$71/hourly1!$F$8763+유형화!$G$72*hourly1!$G1497/hourly1!$F$8763+유형화!$G$74*hourly1!I1497/hourly1!$I$8763</f>
        <v>9.7087586602083764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4">
        <f>유형화!$F$71*hourly1!B1498/hourly1!$B$8763+유형화!$F$72*hourly1!C1498/hourly1!$C$8763+유형화!$F$73*hourly1!D1498/hourly1!$D$8763+유형화!$F$74*hourly1!E1498/hourly1!$E$8763</f>
        <v>191.59706455712214</v>
      </c>
      <c r="C1497" s="442">
        <f>hourly1!$F1498*유형화!$G$71/hourly1!$F$8763+유형화!$G$72*hourly1!$G1498/hourly1!$F$8763+유형화!$G$74*hourly1!I1498/hourly1!$I$8763</f>
        <v>9.7679868306956905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4">
        <f>유형화!$F$71*hourly1!B1499/hourly1!$B$8763+유형화!$F$72*hourly1!C1499/hourly1!$C$8763+유형화!$F$73*hourly1!D1499/hourly1!$D$8763+유형화!$F$74*hourly1!E1499/hourly1!$E$8763</f>
        <v>297.55367889405045</v>
      </c>
      <c r="C1498" s="442">
        <f>hourly1!$F1499*유형화!$G$71/hourly1!$F$8763+유형화!$G$72*hourly1!$G1499/hourly1!$F$8763+유형화!$G$74*hourly1!I1499/hourly1!$I$8763</f>
        <v>8.9341682771337059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4">
        <f>유형화!$F$71*hourly1!B1500/hourly1!$B$8763+유형화!$F$72*hourly1!C1500/hourly1!$C$8763+유형화!$F$73*hourly1!D1500/hourly1!$D$8763+유형화!$F$74*hourly1!E1500/hourly1!$E$8763</f>
        <v>364.10091973913052</v>
      </c>
      <c r="C1499" s="442">
        <f>hourly1!$F1500*유형화!$G$71/hourly1!$F$8763+유형화!$G$72*hourly1!$G1500/hourly1!$F$8763+유형화!$G$74*hourly1!I1500/hourly1!$I$8763</f>
        <v>7.9480068648728883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4">
        <f>유형화!$F$71*hourly1!B1501/hourly1!$B$8763+유형화!$F$72*hourly1!C1501/hourly1!$C$8763+유형화!$F$73*hourly1!D1501/hourly1!$D$8763+유형화!$F$74*hourly1!E1501/hourly1!$E$8763</f>
        <v>429.26144092565147</v>
      </c>
      <c r="C1500" s="442">
        <f>hourly1!$F1501*유형화!$G$71/hourly1!$F$8763+유형화!$G$72*hourly1!$G1501/hourly1!$F$8763+유형화!$G$74*hourly1!I1501/hourly1!$I$8763</f>
        <v>7.0937917171006157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4">
        <f>유형화!$F$71*hourly1!B1502/hourly1!$B$8763+유형화!$F$72*hourly1!C1502/hourly1!$C$8763+유형화!$F$73*hourly1!D1502/hourly1!$D$8763+유형화!$F$74*hourly1!E1502/hourly1!$E$8763</f>
        <v>362.12149327139167</v>
      </c>
      <c r="C1501" s="442">
        <f>hourly1!$F1502*유형화!$G$71/hourly1!$F$8763+유형화!$G$72*hourly1!$G1502/hourly1!$F$8763+유형화!$G$74*hourly1!I1502/hourly1!$I$8763</f>
        <v>6.3215746133712978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4">
        <f>유형화!$F$71*hourly1!B1503/hourly1!$B$8763+유형화!$F$72*hourly1!C1503/hourly1!$C$8763+유형화!$F$73*hourly1!D1503/hourly1!$D$8763+유형화!$F$74*hourly1!E1503/hourly1!$E$8763</f>
        <v>217.96805085555246</v>
      </c>
      <c r="C1502" s="442">
        <f>hourly1!$F1503*유형화!$G$71/hourly1!$F$8763+유형화!$G$72*hourly1!$G1503/hourly1!$F$8763+유형화!$G$74*hourly1!I1503/hourly1!$I$8763</f>
        <v>4.9540769575081152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4">
        <f>유형화!$F$71*hourly1!B1504/hourly1!$B$8763+유형화!$F$72*hourly1!C1504/hourly1!$C$8763+유형화!$F$73*hourly1!D1504/hourly1!$D$8763+유형화!$F$74*hourly1!E1504/hourly1!$E$8763</f>
        <v>289.74423023787926</v>
      </c>
      <c r="C1503" s="442">
        <f>hourly1!$F1504*유형화!$G$71/hourly1!$F$8763+유형화!$G$72*hourly1!$G1504/hourly1!$F$8763+유형화!$G$74*hourly1!I1504/hourly1!$I$8763</f>
        <v>5.2969967959326594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4">
        <f>유형화!$F$71*hourly1!B1505/hourly1!$B$8763+유형화!$F$72*hourly1!C1505/hourly1!$C$8763+유형화!$F$73*hourly1!D1505/hourly1!$D$8763+유형화!$F$74*hourly1!E1505/hourly1!$E$8763</f>
        <v>416.14720786995605</v>
      </c>
      <c r="C1504" s="442">
        <f>hourly1!$F1505*유형화!$G$71/hourly1!$F$8763+유형화!$G$72*hourly1!$G1505/hourly1!$F$8763+유형화!$G$74*hourly1!I1505/hourly1!$I$8763</f>
        <v>5.1127356320180688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4">
        <f>유형화!$F$71*hourly1!B1506/hourly1!$B$8763+유형화!$F$72*hourly1!C1506/hourly1!$C$8763+유형화!$F$73*hourly1!D1506/hourly1!$D$8763+유형화!$F$74*hourly1!E1506/hourly1!$E$8763</f>
        <v>350.66650363498309</v>
      </c>
      <c r="C1505" s="442">
        <f>hourly1!$F1506*유형화!$G$71/hourly1!$F$8763+유형화!$G$72*hourly1!$G1506/hourly1!$F$8763+유형화!$G$74*hourly1!I1506/hourly1!$I$8763</f>
        <v>5.0469004148052772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4">
        <f>유형화!$F$71*hourly1!B1507/hourly1!$B$8763+유형화!$F$72*hourly1!C1507/hourly1!$C$8763+유형화!$F$73*hourly1!D1507/hourly1!$D$8763+유형화!$F$74*hourly1!E1507/hourly1!$E$8763</f>
        <v>307.38720501322763</v>
      </c>
      <c r="C1506" s="442">
        <f>hourly1!$F1507*유형화!$G$71/hourly1!$F$8763+유형화!$G$72*hourly1!$G1507/hourly1!$F$8763+유형화!$G$74*hourly1!I1507/hourly1!$I$8763</f>
        <v>5.1478791525639238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4">
        <f>유형화!$F$71*hourly1!B1508/hourly1!$B$8763+유형화!$F$72*hourly1!C1508/hourly1!$C$8763+유형화!$F$73*hourly1!D1508/hourly1!$D$8763+유형화!$F$74*hourly1!E1508/hourly1!$E$8763</f>
        <v>181.04620090068525</v>
      </c>
      <c r="C1507" s="442">
        <f>hourly1!$F1508*유형화!$G$71/hourly1!$F$8763+유형화!$G$72*hourly1!$G1508/hourly1!$F$8763+유형화!$G$74*hourly1!I1508/hourly1!$I$8763</f>
        <v>5.4845226143946277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4">
        <f>유형화!$F$71*hourly1!B1509/hourly1!$B$8763+유형화!$F$72*hourly1!C1509/hourly1!$C$8763+유형화!$F$73*hourly1!D1509/hourly1!$D$8763+유형화!$F$74*hourly1!E1509/hourly1!$E$8763</f>
        <v>128.1385784816469</v>
      </c>
      <c r="C1508" s="442">
        <f>hourly1!$F1509*유형화!$G$71/hourly1!$F$8763+유형화!$G$72*hourly1!$G1509/hourly1!$F$8763+유형화!$G$74*hourly1!I1509/hourly1!$I$8763</f>
        <v>5.2778836874895436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4">
        <f>유형화!$F$71*hourly1!B1510/hourly1!$B$8763+유형화!$F$72*hourly1!C1510/hourly1!$C$8763+유형화!$F$73*hourly1!D1510/hourly1!$D$8763+유형화!$F$74*hourly1!E1510/hourly1!$E$8763</f>
        <v>137.0302742465415</v>
      </c>
      <c r="C1509" s="442">
        <f>hourly1!$F1510*유형화!$G$71/hourly1!$F$8763+유형화!$G$72*hourly1!$G1510/hourly1!$F$8763+유형화!$G$74*hourly1!I1510/hourly1!$I$8763</f>
        <v>5.2976660403365496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4">
        <f>유형화!$F$71*hourly1!B1511/hourly1!$B$8763+유형화!$F$72*hourly1!C1511/hourly1!$C$8763+유형화!$F$73*hourly1!D1511/hourly1!$D$8763+유형화!$F$74*hourly1!E1511/hourly1!$E$8763</f>
        <v>70.957558211393476</v>
      </c>
      <c r="C1510" s="442">
        <f>hourly1!$F1511*유형화!$G$71/hourly1!$F$8763+유형화!$G$72*hourly1!$G1511/hourly1!$F$8763+유형화!$G$74*hourly1!I1511/hourly1!$I$8763</f>
        <v>6.2847733419240859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4">
        <f>유형화!$F$71*hourly1!B1512/hourly1!$B$8763+유형화!$F$72*hourly1!C1512/hourly1!$C$8763+유형화!$F$73*hourly1!D1512/hourly1!$D$8763+유형화!$F$74*hourly1!E1512/hourly1!$E$8763</f>
        <v>69.89161151125316</v>
      </c>
      <c r="C1511" s="442">
        <f>hourly1!$F1512*유형화!$G$71/hourly1!$F$8763+유형화!$G$72*hourly1!$G1512/hourly1!$F$8763+유형화!$G$74*hourly1!I1512/hourly1!$I$8763</f>
        <v>0.4751010516487264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4">
        <f>유형화!$F$71*hourly1!B1513/hourly1!$B$8763+유형화!$F$72*hourly1!C1513/hourly1!$C$8763+유형화!$F$73*hourly1!D1513/hourly1!$D$8763+유형화!$F$74*hourly1!E1513/hourly1!$E$8763</f>
        <v>68.840766843838651</v>
      </c>
      <c r="C1512" s="442">
        <f>hourly1!$F1513*유형화!$G$71/hourly1!$F$8763+유형화!$G$72*hourly1!$G1513/hourly1!$F$8763+유형화!$G$74*hourly1!I1513/hourly1!$I$8763</f>
        <v>0.5634818114973883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4">
        <f>유형화!$F$71*hourly1!B1514/hourly1!$B$8763+유형화!$F$72*hourly1!C1514/hourly1!$C$8763+유형화!$F$73*hourly1!D1514/hourly1!$D$8763+유형화!$F$74*hourly1!E1514/hourly1!$E$8763</f>
        <v>67.68428619235182</v>
      </c>
      <c r="C1513" s="442">
        <f>hourly1!$F1514*유형화!$G$71/hourly1!$F$8763+유형화!$G$72*hourly1!$G1514/hourly1!$F$8763+유형화!$G$74*hourly1!I1514/hourly1!$I$8763</f>
        <v>1.3217525887046297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4">
        <f>유형화!$F$71*hourly1!B1515/hourly1!$B$8763+유형화!$F$72*hourly1!C1515/hourly1!$C$8763+유형화!$F$73*hourly1!D1515/hourly1!$D$8763+유형화!$F$74*hourly1!E1515/hourly1!$E$8763</f>
        <v>68.134115404046355</v>
      </c>
      <c r="C1514" s="442">
        <f>hourly1!$F1515*유형화!$G$71/hourly1!$F$8763+유형화!$G$72*hourly1!$G1515/hourly1!$F$8763+유형화!$G$74*hourly1!I1515/hourly1!$I$8763</f>
        <v>1.8258511372454322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4">
        <f>유형화!$F$71*hourly1!B1516/hourly1!$B$8763+유형화!$F$72*hourly1!C1516/hourly1!$C$8763+유형화!$F$73*hourly1!D1516/hourly1!$D$8763+유형화!$F$74*hourly1!E1516/hourly1!$E$8763</f>
        <v>68.479662320501291</v>
      </c>
      <c r="C1515" s="442">
        <f>hourly1!$F1516*유형화!$G$71/hourly1!$F$8763+유형화!$G$72*hourly1!$G1516/hourly1!$F$8763+유형화!$G$74*hourly1!I1516/hourly1!$I$8763</f>
        <v>2.3423736911158994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4">
        <f>유형화!$F$71*hourly1!B1517/hourly1!$B$8763+유형화!$F$72*hourly1!C1517/hourly1!$C$8763+유형화!$F$73*hourly1!D1517/hourly1!$D$8763+유형화!$F$74*hourly1!E1517/hourly1!$E$8763</f>
        <v>69.025243541455865</v>
      </c>
      <c r="C1516" s="442">
        <f>hourly1!$F1517*유형화!$G$71/hourly1!$F$8763+유형화!$G$72*hourly1!$G1517/hourly1!$F$8763+유형화!$G$74*hourly1!I1517/hourly1!$I$8763</f>
        <v>2.8271678021181992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4">
        <f>유형화!$F$71*hourly1!B1518/hourly1!$B$8763+유형화!$F$72*hourly1!C1518/hourly1!$C$8763+유형화!$F$73*hourly1!D1518/hourly1!$D$8763+유형화!$F$74*hourly1!E1518/hourly1!$E$8763</f>
        <v>69.52303712649352</v>
      </c>
      <c r="C1517" s="442">
        <f>hourly1!$F1518*유형화!$G$71/hourly1!$F$8763+유형화!$G$72*hourly1!$G1518/hourly1!$F$8763+유형화!$G$74*hourly1!I1518/hourly1!$I$8763</f>
        <v>3.1987121192281425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4">
        <f>유형화!$F$71*hourly1!B1519/hourly1!$B$8763+유형화!$F$72*hourly1!C1519/hourly1!$C$8763+유형화!$F$73*hourly1!D1519/hourly1!$D$8763+유형화!$F$74*hourly1!E1519/hourly1!$E$8763</f>
        <v>70.129026478351278</v>
      </c>
      <c r="C1518" s="442">
        <f>hourly1!$F1519*유형화!$G$71/hourly1!$F$8763+유형화!$G$72*hourly1!$G1519/hourly1!$F$8763+유형화!$G$74*hourly1!I1519/hourly1!$I$8763</f>
        <v>3.5752461492113068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4">
        <f>유형화!$F$71*hourly1!B1520/hourly1!$B$8763+유형화!$F$72*hourly1!C1520/hourly1!$C$8763+유형화!$F$73*hourly1!D1520/hourly1!$D$8763+유형화!$F$74*hourly1!E1520/hourly1!$E$8763</f>
        <v>72.42810016277592</v>
      </c>
      <c r="C1519" s="442">
        <f>hourly1!$F1520*유형화!$G$71/hourly1!$F$8763+유형화!$G$72*hourly1!$G1520/hourly1!$F$8763+유형화!$G$74*hourly1!I1520/hourly1!$I$8763</f>
        <v>3.9180154015335251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4">
        <f>유형화!$F$71*hourly1!B1521/hourly1!$B$8763+유형화!$F$72*hourly1!C1521/hourly1!$C$8763+유형화!$F$73*hourly1!D1521/hourly1!$D$8763+유형화!$F$74*hourly1!E1521/hourly1!$E$8763</f>
        <v>84.49003209389204</v>
      </c>
      <c r="C1520" s="442">
        <f>hourly1!$F1521*유형화!$G$71/hourly1!$F$8763+유형화!$G$72*hourly1!$G1521/hourly1!$F$8763+유형화!$G$74*hourly1!I1521/hourly1!$I$8763</f>
        <v>10.307739490971308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4">
        <f>유형화!$F$71*hourly1!B1522/hourly1!$B$8763+유형화!$F$72*hourly1!C1522/hourly1!$C$8763+유형화!$F$73*hourly1!D1522/hourly1!$D$8763+유형화!$F$74*hourly1!E1522/hourly1!$E$8763</f>
        <v>191.85346006615325</v>
      </c>
      <c r="C1521" s="442">
        <f>hourly1!$F1522*유형화!$G$71/hourly1!$F$8763+유형화!$G$72*hourly1!$G1522/hourly1!$F$8763+유형화!$G$74*hourly1!I1522/hourly1!$I$8763</f>
        <v>10.33585223766395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4">
        <f>유형화!$F$71*hourly1!B1523/hourly1!$B$8763+유형화!$F$72*hourly1!C1523/hourly1!$C$8763+유형화!$F$73*hourly1!D1523/hourly1!$D$8763+유형화!$F$74*hourly1!E1523/hourly1!$E$8763</f>
        <v>297.09853673891075</v>
      </c>
      <c r="C1522" s="442">
        <f>hourly1!$F1523*유형화!$G$71/hourly1!$F$8763+유형화!$G$72*hourly1!$G1523/hourly1!$F$8763+유형화!$G$74*hourly1!I1523/hourly1!$I$8763</f>
        <v>9.3103744075087782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4">
        <f>유형화!$F$71*hourly1!B1524/hourly1!$B$8763+유형화!$F$72*hourly1!C1524/hourly1!$C$8763+유형화!$F$73*hourly1!D1524/hourly1!$D$8763+유형화!$F$74*hourly1!E1524/hourly1!$E$8763</f>
        <v>362.2946199605737</v>
      </c>
      <c r="C1523" s="442">
        <f>hourly1!$F1524*유형화!$G$71/hourly1!$F$8763+유형화!$G$72*hourly1!$G1524/hourly1!$F$8763+유형화!$G$74*hourly1!I1524/hourly1!$I$8763</f>
        <v>8.1792147944208491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4">
        <f>유형화!$F$71*hourly1!B1525/hourly1!$B$8763+유형화!$F$72*hourly1!C1525/hourly1!$C$8763+유형화!$F$73*hourly1!D1525/hourly1!$D$8763+유형화!$F$74*hourly1!E1525/hourly1!$E$8763</f>
        <v>425.98482642954588</v>
      </c>
      <c r="C1524" s="442">
        <f>hourly1!$F1525*유형화!$G$71/hourly1!$F$8763+유형화!$G$72*hourly1!$G1525/hourly1!$F$8763+유형화!$G$74*hourly1!I1525/hourly1!$I$8763</f>
        <v>7.2526484840427932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4">
        <f>유형화!$F$71*hourly1!B1526/hourly1!$B$8763+유형화!$F$72*hourly1!C1526/hourly1!$C$8763+유형화!$F$73*hourly1!D1526/hourly1!$D$8763+유형화!$F$74*hourly1!E1526/hourly1!$E$8763</f>
        <v>358.50300727591923</v>
      </c>
      <c r="C1525" s="442">
        <f>hourly1!$F1526*유형화!$G$71/hourly1!$F$8763+유형화!$G$72*hourly1!$G1526/hourly1!$F$8763+유형화!$G$74*hourly1!I1526/hourly1!$I$8763</f>
        <v>6.4603096383343175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4">
        <f>유형화!$F$71*hourly1!B1527/hourly1!$B$8763+유형화!$F$72*hourly1!C1527/hourly1!$C$8763+유형화!$F$73*hourly1!D1527/hourly1!$D$8763+유형화!$F$74*hourly1!E1527/hourly1!$E$8763</f>
        <v>214.58289793843312</v>
      </c>
      <c r="C1526" s="442">
        <f>hourly1!$F1527*유형화!$G$71/hourly1!$F$8763+유형화!$G$72*hourly1!$G1527/hourly1!$F$8763+유형화!$G$74*hourly1!I1527/hourly1!$I$8763</f>
        <v>5.0892653049258696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4">
        <f>유형화!$F$71*hourly1!B1528/hourly1!$B$8763+유형화!$F$72*hourly1!C1528/hourly1!$C$8763+유형화!$F$73*hourly1!D1528/hourly1!$D$8763+유형화!$F$74*hourly1!E1528/hourly1!$E$8763</f>
        <v>285.86608089443382</v>
      </c>
      <c r="C1527" s="442">
        <f>hourly1!$F1528*유형화!$G$71/hourly1!$F$8763+유형화!$G$72*hourly1!$G1528/hourly1!$F$8763+유형화!$G$74*hourly1!I1528/hourly1!$I$8763</f>
        <v>5.3459826668823434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4">
        <f>유형화!$F$71*hourly1!B1529/hourly1!$B$8763+유형화!$F$72*hourly1!C1529/hourly1!$C$8763+유형화!$F$73*hourly1!D1529/hourly1!$D$8763+유형화!$F$74*hourly1!E1529/hourly1!$E$8763</f>
        <v>412.22983363854951</v>
      </c>
      <c r="C1528" s="442">
        <f>hourly1!$F1529*유형화!$G$71/hourly1!$F$8763+유형화!$G$72*hourly1!$G1529/hourly1!$F$8763+유형화!$G$74*hourly1!I1529/hourly1!$I$8763</f>
        <v>5.1497125872513223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4">
        <f>유형화!$F$71*hourly1!B1530/hourly1!$B$8763+유형화!$F$72*hourly1!C1530/hourly1!$C$8763+유형화!$F$73*hourly1!D1530/hourly1!$D$8763+유형화!$F$74*hourly1!E1530/hourly1!$E$8763</f>
        <v>347.18153735468701</v>
      </c>
      <c r="C1529" s="442">
        <f>hourly1!$F1530*유형화!$G$71/hourly1!$F$8763+유형화!$G$72*hourly1!$G1530/hourly1!$F$8763+유형화!$G$74*hourly1!I1530/hourly1!$I$8763</f>
        <v>5.0618376109184133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4">
        <f>유형화!$F$71*hourly1!B1531/hourly1!$B$8763+유형화!$F$72*hourly1!C1531/hourly1!$C$8763+유형화!$F$73*hourly1!D1531/hourly1!$D$8763+유형화!$F$74*hourly1!E1531/hourly1!$E$8763</f>
        <v>304.79794040210521</v>
      </c>
      <c r="C1530" s="442">
        <f>hourly1!$F1531*유형화!$G$71/hourly1!$F$8763+유형화!$G$72*hourly1!$G1531/hourly1!$F$8763+유형화!$G$74*hourly1!I1531/hourly1!$I$8763</f>
        <v>5.3367711650689413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4">
        <f>유형화!$F$71*hourly1!B1532/hourly1!$B$8763+유형화!$F$72*hourly1!C1532/hourly1!$C$8763+유형화!$F$73*hourly1!D1532/hourly1!$D$8763+유형화!$F$74*hourly1!E1532/hourly1!$E$8763</f>
        <v>178.91396845309717</v>
      </c>
      <c r="C1531" s="442">
        <f>hourly1!$F1532*유형화!$G$71/hourly1!$F$8763+유형화!$G$72*hourly1!$G1532/hourly1!$F$8763+유형화!$G$74*hourly1!I1532/hourly1!$I$8763</f>
        <v>5.7006689187286517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4">
        <f>유형화!$F$71*hourly1!B1533/hourly1!$B$8763+유형화!$F$72*hourly1!C1533/hourly1!$C$8763+유형화!$F$73*hourly1!D1533/hourly1!$D$8763+유형화!$F$74*hourly1!E1533/hourly1!$E$8763</f>
        <v>127.82646740072296</v>
      </c>
      <c r="C1532" s="442">
        <f>hourly1!$F1533*유형화!$G$71/hourly1!$F$8763+유형화!$G$72*hourly1!$G1533/hourly1!$F$8763+유형화!$G$74*hourly1!I1533/hourly1!$I$8763</f>
        <v>5.4962987246487449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4">
        <f>유형화!$F$71*hourly1!B1534/hourly1!$B$8763+유형화!$F$72*hourly1!C1534/hourly1!$C$8763+유형화!$F$73*hourly1!D1534/hourly1!$D$8763+유형화!$F$74*hourly1!E1534/hourly1!$E$8763</f>
        <v>136.34100549807377</v>
      </c>
      <c r="C1533" s="442">
        <f>hourly1!$F1534*유형화!$G$71/hourly1!$F$8763+유형화!$G$72*hourly1!$G1534/hourly1!$F$8763+유형화!$G$74*hourly1!I1534/hourly1!$I$8763</f>
        <v>5.3357877107026326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4">
        <f>유형화!$F$71*hourly1!B1535/hourly1!$B$8763+유형화!$F$72*hourly1!C1535/hourly1!$C$8763+유형화!$F$73*hourly1!D1535/hourly1!$D$8763+유형화!$F$74*hourly1!E1535/hourly1!$E$8763</f>
        <v>70.485059719622129</v>
      </c>
      <c r="C1534" s="442">
        <f>hourly1!$F1535*유형화!$G$71/hourly1!$F$8763+유형화!$G$72*hourly1!$G1535/hourly1!$F$8763+유형화!$G$74*hourly1!I1535/hourly1!$I$8763</f>
        <v>6.1369826978390849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4">
        <f>유형화!$F$71*hourly1!B1536/hourly1!$B$8763+유형화!$F$72*hourly1!C1536/hourly1!$C$8763+유형화!$F$73*hourly1!D1536/hourly1!$D$8763+유형화!$F$74*hourly1!E1536/hourly1!$E$8763</f>
        <v>69.176795187481702</v>
      </c>
      <c r="C1535" s="442">
        <f>hourly1!$F1536*유형화!$G$71/hourly1!$F$8763+유형화!$G$72*hourly1!$G1536/hourly1!$F$8763+유형화!$G$74*hourly1!I1536/hourly1!$I$8763</f>
        <v>0.46607933069697338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4">
        <f>유형화!$F$71*hourly1!B1537/hourly1!$B$8763+유형화!$F$72*hourly1!C1537/hourly1!$C$8763+유형화!$F$73*hourly1!D1537/hourly1!$D$8763+유형화!$F$74*hourly1!E1537/hourly1!$E$8763</f>
        <v>67.865363809214344</v>
      </c>
      <c r="C1536" s="442">
        <f>hourly1!$F1537*유형화!$G$71/hourly1!$F$8763+유형화!$G$72*hourly1!$G1537/hourly1!$F$8763+유형화!$G$74*hourly1!I1537/hourly1!$I$8763</f>
        <v>0.39282440701928401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4">
        <f>유형화!$F$71*hourly1!B1538/hourly1!$B$8763+유형화!$F$72*hourly1!C1538/hourly1!$C$8763+유형화!$F$73*hourly1!D1538/hourly1!$D$8763+유형화!$F$74*hourly1!E1538/hourly1!$E$8763</f>
        <v>66.285964924339012</v>
      </c>
      <c r="C1537" s="442">
        <f>hourly1!$F1538*유형화!$G$71/hourly1!$F$8763+유형화!$G$72*hourly1!$G1538/hourly1!$F$8763+유형화!$G$74*hourly1!I1538/hourly1!$I$8763</f>
        <v>0.60690275999791099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4">
        <f>유형화!$F$71*hourly1!B1539/hourly1!$B$8763+유형화!$F$72*hourly1!C1539/hourly1!$C$8763+유형화!$F$73*hourly1!D1539/hourly1!$D$8763+유형화!$F$74*hourly1!E1539/hourly1!$E$8763</f>
        <v>66.593412301342653</v>
      </c>
      <c r="C1538" s="442">
        <f>hourly1!$F1539*유형화!$G$71/hourly1!$F$8763+유형화!$G$72*hourly1!$G1539/hourly1!$F$8763+유형화!$G$74*hourly1!I1539/hourly1!$I$8763</f>
        <v>1.0066963128272175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4">
        <f>유형화!$F$71*hourly1!B1540/hourly1!$B$8763+유형화!$F$72*hourly1!C1540/hourly1!$C$8763+유형화!$F$73*hourly1!D1540/hourly1!$D$8763+유형화!$F$74*hourly1!E1540/hourly1!$E$8763</f>
        <v>66.614101400868591</v>
      </c>
      <c r="C1539" s="442">
        <f>hourly1!$F1540*유형화!$G$71/hourly1!$F$8763+유형화!$G$72*hourly1!$G1540/hourly1!$F$8763+유형화!$G$74*hourly1!I1540/hourly1!$I$8763</f>
        <v>1.4141718755107044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4">
        <f>유형화!$F$71*hourly1!B1541/hourly1!$B$8763+유형화!$F$72*hourly1!C1541/hourly1!$C$8763+유형화!$F$73*hourly1!D1541/hourly1!$D$8763+유형화!$F$74*hourly1!E1541/hourly1!$E$8763</f>
        <v>66.847874519344131</v>
      </c>
      <c r="C1540" s="442">
        <f>hourly1!$F1541*유형화!$G$71/hourly1!$F$8763+유형화!$G$72*hourly1!$G1541/hourly1!$F$8763+유형화!$G$74*hourly1!I1541/hourly1!$I$8763</f>
        <v>1.7856209355028807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4">
        <f>유형화!$F$71*hourly1!B1542/hourly1!$B$8763+유형화!$F$72*hourly1!C1542/hourly1!$C$8763+유형화!$F$73*hourly1!D1542/hourly1!$D$8763+유형화!$F$74*hourly1!E1542/hourly1!$E$8763</f>
        <v>66.984261709088713</v>
      </c>
      <c r="C1541" s="442">
        <f>hourly1!$F1542*유형화!$G$71/hourly1!$F$8763+유형화!$G$72*hourly1!$G1542/hourly1!$F$8763+유형화!$G$74*hourly1!I1542/hourly1!$I$8763</f>
        <v>2.0944425556113235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4">
        <f>유형화!$F$71*hourly1!B1543/hourly1!$B$8763+유형화!$F$72*hourly1!C1543/hourly1!$C$8763+유형화!$F$73*hourly1!D1543/hourly1!$D$8763+유형화!$F$74*hourly1!E1543/hourly1!$E$8763</f>
        <v>67.175567348865059</v>
      </c>
      <c r="C1542" s="442">
        <f>hourly1!$F1543*유형화!$G$71/hourly1!$F$8763+유형화!$G$72*hourly1!$G1543/hourly1!$F$8763+유형화!$G$74*hourly1!I1543/hourly1!$I$8763</f>
        <v>2.4056839835631862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4">
        <f>유형화!$F$71*hourly1!B1544/hourly1!$B$8763+유형화!$F$72*hourly1!C1544/hourly1!$C$8763+유형화!$F$73*hourly1!D1544/hourly1!$D$8763+유형화!$F$74*hourly1!E1544/hourly1!$E$8763</f>
        <v>69.130940842594413</v>
      </c>
      <c r="C1543" s="442">
        <f>hourly1!$F1544*유형화!$G$71/hourly1!$F$8763+유형화!$G$72*hourly1!$G1544/hourly1!$F$8763+유형화!$G$74*hourly1!I1544/hourly1!$I$8763</f>
        <v>2.7346730592889905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4">
        <f>유형화!$F$71*hourly1!B1545/hourly1!$B$8763+유형화!$F$72*hourly1!C1545/hourly1!$C$8763+유형화!$F$73*hourly1!D1545/hourly1!$D$8763+유형화!$F$74*hourly1!E1545/hourly1!$E$8763</f>
        <v>80.717546483119762</v>
      </c>
      <c r="C1544" s="442">
        <f>hourly1!$F1545*유형화!$G$71/hourly1!$F$8763+유형화!$G$72*hourly1!$G1545/hourly1!$F$8763+유형화!$G$74*hourly1!I1545/hourly1!$I$8763</f>
        <v>9.1220571156636847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4">
        <f>유형화!$F$71*hourly1!B1546/hourly1!$B$8763+유형화!$F$72*hourly1!C1546/hourly1!$C$8763+유형화!$F$73*hourly1!D1546/hourly1!$D$8763+유형화!$F$74*hourly1!E1546/hourly1!$E$8763</f>
        <v>189.29675481720321</v>
      </c>
      <c r="C1545" s="442">
        <f>hourly1!$F1546*유형화!$G$71/hourly1!$F$8763+유형화!$G$72*hourly1!$G1546/hourly1!$F$8763+유형화!$G$74*hourly1!I1546/hourly1!$I$8763</f>
        <v>9.1761813299253312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4">
        <f>유형화!$F$71*hourly1!B1547/hourly1!$B$8763+유형화!$F$72*hourly1!C1547/hourly1!$C$8763+유형화!$F$73*hourly1!D1547/hourly1!$D$8763+유형화!$F$74*hourly1!E1547/hourly1!$E$8763</f>
        <v>293.45762673162648</v>
      </c>
      <c r="C1546" s="442">
        <f>hourly1!$F1547*유형화!$G$71/hourly1!$F$8763+유형화!$G$72*hourly1!$G1547/hourly1!$F$8763+유형화!$G$74*hourly1!I1547/hourly1!$I$8763</f>
        <v>8.3260853802367176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4">
        <f>유형화!$F$71*hourly1!B1548/hourly1!$B$8763+유형화!$F$72*hourly1!C1548/hourly1!$C$8763+유형화!$F$73*hourly1!D1548/hourly1!$D$8763+유형화!$F$74*hourly1!E1548/hourly1!$E$8763</f>
        <v>357.85509123440187</v>
      </c>
      <c r="C1547" s="442">
        <f>hourly1!$F1548*유형화!$G$71/hourly1!$F$8763+유형화!$G$72*hourly1!$G1548/hourly1!$F$8763+유형화!$G$74*hourly1!I1548/hourly1!$I$8763</f>
        <v>7.2154093883922341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4">
        <f>유형화!$F$71*hourly1!B1549/hourly1!$B$8763+유형화!$F$72*hourly1!C1549/hourly1!$C$8763+유형화!$F$73*hourly1!D1549/hourly1!$D$8763+유형화!$F$74*hourly1!E1549/hourly1!$E$8763</f>
        <v>421.0363660535985</v>
      </c>
      <c r="C1548" s="442">
        <f>hourly1!$F1549*유형화!$G$71/hourly1!$F$8763+유형화!$G$72*hourly1!$G1549/hourly1!$F$8763+유형화!$G$74*hourly1!I1549/hourly1!$I$8763</f>
        <v>6.3204123787514632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4">
        <f>유형화!$F$71*hourly1!B1550/hourly1!$B$8763+유형화!$F$72*hourly1!C1550/hourly1!$C$8763+유형화!$F$73*hourly1!D1550/hourly1!$D$8763+유형화!$F$74*hourly1!E1550/hourly1!$E$8763</f>
        <v>353.60876200718502</v>
      </c>
      <c r="C1549" s="442">
        <f>hourly1!$F1550*유형화!$G$71/hourly1!$F$8763+유형화!$G$72*hourly1!$G1550/hourly1!$F$8763+유형화!$G$74*hourly1!I1550/hourly1!$I$8763</f>
        <v>5.5396482914254381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4">
        <f>유형화!$F$71*hourly1!B1551/hourly1!$B$8763+유형화!$F$72*hourly1!C1551/hourly1!$C$8763+유형화!$F$73*hourly1!D1551/hourly1!$D$8763+유형화!$F$74*hourly1!E1551/hourly1!$E$8763</f>
        <v>210.04654956467144</v>
      </c>
      <c r="C1550" s="442">
        <f>hourly1!$F1551*유형화!$G$71/hourly1!$F$8763+유형화!$G$72*hourly1!$G1551/hourly1!$F$8763+유형화!$G$74*hourly1!I1551/hourly1!$I$8763</f>
        <v>4.1673679785797306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4">
        <f>유형화!$F$71*hourly1!B1552/hourly1!$B$8763+유형화!$F$72*hourly1!C1552/hourly1!$C$8763+유형화!$F$73*hourly1!D1552/hourly1!$D$8763+유형화!$F$74*hourly1!E1552/hourly1!$E$8763</f>
        <v>281.37654990418804</v>
      </c>
      <c r="C1551" s="442">
        <f>hourly1!$F1552*유형화!$G$71/hourly1!$F$8763+유형화!$G$72*hourly1!$G1552/hourly1!$F$8763+유형화!$G$74*hourly1!I1552/hourly1!$I$8763</f>
        <v>4.4411419056619703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4">
        <f>유형화!$F$71*hourly1!B1553/hourly1!$B$8763+유형화!$F$72*hourly1!C1553/hourly1!$C$8763+유형화!$F$73*hourly1!D1553/hourly1!$D$8763+유형화!$F$74*hourly1!E1553/hourly1!$E$8763</f>
        <v>407.38946082283474</v>
      </c>
      <c r="C1552" s="442">
        <f>hourly1!$F1553*유형화!$G$71/hourly1!$F$8763+유형화!$G$72*hourly1!$G1553/hourly1!$F$8763+유형화!$G$74*hourly1!I1553/hourly1!$I$8763</f>
        <v>4.2129301343371672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4">
        <f>유형화!$F$71*hourly1!B1554/hourly1!$B$8763+유형화!$F$72*hourly1!C1554/hourly1!$C$8763+유형화!$F$73*hourly1!D1554/hourly1!$D$8763+유형화!$F$74*hourly1!E1554/hourly1!$E$8763</f>
        <v>342.37984478710973</v>
      </c>
      <c r="C1553" s="442">
        <f>hourly1!$F1554*유형화!$G$71/hourly1!$F$8763+유형화!$G$72*hourly1!$G1554/hourly1!$F$8763+유형화!$G$74*hourly1!I1554/hourly1!$I$8763</f>
        <v>4.0792697306448984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4">
        <f>유형화!$F$71*hourly1!B1555/hourly1!$B$8763+유형화!$F$72*hourly1!C1555/hourly1!$C$8763+유형화!$F$73*hourly1!D1555/hourly1!$D$8763+유형화!$F$74*hourly1!E1555/hourly1!$E$8763</f>
        <v>299.69253358479227</v>
      </c>
      <c r="C1554" s="442">
        <f>hourly1!$F1555*유형화!$G$71/hourly1!$F$8763+유형화!$G$72*hourly1!$G1555/hourly1!$F$8763+유형화!$G$74*hourly1!I1555/hourly1!$I$8763</f>
        <v>4.2156843606675496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4">
        <f>유형화!$F$71*hourly1!B1556/hourly1!$B$8763+유형화!$F$72*hourly1!C1556/hourly1!$C$8763+유형화!$F$73*hourly1!D1556/hourly1!$D$8763+유형화!$F$74*hourly1!E1556/hourly1!$E$8763</f>
        <v>173.90157241149484</v>
      </c>
      <c r="C1555" s="442">
        <f>hourly1!$F1556*유형화!$G$71/hourly1!$F$8763+유형화!$G$72*hourly1!$G1556/hourly1!$F$8763+유형화!$G$74*hourly1!I1556/hourly1!$I$8763</f>
        <v>4.4887816281211732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4">
        <f>유형화!$F$71*hourly1!B1557/hourly1!$B$8763+유형화!$F$72*hourly1!C1557/hourly1!$C$8763+유형화!$F$73*hourly1!D1557/hourly1!$D$8763+유형화!$F$74*hourly1!E1557/hourly1!$E$8763</f>
        <v>125.16356459993492</v>
      </c>
      <c r="C1556" s="442">
        <f>hourly1!$F1557*유형화!$G$71/hourly1!$F$8763+유형화!$G$72*hourly1!$G1557/hourly1!$F$8763+유형화!$G$74*hourly1!I1557/hourly1!$I$8763</f>
        <v>4.2872737922752133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4">
        <f>유형화!$F$71*hourly1!B1558/hourly1!$B$8763+유형화!$F$72*hourly1!C1558/hourly1!$C$8763+유형화!$F$73*hourly1!D1558/hourly1!$D$8763+유형화!$F$74*hourly1!E1558/hourly1!$E$8763</f>
        <v>133.95750653370109</v>
      </c>
      <c r="C1557" s="442">
        <f>hourly1!$F1558*유형화!$G$71/hourly1!$F$8763+유형화!$G$72*hourly1!$G1558/hourly1!$F$8763+유형화!$G$74*hourly1!I1558/hourly1!$I$8763</f>
        <v>4.2660761908215123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4">
        <f>유형화!$F$71*hourly1!B1559/hourly1!$B$8763+유형화!$F$72*hourly1!C1559/hourly1!$C$8763+유형화!$F$73*hourly1!D1559/hourly1!$D$8763+유형화!$F$74*hourly1!E1559/hourly1!$E$8763</f>
        <v>69.158439743359025</v>
      </c>
      <c r="C1558" s="442">
        <f>hourly1!$F1559*유형화!$G$71/hourly1!$F$8763+유형화!$G$72*hourly1!$G1559/hourly1!$F$8763+유형화!$G$74*hourly1!I1559/hourly1!$I$8763</f>
        <v>5.2294100374485293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4">
        <f>유형화!$F$71*hourly1!B1560/hourly1!$B$8763+유형화!$F$72*hourly1!C1560/hourly1!$C$8763+유형화!$F$73*hourly1!D1560/hourly1!$D$8763+유형화!$F$74*hourly1!E1560/hourly1!$E$8763</f>
        <v>67.88252176710229</v>
      </c>
      <c r="C1559" s="442">
        <f>hourly1!$F1560*유형화!$G$71/hourly1!$F$8763+유형화!$G$72*hourly1!$G1560/hourly1!$F$8763+유형화!$G$74*hourly1!I1560/hourly1!$I$8763</f>
        <v>0.46101432477258009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4">
        <f>유형화!$F$71*hourly1!B1561/hourly1!$B$8763+유형화!$F$72*hourly1!C1561/hourly1!$C$8763+유형화!$F$73*hourly1!D1561/hourly1!$D$8763+유형화!$F$74*hourly1!E1561/hourly1!$E$8763</f>
        <v>66.698680383017532</v>
      </c>
      <c r="C1560" s="442">
        <f>hourly1!$F1561*유형화!$G$71/hourly1!$F$8763+유형화!$G$72*hourly1!$G1561/hourly1!$F$8763+유형화!$G$74*hourly1!I1561/hourly1!$I$8763</f>
        <v>0.35569140612263728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4">
        <f>유형화!$F$71*hourly1!B1562/hourly1!$B$8763+유형화!$F$72*hourly1!C1562/hourly1!$C$8763+유형화!$F$73*hourly1!D1562/hourly1!$D$8763+유형화!$F$74*hourly1!E1562/hourly1!$E$8763</f>
        <v>65.378064765870292</v>
      </c>
      <c r="C1561" s="442">
        <f>hourly1!$F1562*유형화!$G$71/hourly1!$F$8763+유형화!$G$72*hourly1!$G1562/hourly1!$F$8763+유형화!$G$74*hourly1!I1562/hourly1!$I$8763</f>
        <v>0.35954129302221338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4">
        <f>유형화!$F$71*hourly1!B1563/hourly1!$B$8763+유형화!$F$72*hourly1!C1563/hourly1!$C$8763+유형화!$F$73*hourly1!D1563/hourly1!$D$8763+유형화!$F$74*hourly1!E1563/hourly1!$E$8763</f>
        <v>65.956677851095904</v>
      </c>
      <c r="C1562" s="442">
        <f>hourly1!$F1563*유형화!$G$71/hourly1!$F$8763+유형화!$G$72*hourly1!$G1563/hourly1!$F$8763+유형화!$G$74*hourly1!I1563/hourly1!$I$8763</f>
        <v>0.62946981493412202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4">
        <f>유형화!$F$71*hourly1!B1564/hourly1!$B$8763+유형화!$F$72*hourly1!C1564/hourly1!$C$8763+유형화!$F$73*hourly1!D1564/hourly1!$D$8763+유형화!$F$74*hourly1!E1564/hourly1!$E$8763</f>
        <v>66.416855219439654</v>
      </c>
      <c r="C1563" s="442">
        <f>hourly1!$F1564*유형화!$G$71/hourly1!$F$8763+유형화!$G$72*hourly1!$G1564/hourly1!$F$8763+유형화!$G$74*hourly1!I1564/hourly1!$I$8763</f>
        <v>1.280833667407492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4">
        <f>유형화!$F$71*hourly1!B1565/hourly1!$B$8763+유형화!$F$72*hourly1!C1565/hourly1!$C$8763+유형화!$F$73*hourly1!D1565/hourly1!$D$8763+유형화!$F$74*hourly1!E1565/hourly1!$E$8763</f>
        <v>67.072893724892623</v>
      </c>
      <c r="C1564" s="442">
        <f>hourly1!$F1565*유형화!$G$71/hourly1!$F$8763+유형화!$G$72*hourly1!$G1565/hourly1!$F$8763+유형화!$G$74*hourly1!I1565/hourly1!$I$8763</f>
        <v>1.8824535848024473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4">
        <f>유형화!$F$71*hourly1!B1566/hourly1!$B$8763+유형화!$F$72*hourly1!C1566/hourly1!$C$8763+유형화!$F$73*hourly1!D1566/hourly1!$D$8763+유형화!$F$74*hourly1!E1566/hourly1!$E$8763</f>
        <v>67.541280366339805</v>
      </c>
      <c r="C1565" s="442">
        <f>hourly1!$F1566*유형화!$G$71/hourly1!$F$8763+유형화!$G$72*hourly1!$G1566/hourly1!$F$8763+유형화!$G$74*hourly1!I1566/hourly1!$I$8763</f>
        <v>2.3811320114914221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4">
        <f>유형화!$F$71*hourly1!B1567/hourly1!$B$8763+유형화!$F$72*hourly1!C1567/hourly1!$C$8763+유형화!$F$73*hourly1!D1567/hourly1!$D$8763+유형화!$F$74*hourly1!E1567/hourly1!$E$8763</f>
        <v>67.868908271908225</v>
      </c>
      <c r="C1566" s="442">
        <f>hourly1!$F1567*유형화!$G$71/hourly1!$F$8763+유형화!$G$72*hourly1!$G1567/hourly1!$F$8763+유형화!$G$74*hourly1!I1567/hourly1!$I$8763</f>
        <v>2.7748118337551482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4">
        <f>유형화!$F$71*hourly1!B1568/hourly1!$B$8763+유형화!$F$72*hourly1!C1568/hourly1!$C$8763+유형화!$F$73*hourly1!D1568/hourly1!$D$8763+유형화!$F$74*hourly1!E1568/hourly1!$E$8763</f>
        <v>69.97330748479969</v>
      </c>
      <c r="C1567" s="442">
        <f>hourly1!$F1568*유형화!$G$71/hourly1!$F$8763+유형화!$G$72*hourly1!$G1568/hourly1!$F$8763+유형화!$G$74*hourly1!I1568/hourly1!$I$8763</f>
        <v>3.1909516383693397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4">
        <f>유형화!$F$71*hourly1!B1569/hourly1!$B$8763+유형화!$F$72*hourly1!C1569/hourly1!$C$8763+유형화!$F$73*hourly1!D1569/hourly1!$D$8763+유형화!$F$74*hourly1!E1569/hourly1!$E$8763</f>
        <v>81.877174839812952</v>
      </c>
      <c r="C1568" s="442">
        <f>hourly1!$F1569*유형화!$G$71/hourly1!$F$8763+유형화!$G$72*hourly1!$G1569/hourly1!$F$8763+유형화!$G$74*hourly1!I1569/hourly1!$I$8763</f>
        <v>9.7419976902868815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4">
        <f>유형화!$F$71*hourly1!B1570/hourly1!$B$8763+유형화!$F$72*hourly1!C1570/hourly1!$C$8763+유형화!$F$73*hourly1!D1570/hourly1!$D$8763+유형화!$F$74*hourly1!E1570/hourly1!$E$8763</f>
        <v>190.10388939452534</v>
      </c>
      <c r="C1569" s="442">
        <f>hourly1!$F1570*유형화!$G$71/hourly1!$F$8763+유형화!$G$72*hourly1!$G1570/hourly1!$F$8763+유형화!$G$74*hourly1!I1570/hourly1!$I$8763</f>
        <v>9.7786517980432635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4">
        <f>유형화!$F$71*hourly1!B1571/hourly1!$B$8763+유형화!$F$72*hourly1!C1571/hourly1!$C$8763+유형화!$F$73*hourly1!D1571/hourly1!$D$8763+유형화!$F$74*hourly1!E1571/hourly1!$E$8763</f>
        <v>294.00498614750194</v>
      </c>
      <c r="C1570" s="442">
        <f>hourly1!$F1571*유형화!$G$71/hourly1!$F$8763+유형화!$G$72*hourly1!$G1571/hourly1!$F$8763+유형화!$G$74*hourly1!I1571/hourly1!$I$8763</f>
        <v>8.7847001625386447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4">
        <f>유형화!$F$71*hourly1!B1572/hourly1!$B$8763+유형화!$F$72*hourly1!C1572/hourly1!$C$8763+유형화!$F$73*hourly1!D1572/hourly1!$D$8763+유형화!$F$74*hourly1!E1572/hourly1!$E$8763</f>
        <v>358.87713852200199</v>
      </c>
      <c r="C1571" s="442">
        <f>hourly1!$F1572*유형화!$G$71/hourly1!$F$8763+유형화!$G$72*hourly1!$G1572/hourly1!$F$8763+유형화!$G$74*hourly1!I1572/hourly1!$I$8763</f>
        <v>7.7481264671414491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4">
        <f>유형화!$F$71*hourly1!B1573/hourly1!$B$8763+유형화!$F$72*hourly1!C1573/hourly1!$C$8763+유형화!$F$73*hourly1!D1573/hourly1!$D$8763+유형화!$F$74*hourly1!E1573/hourly1!$E$8763</f>
        <v>422.41218395830197</v>
      </c>
      <c r="C1572" s="442">
        <f>hourly1!$F1573*유형화!$G$71/hourly1!$F$8763+유형화!$G$72*hourly1!$G1573/hourly1!$F$8763+유형화!$G$74*hourly1!I1573/hourly1!$I$8763</f>
        <v>6.9384510704589397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4">
        <f>유형화!$F$71*hourly1!B1574/hourly1!$B$8763+유형화!$F$72*hourly1!C1574/hourly1!$C$8763+유형화!$F$73*hourly1!D1574/hourly1!$D$8763+유형화!$F$74*hourly1!E1574/hourly1!$E$8763</f>
        <v>355.27075748068006</v>
      </c>
      <c r="C1573" s="442">
        <f>hourly1!$F1574*유형화!$G$71/hourly1!$F$8763+유형화!$G$72*hourly1!$G1574/hourly1!$F$8763+유형화!$G$74*hourly1!I1574/hourly1!$I$8763</f>
        <v>6.2251846774342381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4">
        <f>유형화!$F$71*hourly1!B1575/hourly1!$B$8763+유형화!$F$72*hourly1!C1575/hourly1!$C$8763+유형화!$F$73*hourly1!D1575/hourly1!$D$8763+유형화!$F$74*hourly1!E1575/hourly1!$E$8763</f>
        <v>211.42535036430303</v>
      </c>
      <c r="C1574" s="442">
        <f>hourly1!$F1575*유형화!$G$71/hourly1!$F$8763+유형화!$G$72*hourly1!$G1575/hourly1!$F$8763+유형화!$G$74*hourly1!I1575/hourly1!$I$8763</f>
        <v>4.7456314048050787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4">
        <f>유형화!$F$71*hourly1!B1576/hourly1!$B$8763+유형화!$F$72*hourly1!C1576/hourly1!$C$8763+유형화!$F$73*hourly1!D1576/hourly1!$D$8763+유형화!$F$74*hourly1!E1576/hourly1!$E$8763</f>
        <v>283.02964358241974</v>
      </c>
      <c r="C1575" s="442">
        <f>hourly1!$F1576*유형화!$G$71/hourly1!$F$8763+유형화!$G$72*hourly1!$G1576/hourly1!$F$8763+유형화!$G$74*hourly1!I1576/hourly1!$I$8763</f>
        <v>5.0335821007781121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4">
        <f>유형화!$F$71*hourly1!B1577/hourly1!$B$8763+유형화!$F$72*hourly1!C1577/hourly1!$C$8763+유형화!$F$73*hourly1!D1577/hourly1!$D$8763+유형화!$F$74*hourly1!E1577/hourly1!$E$8763</f>
        <v>409.49352709570206</v>
      </c>
      <c r="C1576" s="442">
        <f>hourly1!$F1577*유형화!$G$71/hourly1!$F$8763+유형화!$G$72*hourly1!$G1577/hourly1!$F$8763+유형화!$G$74*hourly1!I1577/hourly1!$I$8763</f>
        <v>4.8644447358848346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4">
        <f>유형화!$F$71*hourly1!B1578/hourly1!$B$8763+유형화!$F$72*hourly1!C1578/hourly1!$C$8763+유형화!$F$73*hourly1!D1578/hourly1!$D$8763+유형화!$F$74*hourly1!E1578/hourly1!$E$8763</f>
        <v>344.4919039199055</v>
      </c>
      <c r="C1577" s="442">
        <f>hourly1!$F1578*유형화!$G$71/hourly1!$F$8763+유형화!$G$72*hourly1!$G1578/hourly1!$F$8763+유형화!$G$74*hourly1!I1578/hourly1!$I$8763</f>
        <v>4.7426074598606665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4">
        <f>유형화!$F$71*hourly1!B1579/hourly1!$B$8763+유형화!$F$72*hourly1!C1579/hourly1!$C$8763+유형화!$F$73*hourly1!D1579/hourly1!$D$8763+유형화!$F$74*hourly1!E1579/hourly1!$E$8763</f>
        <v>302.00942057391296</v>
      </c>
      <c r="C1578" s="442">
        <f>hourly1!$F1579*유형화!$G$71/hourly1!$F$8763+유형화!$G$72*hourly1!$G1579/hourly1!$F$8763+유형화!$G$74*hourly1!I1579/hourly1!$I$8763</f>
        <v>4.9322581068963336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4">
        <f>유형화!$F$71*hourly1!B1580/hourly1!$B$8763+유형화!$F$72*hourly1!C1580/hourly1!$C$8763+유형화!$F$73*hourly1!D1580/hourly1!$D$8763+유형화!$F$74*hourly1!E1580/hourly1!$E$8763</f>
        <v>176.23016735338072</v>
      </c>
      <c r="C1579" s="442">
        <f>hourly1!$F1580*유형화!$G$71/hourly1!$F$8763+유형화!$G$72*hourly1!$G1580/hourly1!$F$8763+유형화!$G$74*hourly1!I1580/hourly1!$I$8763</f>
        <v>5.2478547163476241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4">
        <f>유형화!$F$71*hourly1!B1581/hourly1!$B$8763+유형화!$F$72*hourly1!C1581/hourly1!$C$8763+유형화!$F$73*hourly1!D1581/hourly1!$D$8763+유형화!$F$74*hourly1!E1581/hourly1!$E$8763</f>
        <v>126.67025476530782</v>
      </c>
      <c r="C1580" s="442">
        <f>hourly1!$F1581*유형화!$G$71/hourly1!$F$8763+유형화!$G$72*hourly1!$G1581/hourly1!$F$8763+유형화!$G$74*hourly1!I1581/hourly1!$I$8763</f>
        <v>5.0711822608331145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4">
        <f>유형화!$F$71*hourly1!B1582/hourly1!$B$8763+유형화!$F$72*hourly1!C1582/hourly1!$C$8763+유형화!$F$73*hourly1!D1582/hourly1!$D$8763+유형화!$F$74*hourly1!E1582/hourly1!$E$8763</f>
        <v>135.3481956304104</v>
      </c>
      <c r="C1581" s="442">
        <f>hourly1!$F1582*유형화!$G$71/hourly1!$F$8763+유형화!$G$72*hourly1!$G1582/hourly1!$F$8763+유형화!$G$74*hourly1!I1582/hourly1!$I$8763</f>
        <v>4.9921338465152445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4">
        <f>유형화!$F$71*hourly1!B1583/hourly1!$B$8763+유형화!$F$72*hourly1!C1583/hourly1!$C$8763+유형화!$F$73*hourly1!D1583/hourly1!$D$8763+유형화!$F$74*hourly1!E1583/hourly1!$E$8763</f>
        <v>69.957206344582801</v>
      </c>
      <c r="C1582" s="442">
        <f>hourly1!$F1583*유형화!$G$71/hourly1!$F$8763+유형화!$G$72*hourly1!$G1583/hourly1!$F$8763+유형화!$G$74*hourly1!I1583/hourly1!$I$8763</f>
        <v>5.8354906606949051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4">
        <f>유형화!$F$71*hourly1!B1584/hourly1!$B$8763+유형화!$F$72*hourly1!C1584/hourly1!$C$8763+유형화!$F$73*hourly1!D1584/hourly1!$D$8763+유형화!$F$74*hourly1!E1584/hourly1!$E$8763</f>
        <v>68.8306026383881</v>
      </c>
      <c r="C1583" s="442">
        <f>hourly1!$F1584*유형화!$G$71/hourly1!$F$8763+유형화!$G$72*hourly1!$G1584/hourly1!$F$8763+유형화!$G$74*hourly1!I1584/hourly1!$I$8763</f>
        <v>0.4627906377837111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4">
        <f>유형화!$F$71*hourly1!B1585/hourly1!$B$8763+유형화!$F$72*hourly1!C1585/hourly1!$C$8763+유형화!$F$73*hourly1!D1585/hourly1!$D$8763+유형화!$F$74*hourly1!E1585/hourly1!$E$8763</f>
        <v>67.656460171427739</v>
      </c>
      <c r="C1584" s="442">
        <f>hourly1!$F1585*유형화!$G$71/hourly1!$F$8763+유형화!$G$72*hourly1!$G1585/hourly1!$F$8763+유형화!$G$74*hourly1!I1585/hourly1!$I$8763</f>
        <v>0.37128782386337333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4">
        <f>유형화!$F$71*hourly1!B1586/hourly1!$B$8763+유형화!$F$72*hourly1!C1586/hourly1!$C$8763+유형화!$F$73*hourly1!D1586/hourly1!$D$8763+유형화!$F$74*hourly1!E1586/hourly1!$E$8763</f>
        <v>66.206635068172034</v>
      </c>
      <c r="C1585" s="442">
        <f>hourly1!$F1586*유형화!$G$71/hourly1!$F$8763+유형화!$G$72*hourly1!$G1586/hourly1!$F$8763+유형화!$G$74*hourly1!I1586/hourly1!$I$8763</f>
        <v>0.56671183450065321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4">
        <f>유형화!$F$71*hourly1!B1587/hourly1!$B$8763+유형화!$F$72*hourly1!C1587/hourly1!$C$8763+유형화!$F$73*hourly1!D1587/hourly1!$D$8763+유형화!$F$74*hourly1!E1587/hourly1!$E$8763</f>
        <v>66.432566815941584</v>
      </c>
      <c r="C1586" s="442">
        <f>hourly1!$F1587*유형화!$G$71/hourly1!$F$8763+유형화!$G$72*hourly1!$G1587/hourly1!$F$8763+유형화!$G$74*hourly1!I1587/hourly1!$I$8763</f>
        <v>0.93341246162446134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4">
        <f>유형화!$F$71*hourly1!B1588/hourly1!$B$8763+유형화!$F$72*hourly1!C1588/hourly1!$C$8763+유형화!$F$73*hourly1!D1588/hourly1!$D$8763+유형화!$F$74*hourly1!E1588/hourly1!$E$8763</f>
        <v>66.507041803217021</v>
      </c>
      <c r="C1587" s="442">
        <f>hourly1!$F1588*유형화!$G$71/hourly1!$F$8763+유형화!$G$72*hourly1!$G1588/hourly1!$F$8763+유형화!$G$74*hourly1!I1588/hourly1!$I$8763</f>
        <v>1.3654650940634412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4">
        <f>유형화!$F$71*hourly1!B1589/hourly1!$B$8763+유형화!$F$72*hourly1!C1589/hourly1!$C$8763+유형화!$F$73*hourly1!D1589/hourly1!$D$8763+유형화!$F$74*hourly1!E1589/hourly1!$E$8763</f>
        <v>66.715584752378746</v>
      </c>
      <c r="C1588" s="442">
        <f>hourly1!$F1589*유형화!$G$71/hourly1!$F$8763+유형화!$G$72*hourly1!$G1589/hourly1!$F$8763+유형화!$G$74*hourly1!I1589/hourly1!$I$8763</f>
        <v>1.7290884844079313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4">
        <f>유형화!$F$71*hourly1!B1590/hourly1!$B$8763+유형화!$F$72*hourly1!C1590/hourly1!$C$8763+유형화!$F$73*hourly1!D1590/hourly1!$D$8763+유형화!$F$74*hourly1!E1590/hourly1!$E$8763</f>
        <v>66.913721834711268</v>
      </c>
      <c r="C1589" s="442">
        <f>hourly1!$F1590*유형화!$G$71/hourly1!$F$8763+유형화!$G$72*hourly1!$G1590/hourly1!$F$8763+유형화!$G$74*hourly1!I1590/hourly1!$I$8763</f>
        <v>2.069693387453182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4">
        <f>유형화!$F$71*hourly1!B1591/hourly1!$B$8763+유형화!$F$72*hourly1!C1591/hourly1!$C$8763+유형화!$F$73*hourly1!D1591/hourly1!$D$8763+유형화!$F$74*hourly1!E1591/hourly1!$E$8763</f>
        <v>67.112259281417437</v>
      </c>
      <c r="C1590" s="442">
        <f>hourly1!$F1591*유형화!$G$71/hourly1!$F$8763+유형화!$G$72*hourly1!$G1591/hourly1!$F$8763+유형화!$G$74*hourly1!I1591/hourly1!$I$8763</f>
        <v>2.3927039178643574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4">
        <f>유형화!$F$71*hourly1!B1592/hourly1!$B$8763+유형화!$F$72*hourly1!C1592/hourly1!$C$8763+유형화!$F$73*hourly1!D1592/hourly1!$D$8763+유형화!$F$74*hourly1!E1592/hourly1!$E$8763</f>
        <v>69.087907082754072</v>
      </c>
      <c r="C1591" s="442">
        <f>hourly1!$F1592*유형화!$G$71/hourly1!$F$8763+유형화!$G$72*hourly1!$G1592/hourly1!$F$8763+유형화!$G$74*hourly1!I1592/hourly1!$I$8763</f>
        <v>2.7348115854653789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4">
        <f>유형화!$F$71*hourly1!B1593/hourly1!$B$8763+유형화!$F$72*hourly1!C1593/hourly1!$C$8763+유형화!$F$73*hourly1!D1593/hourly1!$D$8763+유형화!$F$74*hourly1!E1593/hourly1!$E$8763</f>
        <v>80.70507387046969</v>
      </c>
      <c r="C1592" s="442">
        <f>hourly1!$F1593*유형화!$G$71/hourly1!$F$8763+유형화!$G$72*hourly1!$G1593/hourly1!$F$8763+유형화!$G$74*hourly1!I1593/hourly1!$I$8763</f>
        <v>9.142671766372791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4">
        <f>유형화!$F$71*hourly1!B1594/hourly1!$B$8763+유형화!$F$72*hourly1!C1594/hourly1!$C$8763+유형화!$F$73*hourly1!D1594/hourly1!$D$8763+유형화!$F$74*hourly1!E1594/hourly1!$E$8763</f>
        <v>188.65765064269061</v>
      </c>
      <c r="C1593" s="442">
        <f>hourly1!$F1594*유형화!$G$71/hourly1!$F$8763+유형화!$G$72*hourly1!$G1594/hourly1!$F$8763+유형화!$G$74*hourly1!I1594/hourly1!$I$8763</f>
        <v>9.1580044139765828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4">
        <f>유형화!$F$71*hourly1!B1595/hourly1!$B$8763+유형화!$F$72*hourly1!C1595/hourly1!$C$8763+유형화!$F$73*hourly1!D1595/hourly1!$D$8763+유형화!$F$74*hourly1!E1595/hourly1!$E$8763</f>
        <v>291.95573372496511</v>
      </c>
      <c r="C1594" s="442">
        <f>hourly1!$F1595*유형화!$G$71/hourly1!$F$8763+유형화!$G$72*hourly1!$G1595/hourly1!$F$8763+유형화!$G$74*hourly1!I1595/hourly1!$I$8763</f>
        <v>8.0314974062373565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4">
        <f>유형화!$F$71*hourly1!B1596/hourly1!$B$8763+유형화!$F$72*hourly1!C1596/hourly1!$C$8763+유형화!$F$73*hourly1!D1596/hourly1!$D$8763+유형화!$F$74*hourly1!E1596/hourly1!$E$8763</f>
        <v>355.61582083047966</v>
      </c>
      <c r="C1595" s="442">
        <f>hourly1!$F1596*유형화!$G$71/hourly1!$F$8763+유형화!$G$72*hourly1!$G1596/hourly1!$F$8763+유형화!$G$74*hourly1!I1596/hourly1!$I$8763</f>
        <v>6.780693386497374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4">
        <f>유형화!$F$71*hourly1!B1597/hourly1!$B$8763+유형화!$F$72*hourly1!C1597/hourly1!$C$8763+유형화!$F$73*hourly1!D1597/hourly1!$D$8763+유형화!$F$74*hourly1!E1597/hourly1!$E$8763</f>
        <v>418.42378652976066</v>
      </c>
      <c r="C1596" s="442">
        <f>hourly1!$F1597*유형화!$G$71/hourly1!$F$8763+유형화!$G$72*hourly1!$G1597/hourly1!$F$8763+유형화!$G$74*hourly1!I1597/hourly1!$I$8763</f>
        <v>5.756680022484491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4">
        <f>유형화!$F$71*hourly1!B1598/hourly1!$B$8763+유형화!$F$72*hourly1!C1598/hourly1!$C$8763+유형화!$F$73*hourly1!D1598/hourly1!$D$8763+유형화!$F$74*hourly1!E1598/hourly1!$E$8763</f>
        <v>350.64224234259007</v>
      </c>
      <c r="C1597" s="442">
        <f>hourly1!$F1598*유형화!$G$71/hourly1!$F$8763+유형화!$G$72*hourly1!$G1598/hourly1!$F$8763+유형화!$G$74*hourly1!I1598/hourly1!$I$8763</f>
        <v>4.840403599459961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4">
        <f>유형화!$F$71*hourly1!B1599/hourly1!$B$8763+유형화!$F$72*hourly1!C1599/hourly1!$C$8763+유형화!$F$73*hourly1!D1599/hourly1!$D$8763+유형화!$F$74*hourly1!E1599/hourly1!$E$8763</f>
        <v>207.08503625819048</v>
      </c>
      <c r="C1598" s="442">
        <f>hourly1!$F1599*유형화!$G$71/hourly1!$F$8763+유형화!$G$72*hourly1!$G1599/hourly1!$F$8763+유형화!$G$74*hourly1!I1599/hourly1!$I$8763</f>
        <v>3.4167776629929332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4">
        <f>유형화!$F$71*hourly1!B1600/hourly1!$B$8763+유형화!$F$72*hourly1!C1600/hourly1!$C$8763+유형화!$F$73*hourly1!D1600/hourly1!$D$8763+유형화!$F$74*hourly1!E1600/hourly1!$E$8763</f>
        <v>278.25187909822029</v>
      </c>
      <c r="C1599" s="442">
        <f>hourly1!$F1600*유형화!$G$71/hourly1!$F$8763+유형화!$G$72*hourly1!$G1600/hourly1!$F$8763+유형화!$G$74*hourly1!I1600/hourly1!$I$8763</f>
        <v>3.6963305762098386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4">
        <f>유형화!$F$71*hourly1!B1601/hourly1!$B$8763+유형화!$F$72*hourly1!C1601/hourly1!$C$8763+유형화!$F$73*hourly1!D1601/hourly1!$D$8763+유형화!$F$74*hourly1!E1601/hourly1!$E$8763</f>
        <v>404.28797147479128</v>
      </c>
      <c r="C1600" s="442">
        <f>hourly1!$F1601*유형화!$G$71/hourly1!$F$8763+유형화!$G$72*hourly1!$G1601/hourly1!$F$8763+유형화!$G$74*hourly1!I1601/hourly1!$I$8763</f>
        <v>3.4662931113663156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4">
        <f>유형화!$F$71*hourly1!B1602/hourly1!$B$8763+유형화!$F$72*hourly1!C1602/hourly1!$C$8763+유형화!$F$73*hourly1!D1602/hourly1!$D$8763+유형화!$F$74*hourly1!E1602/hourly1!$E$8763</f>
        <v>339.40067577243855</v>
      </c>
      <c r="C1601" s="442">
        <f>hourly1!$F1602*유형화!$G$71/hourly1!$F$8763+유형화!$G$72*hourly1!$G1602/hourly1!$F$8763+유형화!$G$74*hourly1!I1602/hourly1!$I$8763</f>
        <v>3.3343116449317729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4">
        <f>유형화!$F$71*hourly1!B1603/hourly1!$B$8763+유형화!$F$72*hourly1!C1603/hourly1!$C$8763+유형화!$F$73*hourly1!D1603/hourly1!$D$8763+유형화!$F$74*hourly1!E1603/hourly1!$E$8763</f>
        <v>296.99766295117672</v>
      </c>
      <c r="C1602" s="442">
        <f>hourly1!$F1603*유형화!$G$71/hourly1!$F$8763+유형화!$G$72*hourly1!$G1603/hourly1!$F$8763+유형화!$G$74*hourly1!I1603/hourly1!$I$8763</f>
        <v>3.5435995182732065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4">
        <f>유형화!$F$71*hourly1!B1604/hourly1!$B$8763+유형화!$F$72*hourly1!C1604/hourly1!$C$8763+유형화!$F$73*hourly1!D1604/hourly1!$D$8763+유형화!$F$74*hourly1!E1604/hourly1!$E$8763</f>
        <v>171.75739395664911</v>
      </c>
      <c r="C1603" s="442">
        <f>hourly1!$F1604*유형화!$G$71/hourly1!$F$8763+유형화!$G$72*hourly1!$G1604/hourly1!$F$8763+유형화!$G$74*hourly1!I1604/hourly1!$I$8763</f>
        <v>3.9370094589509401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4">
        <f>유형화!$F$71*hourly1!B1605/hourly1!$B$8763+유형화!$F$72*hourly1!C1605/hourly1!$C$8763+유형화!$F$73*hourly1!D1605/hourly1!$D$8763+유형화!$F$74*hourly1!E1605/hourly1!$E$8763</f>
        <v>124.3214865086296</v>
      </c>
      <c r="C1604" s="442">
        <f>hourly1!$F1605*유형화!$G$71/hourly1!$F$8763+유형화!$G$72*hourly1!$G1605/hourly1!$F$8763+유형화!$G$74*hourly1!I1605/hourly1!$I$8763</f>
        <v>3.8680290456464284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4">
        <f>유형화!$F$71*hourly1!B1606/hourly1!$B$8763+유형화!$F$72*hourly1!C1606/hourly1!$C$8763+유형화!$F$73*hourly1!D1606/hourly1!$D$8763+유형화!$F$74*hourly1!E1606/hourly1!$E$8763</f>
        <v>133.02182974422655</v>
      </c>
      <c r="C1605" s="442">
        <f>hourly1!$F1606*유형화!$G$71/hourly1!$F$8763+유형화!$G$72*hourly1!$G1606/hourly1!$F$8763+유형화!$G$74*hourly1!I1606/hourly1!$I$8763</f>
        <v>3.7997710870947405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4">
        <f>유형화!$F$71*hourly1!B1607/hourly1!$B$8763+유형화!$F$72*hourly1!C1607/hourly1!$C$8763+유형화!$F$73*hourly1!D1607/hourly1!$D$8763+유형화!$F$74*hourly1!E1607/hourly1!$E$8763</f>
        <v>68.576115172182895</v>
      </c>
      <c r="C1606" s="442">
        <f>hourly1!$F1607*유형화!$G$71/hourly1!$F$8763+유형화!$G$72*hourly1!$G1607/hourly1!$F$8763+유형화!$G$74*hourly1!I1607/hourly1!$I$8763</f>
        <v>4.703335451828738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4">
        <f>유형화!$F$71*hourly1!B1608/hourly1!$B$8763+유형화!$F$72*hourly1!C1608/hourly1!$C$8763+유형화!$F$73*hourly1!D1608/hourly1!$D$8763+유형화!$F$74*hourly1!E1608/hourly1!$E$8763</f>
        <v>67.195525356971615</v>
      </c>
      <c r="C1607" s="442">
        <f>hourly1!$F1608*유형화!$G$71/hourly1!$F$8763+유형화!$G$72*hourly1!$G1608/hourly1!$F$8763+유형화!$G$74*hourly1!I1608/hourly1!$I$8763</f>
        <v>0.4608644720441315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4">
        <f>유형화!$F$71*hourly1!B1609/hourly1!$B$8763+유형화!$F$72*hourly1!C1609/hourly1!$C$8763+유형화!$F$73*hourly1!D1609/hourly1!$D$8763+유형화!$F$74*hourly1!E1609/hourly1!$E$8763</f>
        <v>65.797669377284961</v>
      </c>
      <c r="C1608" s="442">
        <f>hourly1!$F1609*유형화!$G$71/hourly1!$F$8763+유형화!$G$72*hourly1!$G1609/hourly1!$F$8763+유형화!$G$74*hourly1!I1609/hourly1!$I$8763</f>
        <v>0.35370567412721399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4">
        <f>유형화!$F$71*hourly1!B1610/hourly1!$B$8763+유형화!$F$72*hourly1!C1610/hourly1!$C$8763+유형화!$F$73*hourly1!D1610/hourly1!$D$8763+유형화!$F$74*hourly1!E1610/hourly1!$E$8763</f>
        <v>64.255536841137285</v>
      </c>
      <c r="C1609" s="442">
        <f>hourly1!$F1610*유형화!$G$71/hourly1!$F$8763+유형화!$G$72*hourly1!$G1610/hourly1!$F$8763+유형화!$G$74*hourly1!I1610/hourly1!$I$8763</f>
        <v>0.32260467335208198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4">
        <f>유형화!$F$71*hourly1!B1611/hourly1!$B$8763+유형화!$F$72*hourly1!C1611/hourly1!$C$8763+유형화!$F$73*hourly1!D1611/hourly1!$D$8763+유형화!$F$74*hourly1!E1611/hourly1!$E$8763</f>
        <v>64.389922209013505</v>
      </c>
      <c r="C1610" s="442">
        <f>hourly1!$F1611*유형화!$G$71/hourly1!$F$8763+유형화!$G$72*hourly1!$G1611/hourly1!$F$8763+유형화!$G$74*hourly1!I1611/hourly1!$I$8763</f>
        <v>0.27115336240677401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4">
        <f>유형화!$F$71*hourly1!B1612/hourly1!$B$8763+유형화!$F$72*hourly1!C1612/hourly1!$C$8763+유형화!$F$73*hourly1!D1612/hourly1!$D$8763+유형화!$F$74*hourly1!E1612/hourly1!$E$8763</f>
        <v>64.443617924606755</v>
      </c>
      <c r="C1611" s="442">
        <f>hourly1!$F1612*유형화!$G$71/hourly1!$F$8763+유형화!$G$72*hourly1!$G1612/hourly1!$F$8763+유형화!$G$74*hourly1!I1612/hourly1!$I$8763</f>
        <v>0.38629053470934094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4">
        <f>유형화!$F$71*hourly1!B1613/hourly1!$B$8763+유형화!$F$72*hourly1!C1613/hourly1!$C$8763+유형화!$F$73*hourly1!D1613/hourly1!$D$8763+유형화!$F$74*hourly1!E1613/hourly1!$E$8763</f>
        <v>64.680337869147962</v>
      </c>
      <c r="C1612" s="442">
        <f>hourly1!$F1613*유형화!$G$71/hourly1!$F$8763+유형화!$G$72*hourly1!$G1613/hourly1!$F$8763+유형화!$G$74*hourly1!I1613/hourly1!$I$8763</f>
        <v>0.8467791687478472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4">
        <f>유형화!$F$71*hourly1!B1614/hourly1!$B$8763+유형화!$F$72*hourly1!C1614/hourly1!$C$8763+유형화!$F$73*hourly1!D1614/hourly1!$D$8763+유형화!$F$74*hourly1!E1614/hourly1!$E$8763</f>
        <v>64.776666980207892</v>
      </c>
      <c r="C1613" s="442">
        <f>hourly1!$F1614*유형화!$G$71/hourly1!$F$8763+유형화!$G$72*hourly1!$G1614/hourly1!$F$8763+유형화!$G$74*hourly1!I1614/hourly1!$I$8763</f>
        <v>1.2793355475529287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4">
        <f>유형화!$F$71*hourly1!B1615/hourly1!$B$8763+유형화!$F$72*hourly1!C1615/hourly1!$C$8763+유형화!$F$73*hourly1!D1615/hourly1!$D$8763+유형화!$F$74*hourly1!E1615/hourly1!$E$8763</f>
        <v>64.941397082099428</v>
      </c>
      <c r="C1614" s="442">
        <f>hourly1!$F1615*유형화!$G$71/hourly1!$F$8763+유형화!$G$72*hourly1!$G1615/hourly1!$F$8763+유형화!$G$74*hourly1!I1615/hourly1!$I$8763</f>
        <v>1.7259194129222646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4">
        <f>유형화!$F$71*hourly1!B1616/hourly1!$B$8763+유형화!$F$72*hourly1!C1616/hourly1!$C$8763+유형화!$F$73*hourly1!D1616/hourly1!$D$8763+유형화!$F$74*hourly1!E1616/hourly1!$E$8763</f>
        <v>66.890638869204992</v>
      </c>
      <c r="C1615" s="442">
        <f>hourly1!$F1616*유형화!$G$71/hourly1!$F$8763+유형화!$G$72*hourly1!$G1616/hourly1!$F$8763+유형화!$G$74*hourly1!I1616/hourly1!$I$8763</f>
        <v>2.0081766015600775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4">
        <f>유형화!$F$71*hourly1!B1617/hourly1!$B$8763+유형화!$F$72*hourly1!C1617/hourly1!$C$8763+유형화!$F$73*hourly1!D1617/hourly1!$D$8763+유형화!$F$74*hourly1!E1617/hourly1!$E$8763</f>
        <v>78.466261541101218</v>
      </c>
      <c r="C1616" s="442">
        <f>hourly1!$F1617*유형화!$G$71/hourly1!$F$8763+유형화!$G$72*hourly1!$G1617/hourly1!$F$8763+유형화!$G$74*hourly1!I1617/hourly1!$I$8763</f>
        <v>8.2646727334338639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4">
        <f>유형화!$F$71*hourly1!B1618/hourly1!$B$8763+유형화!$F$72*hourly1!C1618/hourly1!$C$8763+유형화!$F$73*hourly1!D1618/hourly1!$D$8763+유형화!$F$74*hourly1!E1618/hourly1!$E$8763</f>
        <v>119.71625086499282</v>
      </c>
      <c r="C1617" s="442">
        <f>hourly1!$F1618*유형화!$G$71/hourly1!$F$8763+유형화!$G$72*hourly1!$G1618/hourly1!$F$8763+유형화!$G$74*hourly1!I1618/hourly1!$I$8763</f>
        <v>8.3983271071631531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4">
        <f>유형화!$F$71*hourly1!B1619/hourly1!$B$8763+유형화!$F$72*hourly1!C1619/hourly1!$C$8763+유형화!$F$73*hourly1!D1619/hourly1!$D$8763+유형화!$F$74*hourly1!E1619/hourly1!$E$8763</f>
        <v>119.86707170701784</v>
      </c>
      <c r="C1618" s="442">
        <f>hourly1!$F1619*유형화!$G$71/hourly1!$F$8763+유형화!$G$72*hourly1!$G1619/hourly1!$F$8763+유형화!$G$74*hourly1!I1619/hourly1!$I$8763</f>
        <v>7.7716262106746319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4">
        <f>유형화!$F$71*hourly1!B1620/hourly1!$B$8763+유형화!$F$72*hourly1!C1620/hourly1!$C$8763+유형화!$F$73*hourly1!D1620/hourly1!$D$8763+유형화!$F$74*hourly1!E1620/hourly1!$E$8763</f>
        <v>122.04232908129572</v>
      </c>
      <c r="C1619" s="442">
        <f>hourly1!$F1620*유형화!$G$71/hourly1!$F$8763+유형화!$G$72*hourly1!$G1620/hourly1!$F$8763+유형화!$G$74*hourly1!I1620/hourly1!$I$8763</f>
        <v>6.7941661979541932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4">
        <f>유형화!$F$71*hourly1!B1621/hourly1!$B$8763+유형화!$F$72*hourly1!C1621/hourly1!$C$8763+유형화!$F$73*hourly1!D1621/hourly1!$D$8763+유형화!$F$74*hourly1!E1621/hourly1!$E$8763</f>
        <v>123.57681415600346</v>
      </c>
      <c r="C1620" s="442">
        <f>hourly1!$F1621*유형화!$G$71/hourly1!$F$8763+유형화!$G$72*hourly1!$G1621/hourly1!$F$8763+유형화!$G$74*hourly1!I1621/hourly1!$I$8763</f>
        <v>5.8738168608861132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4">
        <f>유형화!$F$71*hourly1!B1622/hourly1!$B$8763+유형화!$F$72*hourly1!C1622/hourly1!$C$8763+유형화!$F$73*hourly1!D1622/hourly1!$D$8763+유형화!$F$74*hourly1!E1622/hourly1!$E$8763</f>
        <v>120.90458755426106</v>
      </c>
      <c r="C1621" s="442">
        <f>hourly1!$F1622*유형화!$G$71/hourly1!$F$8763+유형화!$G$72*hourly1!$G1622/hourly1!$F$8763+유형화!$G$74*hourly1!I1622/hourly1!$I$8763</f>
        <v>5.1479119914163327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4">
        <f>유형화!$F$71*hourly1!B1623/hourly1!$B$8763+유형화!$F$72*hourly1!C1623/hourly1!$C$8763+유형화!$F$73*hourly1!D1623/hourly1!$D$8763+유형화!$F$74*hourly1!E1623/hourly1!$E$8763</f>
        <v>126.14801650246999</v>
      </c>
      <c r="C1622" s="442">
        <f>hourly1!$F1623*유형화!$G$71/hourly1!$F$8763+유형화!$G$72*hourly1!$G1623/hourly1!$F$8763+유형화!$G$74*hourly1!I1623/hourly1!$I$8763</f>
        <v>3.560765437592337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4">
        <f>유형화!$F$71*hourly1!B1624/hourly1!$B$8763+유형화!$F$72*hourly1!C1624/hourly1!$C$8763+유형화!$F$73*hourly1!D1624/hourly1!$D$8763+유형화!$F$74*hourly1!E1624/hourly1!$E$8763</f>
        <v>113.71261034435933</v>
      </c>
      <c r="C1623" s="442">
        <f>hourly1!$F1624*유형화!$G$71/hourly1!$F$8763+유형화!$G$72*hourly1!$G1624/hourly1!$F$8763+유형화!$G$74*hourly1!I1624/hourly1!$I$8763</f>
        <v>3.8177047673749631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4">
        <f>유형화!$F$71*hourly1!B1625/hourly1!$B$8763+유형화!$F$72*hourly1!C1625/hourly1!$C$8763+유형화!$F$73*hourly1!D1625/hourly1!$D$8763+유형화!$F$74*hourly1!E1625/hourly1!$E$8763</f>
        <v>114.31313776394641</v>
      </c>
      <c r="C1624" s="442">
        <f>hourly1!$F1625*유형화!$G$71/hourly1!$F$8763+유형화!$G$72*hourly1!$G1625/hourly1!$F$8763+유형화!$G$74*hourly1!I1625/hourly1!$I$8763</f>
        <v>3.6187120779761512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4">
        <f>유형화!$F$71*hourly1!B1626/hourly1!$B$8763+유형화!$F$72*hourly1!C1626/hourly1!$C$8763+유형화!$F$73*hourly1!D1626/hourly1!$D$8763+유형화!$F$74*hourly1!E1626/hourly1!$E$8763</f>
        <v>112.87446625946274</v>
      </c>
      <c r="C1625" s="442">
        <f>hourly1!$F1626*유형화!$G$71/hourly1!$F$8763+유형화!$G$72*hourly1!$G1626/hourly1!$F$8763+유형화!$G$74*hourly1!I1626/hourly1!$I$8763</f>
        <v>3.450165567968138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4">
        <f>유형화!$F$71*hourly1!B1627/hourly1!$B$8763+유형화!$F$72*hourly1!C1627/hourly1!$C$8763+유형화!$F$73*hourly1!D1627/hourly1!$D$8763+유형화!$F$74*hourly1!E1627/hourly1!$E$8763</f>
        <v>111.8268605759001</v>
      </c>
      <c r="C1626" s="442">
        <f>hourly1!$F1627*유형화!$G$71/hourly1!$F$8763+유형화!$G$72*hourly1!$G1627/hourly1!$F$8763+유형화!$G$74*hourly1!I1627/hourly1!$I$8763</f>
        <v>3.6439099079738111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4">
        <f>유형화!$F$71*hourly1!B1628/hourly1!$B$8763+유형화!$F$72*hourly1!C1628/hourly1!$C$8763+유형화!$F$73*hourly1!D1628/hourly1!$D$8763+유형화!$F$74*hourly1!E1628/hourly1!$E$8763</f>
        <v>111.86406671405079</v>
      </c>
      <c r="C1627" s="442">
        <f>hourly1!$F1628*유형화!$G$71/hourly1!$F$8763+유형화!$G$72*hourly1!$G1628/hourly1!$F$8763+유형화!$G$74*hourly1!I1628/hourly1!$I$8763</f>
        <v>3.8772601040964889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4">
        <f>유형화!$F$71*hourly1!B1629/hourly1!$B$8763+유형화!$F$72*hourly1!C1629/hourly1!$C$8763+유형화!$F$73*hourly1!D1629/hourly1!$D$8763+유형화!$F$74*hourly1!E1629/hourly1!$E$8763</f>
        <v>123.82499500952792</v>
      </c>
      <c r="C1628" s="442">
        <f>hourly1!$F1629*유형화!$G$71/hourly1!$F$8763+유형화!$G$72*hourly1!$G1629/hourly1!$F$8763+유형화!$G$74*hourly1!I1629/hourly1!$I$8763</f>
        <v>3.7440656372727759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4">
        <f>유형화!$F$71*hourly1!B1630/hourly1!$B$8763+유형화!$F$72*hourly1!C1630/hourly1!$C$8763+유형화!$F$73*hourly1!D1630/hourly1!$D$8763+유형화!$F$74*hourly1!E1630/hourly1!$E$8763</f>
        <v>132.561728120494</v>
      </c>
      <c r="C1629" s="442">
        <f>hourly1!$F1630*유형화!$G$71/hourly1!$F$8763+유형화!$G$72*hourly1!$G1630/hourly1!$F$8763+유형화!$G$74*hourly1!I1630/hourly1!$I$8763</f>
        <v>3.5817796955772967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4">
        <f>유형화!$F$71*hourly1!B1631/hourly1!$B$8763+유형화!$F$72*hourly1!C1631/hourly1!$C$8763+유형화!$F$73*hourly1!D1631/hourly1!$D$8763+유형화!$F$74*hourly1!E1631/hourly1!$E$8763</f>
        <v>68.307481498107933</v>
      </c>
      <c r="C1630" s="442">
        <f>hourly1!$F1631*유형화!$G$71/hourly1!$F$8763+유형화!$G$72*hourly1!$G1631/hourly1!$F$8763+유형화!$G$74*hourly1!I1631/hourly1!$I$8763</f>
        <v>4.3873369534939775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4">
        <f>유형화!$F$71*hourly1!B1632/hourly1!$B$8763+유형화!$F$72*hourly1!C1632/hourly1!$C$8763+유형화!$F$73*hourly1!D1632/hourly1!$D$8763+유형화!$F$74*hourly1!E1632/hourly1!$E$8763</f>
        <v>66.918844719674468</v>
      </c>
      <c r="C1631" s="442">
        <f>hourly1!$F1632*유형화!$G$71/hourly1!$F$8763+유형화!$G$72*hourly1!$G1632/hourly1!$F$8763+유형화!$G$74*hourly1!I1632/hourly1!$I$8763</f>
        <v>0.41703715293089694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4">
        <f>유형화!$F$71*hourly1!B1633/hourly1!$B$8763+유형화!$F$72*hourly1!C1633/hourly1!$C$8763+유형화!$F$73*hourly1!D1633/hourly1!$D$8763+유형화!$F$74*hourly1!E1633/hourly1!$E$8763</f>
        <v>65.484248996652497</v>
      </c>
      <c r="C1632" s="442">
        <f>hourly1!$F1633*유형화!$G$71/hourly1!$F$8763+유형화!$G$72*hourly1!$G1633/hourly1!$F$8763+유형화!$G$74*hourly1!I1633/hourly1!$I$8763</f>
        <v>0.3803528138737497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4">
        <f>유형화!$F$71*hourly1!B1634/hourly1!$B$8763+유형화!$F$72*hourly1!C1634/hourly1!$C$8763+유형화!$F$73*hourly1!D1634/hourly1!$D$8763+유형화!$F$74*hourly1!E1634/hourly1!$E$8763</f>
        <v>63.835843164055611</v>
      </c>
      <c r="C1633" s="442">
        <f>hourly1!$F1634*유형화!$G$71/hourly1!$F$8763+유형화!$G$72*hourly1!$G1634/hourly1!$F$8763+유형화!$G$74*hourly1!I1634/hourly1!$I$8763</f>
        <v>0.31658929637173217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4">
        <f>유형화!$F$71*hourly1!B1635/hourly1!$B$8763+유형화!$F$72*hourly1!C1635/hourly1!$C$8763+유형화!$F$73*hourly1!D1635/hourly1!$D$8763+유형화!$F$74*hourly1!E1635/hourly1!$E$8763</f>
        <v>63.900074594383049</v>
      </c>
      <c r="C1634" s="442">
        <f>hourly1!$F1635*유형화!$G$71/hourly1!$F$8763+유형화!$G$72*hourly1!$G1635/hourly1!$F$8763+유형화!$G$74*hourly1!I1635/hourly1!$I$8763</f>
        <v>0.27889102718946562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4">
        <f>유형화!$F$71*hourly1!B1636/hourly1!$B$8763+유형화!$F$72*hourly1!C1636/hourly1!$C$8763+유형화!$F$73*hourly1!D1636/hourly1!$D$8763+유형화!$F$74*hourly1!E1636/hourly1!$E$8763</f>
        <v>63.774619876860072</v>
      </c>
      <c r="C1635" s="442">
        <f>hourly1!$F1636*유형화!$G$71/hourly1!$F$8763+유형화!$G$72*hourly1!$G1636/hourly1!$F$8763+유형화!$G$74*hourly1!I1636/hourly1!$I$8763</f>
        <v>0.27395916936637066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4">
        <f>유형화!$F$71*hourly1!B1637/hourly1!$B$8763+유형화!$F$72*hourly1!C1637/hourly1!$C$8763+유형화!$F$73*hourly1!D1637/hourly1!$D$8763+유형화!$F$74*hourly1!E1637/hourly1!$E$8763</f>
        <v>63.826357053219972</v>
      </c>
      <c r="C1636" s="442">
        <f>hourly1!$F1637*유형화!$G$71/hourly1!$F$8763+유형화!$G$72*hourly1!$G1637/hourly1!$F$8763+유형화!$G$74*hourly1!I1637/hourly1!$I$8763</f>
        <v>0.32086128067933856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4">
        <f>유형화!$F$71*hourly1!B1638/hourly1!$B$8763+유형화!$F$72*hourly1!C1638/hourly1!$C$8763+유형화!$F$73*hourly1!D1638/hourly1!$D$8763+유형화!$F$74*hourly1!E1638/hourly1!$E$8763</f>
        <v>63.852748639906046</v>
      </c>
      <c r="C1637" s="442">
        <f>hourly1!$F1638*유형화!$G$71/hourly1!$F$8763+유형화!$G$72*hourly1!$G1638/hourly1!$F$8763+유형화!$G$74*hourly1!I1638/hourly1!$I$8763</f>
        <v>0.46209988107948841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4">
        <f>유형화!$F$71*hourly1!B1639/hourly1!$B$8763+유형화!$F$72*hourly1!C1639/hourly1!$C$8763+유형화!$F$73*hourly1!D1639/hourly1!$D$8763+유형화!$F$74*hourly1!E1639/hourly1!$E$8763</f>
        <v>63.930332763128348</v>
      </c>
      <c r="C1638" s="442">
        <f>hourly1!$F1639*유형화!$G$71/hourly1!$F$8763+유형화!$G$72*hourly1!$G1639/hourly1!$F$8763+유형화!$G$74*hourly1!I1639/hourly1!$I$8763</f>
        <v>0.83785726812907357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4">
        <f>유형화!$F$71*hourly1!B1640/hourly1!$B$8763+유형화!$F$72*hourly1!C1640/hourly1!$C$8763+유형화!$F$73*hourly1!D1640/hourly1!$D$8763+유형화!$F$74*hourly1!E1640/hourly1!$E$8763</f>
        <v>65.755003519842049</v>
      </c>
      <c r="C1639" s="442">
        <f>hourly1!$F1640*유형화!$G$71/hourly1!$F$8763+유형화!$G$72*hourly1!$G1640/hourly1!$F$8763+유형화!$G$74*hourly1!I1640/hourly1!$I$8763</f>
        <v>1.0209120320193694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4">
        <f>유형화!$F$71*hourly1!B1641/hourly1!$B$8763+유형화!$F$72*hourly1!C1641/hourly1!$C$8763+유형화!$F$73*hourly1!D1641/hourly1!$D$8763+유형화!$F$74*hourly1!E1641/hourly1!$E$8763</f>
        <v>77.265471398531034</v>
      </c>
      <c r="C1640" s="442">
        <f>hourly1!$F1641*유형화!$G$71/hourly1!$F$8763+유형화!$G$72*hourly1!$G1641/hourly1!$F$8763+유형화!$G$74*hourly1!I1641/hourly1!$I$8763</f>
        <v>7.2772873201757449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4">
        <f>유형화!$F$71*hourly1!B1642/hourly1!$B$8763+유형화!$F$72*hourly1!C1642/hourly1!$C$8763+유형화!$F$73*hourly1!D1642/hourly1!$D$8763+유형화!$F$74*hourly1!E1642/hourly1!$E$8763</f>
        <v>66.91990153734551</v>
      </c>
      <c r="C1641" s="442">
        <f>hourly1!$F1642*유형화!$G$71/hourly1!$F$8763+유형화!$G$72*hourly1!$G1642/hourly1!$F$8763+유형화!$G$74*hourly1!I1642/hourly1!$I$8763</f>
        <v>7.4362333957586957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4">
        <f>유형화!$F$71*hourly1!B1643/hourly1!$B$8763+유형화!$F$72*hourly1!C1643/hourly1!$C$8763+유형화!$F$73*hourly1!D1643/hourly1!$D$8763+유형화!$F$74*hourly1!E1643/hourly1!$E$8763</f>
        <v>68.047564561608283</v>
      </c>
      <c r="C1642" s="442">
        <f>hourly1!$F1643*유형화!$G$71/hourly1!$F$8763+유형화!$G$72*hourly1!$G1643/hourly1!$F$8763+유형화!$G$74*hourly1!I1643/hourly1!$I$8763</f>
        <v>6.8260277889236418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4">
        <f>유형화!$F$71*hourly1!B1644/hourly1!$B$8763+유형화!$F$72*hourly1!C1644/hourly1!$C$8763+유형화!$F$73*hourly1!D1644/hourly1!$D$8763+유형화!$F$74*hourly1!E1644/hourly1!$E$8763</f>
        <v>71.072294144002527</v>
      </c>
      <c r="C1643" s="442">
        <f>hourly1!$F1644*유형화!$G$71/hourly1!$F$8763+유형화!$G$72*hourly1!$G1644/hourly1!$F$8763+유형화!$G$74*hourly1!I1644/hourly1!$I$8763</f>
        <v>5.9314620031213439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4">
        <f>유형화!$F$71*hourly1!B1645/hourly1!$B$8763+유형화!$F$72*hourly1!C1645/hourly1!$C$8763+유형화!$F$73*hourly1!D1645/hourly1!$D$8763+유형화!$F$74*hourly1!E1645/hourly1!$E$8763</f>
        <v>73.479912600622072</v>
      </c>
      <c r="C1644" s="442">
        <f>hourly1!$F1645*유형화!$G$71/hourly1!$F$8763+유형화!$G$72*hourly1!$G1645/hourly1!$F$8763+유형화!$G$74*hourly1!I1645/hourly1!$I$8763</f>
        <v>5.1412855510261721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4">
        <f>유형화!$F$71*hourly1!B1646/hourly1!$B$8763+유형화!$F$72*hourly1!C1646/hourly1!$C$8763+유형화!$F$73*hourly1!D1646/hourly1!$D$8763+유형화!$F$74*hourly1!E1646/hourly1!$E$8763</f>
        <v>71.493697729064223</v>
      </c>
      <c r="C1645" s="442">
        <f>hourly1!$F1646*유형화!$G$71/hourly1!$F$8763+유형화!$G$72*hourly1!$G1646/hourly1!$F$8763+유형화!$G$74*hourly1!I1646/hourly1!$I$8763</f>
        <v>4.4317498309033638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4">
        <f>유형화!$F$71*hourly1!B1647/hourly1!$B$8763+유형화!$F$72*hourly1!C1647/hourly1!$C$8763+유형화!$F$73*hourly1!D1647/hourly1!$D$8763+유형화!$F$74*hourly1!E1647/hourly1!$E$8763</f>
        <v>77.358578750481243</v>
      </c>
      <c r="C1646" s="442">
        <f>hourly1!$F1647*유형화!$G$71/hourly1!$F$8763+유형화!$G$72*hourly1!$G1647/hourly1!$F$8763+유형화!$G$74*hourly1!I1647/hourly1!$I$8763</f>
        <v>2.7706976063166433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4">
        <f>유형화!$F$71*hourly1!B1648/hourly1!$B$8763+유형화!$F$72*hourly1!C1648/hourly1!$C$8763+유형화!$F$73*hourly1!D1648/hourly1!$D$8763+유형화!$F$74*hourly1!E1648/hourly1!$E$8763</f>
        <v>65.386329248756638</v>
      </c>
      <c r="C1647" s="442">
        <f>hourly1!$F1648*유형화!$G$71/hourly1!$F$8763+유형화!$G$72*hourly1!$G1648/hourly1!$F$8763+유형화!$G$74*hourly1!I1648/hourly1!$I$8763</f>
        <v>3.0301495564808567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4">
        <f>유형화!$F$71*hourly1!B1649/hourly1!$B$8763+유형화!$F$72*hourly1!C1649/hourly1!$C$8763+유형화!$F$73*hourly1!D1649/hourly1!$D$8763+유형화!$F$74*hourly1!E1649/hourly1!$E$8763</f>
        <v>66.271295717963127</v>
      </c>
      <c r="C1648" s="442">
        <f>hourly1!$F1649*유형화!$G$71/hourly1!$F$8763+유형화!$G$72*hourly1!$G1649/hourly1!$F$8763+유형화!$G$74*hourly1!I1649/hourly1!$I$8763</f>
        <v>2.8942450287312145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4">
        <f>유형화!$F$71*hourly1!B1650/hourly1!$B$8763+유형화!$F$72*hourly1!C1650/hourly1!$C$8763+유형화!$F$73*hourly1!D1650/hourly1!$D$8763+유형화!$F$74*hourly1!E1650/hourly1!$E$8763</f>
        <v>65.089034150055554</v>
      </c>
      <c r="C1649" s="442">
        <f>hourly1!$F1650*유형화!$G$71/hourly1!$F$8763+유형화!$G$72*hourly1!$G1650/hourly1!$F$8763+유형화!$G$74*hourly1!I1650/hourly1!$I$8763</f>
        <v>2.868076130237144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4">
        <f>유형화!$F$71*hourly1!B1651/hourly1!$B$8763+유형화!$F$72*hourly1!C1651/hourly1!$C$8763+유형화!$F$73*hourly1!D1651/hourly1!$D$8763+유형화!$F$74*hourly1!E1651/hourly1!$E$8763</f>
        <v>64.069652351393643</v>
      </c>
      <c r="C1650" s="442">
        <f>hourly1!$F1651*유형화!$G$71/hourly1!$F$8763+유형화!$G$72*hourly1!$G1651/hourly1!$F$8763+유형화!$G$74*hourly1!I1651/hourly1!$I$8763</f>
        <v>2.9320800313981676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4">
        <f>유형화!$F$71*hourly1!B1652/hourly1!$B$8763+유형화!$F$72*hourly1!C1652/hourly1!$C$8763+유형화!$F$73*hourly1!D1652/hourly1!$D$8763+유형화!$F$74*hourly1!E1652/hourly1!$E$8763</f>
        <v>63.898788042481272</v>
      </c>
      <c r="C1651" s="442">
        <f>hourly1!$F1652*유형화!$G$71/hourly1!$F$8763+유형화!$G$72*hourly1!$G1652/hourly1!$F$8763+유형화!$G$74*hourly1!I1652/hourly1!$I$8763</f>
        <v>3.1873528097929489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4">
        <f>유형화!$F$71*hourly1!B1653/hourly1!$B$8763+유형화!$F$72*hourly1!C1653/hourly1!$C$8763+유형화!$F$73*hourly1!D1653/hourly1!$D$8763+유형화!$F$74*hourly1!E1653/hourly1!$E$8763</f>
        <v>75.400541683991932</v>
      </c>
      <c r="C1652" s="442">
        <f>hourly1!$F1653*유형화!$G$71/hourly1!$F$8763+유형화!$G$72*hourly1!$G1653/hourly1!$F$8763+유형화!$G$74*hourly1!I1653/hourly1!$I$8763</f>
        <v>2.9016647351961273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4">
        <f>유형화!$F$71*hourly1!B1654/hourly1!$B$8763+유형화!$F$72*hourly1!C1654/hourly1!$C$8763+유형화!$F$73*hourly1!D1654/hourly1!$D$8763+유형화!$F$74*hourly1!E1654/hourly1!$E$8763</f>
        <v>84.053306483074479</v>
      </c>
      <c r="C1653" s="442">
        <f>hourly1!$F1654*유형화!$G$71/hourly1!$F$8763+유형화!$G$72*hourly1!$G1654/hourly1!$F$8763+유형화!$G$74*hourly1!I1654/hourly1!$I$8763</f>
        <v>2.8879046856382815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4">
        <f>유형화!$F$71*hourly1!B1655/hourly1!$B$8763+유형화!$F$72*hourly1!C1655/hourly1!$C$8763+유형화!$F$73*hourly1!D1655/hourly1!$D$8763+유형화!$F$74*hourly1!E1655/hourly1!$E$8763</f>
        <v>67.479921123956004</v>
      </c>
      <c r="C1654" s="442">
        <f>hourly1!$F1655*유형화!$G$71/hourly1!$F$8763+유형화!$G$72*hourly1!$G1655/hourly1!$F$8763+유형화!$G$74*hourly1!I1655/hourly1!$I$8763</f>
        <v>3.7732605178609102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4">
        <f>유형화!$F$71*hourly1!B1656/hourly1!$B$8763+유형화!$F$72*hourly1!C1656/hourly1!$C$8763+유형화!$F$73*hourly1!D1656/hourly1!$D$8763+유형화!$F$74*hourly1!E1656/hourly1!$E$8763</f>
        <v>66.144478703927149</v>
      </c>
      <c r="C1655" s="442">
        <f>hourly1!$F1656*유형화!$G$71/hourly1!$F$8763+유형화!$G$72*hourly1!$G1656/hourly1!$F$8763+유형화!$G$74*hourly1!I1656/hourly1!$I$8763</f>
        <v>0.40702594764985484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4">
        <f>유형화!$F$71*hourly1!B1657/hourly1!$B$8763+유형화!$F$72*hourly1!C1657/hourly1!$C$8763+유형화!$F$73*hourly1!D1657/hourly1!$D$8763+유형화!$F$74*hourly1!E1657/hourly1!$E$8763</f>
        <v>64.794316581114899</v>
      </c>
      <c r="C1656" s="442">
        <f>hourly1!$F1657*유형화!$G$71/hourly1!$F$8763+유형화!$G$72*hourly1!$G1657/hourly1!$F$8763+유형화!$G$74*hourly1!I1657/hourly1!$I$8763</f>
        <v>0.39188405873961862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4">
        <f>유형화!$F$71*hourly1!B1658/hourly1!$B$8763+유형화!$F$72*hourly1!C1658/hourly1!$C$8763+유형화!$F$73*hourly1!D1658/hourly1!$D$8763+유형화!$F$74*hourly1!E1658/hourly1!$E$8763</f>
        <v>63.192832731735095</v>
      </c>
      <c r="C1657" s="442">
        <f>hourly1!$F1658*유형화!$G$71/hourly1!$F$8763+유형화!$G$72*hourly1!$G1658/hourly1!$F$8763+유형화!$G$74*hourly1!I1658/hourly1!$I$8763</f>
        <v>0.31612564111078761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4">
        <f>유형화!$F$71*hourly1!B1659/hourly1!$B$8763+유형화!$F$72*hourly1!C1659/hourly1!$C$8763+유형화!$F$73*hourly1!D1659/hourly1!$D$8763+유형화!$F$74*hourly1!E1659/hourly1!$E$8763</f>
        <v>65.686655525814956</v>
      </c>
      <c r="C1658" s="442">
        <f>hourly1!$F1659*유형화!$G$71/hourly1!$F$8763+유형화!$G$72*hourly1!$G1659/hourly1!$F$8763+유형화!$G$74*hourly1!I1659/hourly1!$I$8763</f>
        <v>0.26392465909330226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4">
        <f>유형화!$F$71*hourly1!B1660/hourly1!$B$8763+유형화!$F$72*hourly1!C1660/hourly1!$C$8763+유형화!$F$73*hourly1!D1660/hourly1!$D$8763+유형화!$F$74*hourly1!E1660/hourly1!$E$8763</f>
        <v>65.674074706577414</v>
      </c>
      <c r="C1659" s="442">
        <f>hourly1!$F1660*유형화!$G$71/hourly1!$F$8763+유형화!$G$72*hourly1!$G1660/hourly1!$F$8763+유형화!$G$74*hourly1!I1660/hourly1!$I$8763</f>
        <v>0.24708044644732022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4">
        <f>유형화!$F$71*hourly1!B1661/hourly1!$B$8763+유형화!$F$72*hourly1!C1661/hourly1!$C$8763+유형화!$F$73*hourly1!D1661/hourly1!$D$8763+유형화!$F$74*hourly1!E1661/hourly1!$E$8763</f>
        <v>66.048083562425532</v>
      </c>
      <c r="C1660" s="442">
        <f>hourly1!$F1661*유형화!$G$71/hourly1!$F$8763+유형화!$G$72*hourly1!$G1661/hourly1!$F$8763+유형화!$G$74*hourly1!I1661/hourly1!$I$8763</f>
        <v>0.26460343735756719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4">
        <f>유형화!$F$71*hourly1!B1662/hourly1!$B$8763+유형화!$F$72*hourly1!C1662/hourly1!$C$8763+유형화!$F$73*hourly1!D1662/hourly1!$D$8763+유형화!$F$74*hourly1!E1662/hourly1!$E$8763</f>
        <v>66.187309371648311</v>
      </c>
      <c r="C1661" s="442">
        <f>hourly1!$F1662*유형화!$G$71/hourly1!$F$8763+유형화!$G$72*hourly1!$G1662/hourly1!$F$8763+유형화!$G$74*hourly1!I1662/hourly1!$I$8763</f>
        <v>0.35374878021386413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4">
        <f>유형화!$F$71*hourly1!B1663/hourly1!$B$8763+유형화!$F$72*hourly1!C1663/hourly1!$C$8763+유형화!$F$73*hourly1!D1663/hourly1!$D$8763+유형화!$F$74*hourly1!E1663/hourly1!$E$8763</f>
        <v>66.465353411947689</v>
      </c>
      <c r="C1662" s="442">
        <f>hourly1!$F1663*유형화!$G$71/hourly1!$F$8763+유형화!$G$72*hourly1!$G1663/hourly1!$F$8763+유형화!$G$74*hourly1!I1663/hourly1!$I$8763</f>
        <v>0.68620231412496224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4">
        <f>유형화!$F$71*hourly1!B1664/hourly1!$B$8763+유형화!$F$72*hourly1!C1664/hourly1!$C$8763+유형화!$F$73*hourly1!D1664/hourly1!$D$8763+유형화!$F$74*hourly1!E1664/hourly1!$E$8763</f>
        <v>68.41769351434138</v>
      </c>
      <c r="C1663" s="442">
        <f>hourly1!$F1664*유형화!$G$71/hourly1!$F$8763+유형화!$G$72*hourly1!$G1664/hourly1!$F$8763+유형화!$G$74*hourly1!I1664/hourly1!$I$8763</f>
        <v>1.1284723113898332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4">
        <f>유형화!$F$71*hourly1!B1665/hourly1!$B$8763+유형화!$F$72*hourly1!C1665/hourly1!$C$8763+유형화!$F$73*hourly1!D1665/hourly1!$D$8763+유형화!$F$74*hourly1!E1665/hourly1!$E$8763</f>
        <v>79.886206092178568</v>
      </c>
      <c r="C1664" s="442">
        <f>hourly1!$F1665*유형화!$G$71/hourly1!$F$8763+유형화!$G$72*hourly1!$G1665/hourly1!$F$8763+유형화!$G$74*hourly1!I1665/hourly1!$I$8763</f>
        <v>7.6727136315796951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4">
        <f>유형화!$F$71*hourly1!B1666/hourly1!$B$8763+유형화!$F$72*hourly1!C1666/hourly1!$C$8763+유형화!$F$73*hourly1!D1666/hourly1!$D$8763+유형화!$F$74*hourly1!E1666/hourly1!$E$8763</f>
        <v>188.33497499194252</v>
      </c>
      <c r="C1665" s="442">
        <f>hourly1!$F1666*유형화!$G$71/hourly1!$F$8763+유형화!$G$72*hourly1!$G1666/hourly1!$F$8763+유형화!$G$74*hourly1!I1666/hourly1!$I$8763</f>
        <v>7.5905072278702681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4">
        <f>유형화!$F$71*hourly1!B1667/hourly1!$B$8763+유형화!$F$72*hourly1!C1667/hourly1!$C$8763+유형화!$F$73*hourly1!D1667/hourly1!$D$8763+유형화!$F$74*hourly1!E1667/hourly1!$E$8763</f>
        <v>293.07708219789458</v>
      </c>
      <c r="C1666" s="442">
        <f>hourly1!$F1667*유형화!$G$71/hourly1!$F$8763+유형화!$G$72*hourly1!$G1667/hourly1!$F$8763+유형화!$G$74*hourly1!I1667/hourly1!$I$8763</f>
        <v>6.821981602283536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4">
        <f>유형화!$F$71*hourly1!B1668/hourly1!$B$8763+유형화!$F$72*hourly1!C1668/hourly1!$C$8763+유형화!$F$73*hourly1!D1668/hourly1!$D$8763+유형화!$F$74*hourly1!E1668/hourly1!$E$8763</f>
        <v>357.31927024763786</v>
      </c>
      <c r="C1667" s="442">
        <f>hourly1!$F1668*유형화!$G$71/hourly1!$F$8763+유형화!$G$72*hourly1!$G1668/hourly1!$F$8763+유형화!$G$74*hourly1!I1668/hourly1!$I$8763</f>
        <v>5.7585108496203361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4">
        <f>유형화!$F$71*hourly1!B1669/hourly1!$B$8763+유형화!$F$72*hourly1!C1669/hourly1!$C$8763+유형화!$F$73*hourly1!D1669/hourly1!$D$8763+유형화!$F$74*hourly1!E1669/hourly1!$E$8763</f>
        <v>419.81527635521729</v>
      </c>
      <c r="C1668" s="442">
        <f>hourly1!$F1669*유형화!$G$71/hourly1!$F$8763+유형화!$G$72*hourly1!$G1669/hourly1!$F$8763+유형화!$G$74*hourly1!I1669/hourly1!$I$8763</f>
        <v>4.6968305885298465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4">
        <f>유형화!$F$71*hourly1!B1670/hourly1!$B$8763+유형화!$F$72*hourly1!C1670/hourly1!$C$8763+유형화!$F$73*hourly1!D1670/hourly1!$D$8763+유형화!$F$74*hourly1!E1670/hourly1!$E$8763</f>
        <v>352.00324315858143</v>
      </c>
      <c r="C1669" s="442">
        <f>hourly1!$F1670*유형화!$G$71/hourly1!$F$8763+유형화!$G$72*hourly1!$G1670/hourly1!$F$8763+유형화!$G$74*hourly1!I1670/hourly1!$I$8763</f>
        <v>4.0132182496249804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4">
        <f>유형화!$F$71*hourly1!B1671/hourly1!$B$8763+유형화!$F$72*hourly1!C1671/hourly1!$C$8763+유형화!$F$73*hourly1!D1671/hourly1!$D$8763+유형화!$F$74*hourly1!E1671/hourly1!$E$8763</f>
        <v>207.83160039472827</v>
      </c>
      <c r="C1670" s="442">
        <f>hourly1!$F1671*유형화!$G$71/hourly1!$F$8763+유형화!$G$72*hourly1!$G1671/hourly1!$F$8763+유형화!$G$74*hourly1!I1671/hourly1!$I$8763</f>
        <v>2.511545035665383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4">
        <f>유형화!$F$71*hourly1!B1672/hourly1!$B$8763+유형화!$F$72*hourly1!C1672/hourly1!$C$8763+유형화!$F$73*hourly1!D1672/hourly1!$D$8763+유형화!$F$74*hourly1!E1672/hourly1!$E$8763</f>
        <v>278.47486401992415</v>
      </c>
      <c r="C1671" s="442">
        <f>hourly1!$F1672*유형화!$G$71/hourly1!$F$8763+유형화!$G$72*hourly1!$G1672/hourly1!$F$8763+유형화!$G$74*hourly1!I1672/hourly1!$I$8763</f>
        <v>2.7929881793019953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4">
        <f>유형화!$F$71*hourly1!B1673/hourly1!$B$8763+유형화!$F$72*hourly1!C1673/hourly1!$C$8763+유형화!$F$73*hourly1!D1673/hourly1!$D$8763+유형화!$F$74*hourly1!E1673/hourly1!$E$8763</f>
        <v>404.01284179858129</v>
      </c>
      <c r="C1672" s="442">
        <f>hourly1!$F1673*유형화!$G$71/hourly1!$F$8763+유형화!$G$72*hourly1!$G1673/hourly1!$F$8763+유형화!$G$74*hourly1!I1673/hourly1!$I$8763</f>
        <v>2.5870851523374276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4">
        <f>유형화!$F$71*hourly1!B1674/hourly1!$B$8763+유형화!$F$72*hourly1!C1674/hourly1!$C$8763+유형화!$F$73*hourly1!D1674/hourly1!$D$8763+유형화!$F$74*hourly1!E1674/hourly1!$E$8763</f>
        <v>338.93961471696366</v>
      </c>
      <c r="C1673" s="442">
        <f>hourly1!$F1674*유형화!$G$71/hourly1!$F$8763+유형화!$G$72*hourly1!$G1674/hourly1!$F$8763+유형화!$G$74*hourly1!I1674/hourly1!$I$8763</f>
        <v>2.5041251662285071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4">
        <f>유형화!$F$71*hourly1!B1675/hourly1!$B$8763+유형화!$F$72*hourly1!C1675/hourly1!$C$8763+유형화!$F$73*hourly1!D1675/hourly1!$D$8763+유형화!$F$74*hourly1!E1675/hourly1!$E$8763</f>
        <v>296.30709933054555</v>
      </c>
      <c r="C1674" s="442">
        <f>hourly1!$F1675*유형화!$G$71/hourly1!$F$8763+유형화!$G$72*hourly1!$G1675/hourly1!$F$8763+유형화!$G$74*hourly1!I1675/hourly1!$I$8763</f>
        <v>2.7537204900273138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4">
        <f>유형화!$F$71*hourly1!B1676/hourly1!$B$8763+유형화!$F$72*hourly1!C1676/hourly1!$C$8763+유형화!$F$73*hourly1!D1676/hourly1!$D$8763+유형화!$F$74*hourly1!E1676/hourly1!$E$8763</f>
        <v>170.73707076067612</v>
      </c>
      <c r="C1675" s="442">
        <f>hourly1!$F1676*유형화!$G$71/hourly1!$F$8763+유형화!$G$72*hourly1!$G1676/hourly1!$F$8763+유형화!$G$74*hourly1!I1676/hourly1!$I$8763</f>
        <v>3.1172201031589162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4">
        <f>유형화!$F$71*hourly1!B1677/hourly1!$B$8763+유형화!$F$72*hourly1!C1677/hourly1!$C$8763+유형화!$F$73*hourly1!D1677/hourly1!$D$8763+유형화!$F$74*hourly1!E1677/hourly1!$E$8763</f>
        <v>122.66743700554174</v>
      </c>
      <c r="C1676" s="442">
        <f>hourly1!$F1677*유형화!$G$71/hourly1!$F$8763+유형화!$G$72*hourly1!$G1677/hourly1!$F$8763+유형화!$G$74*hourly1!I1677/hourly1!$I$8763</f>
        <v>2.901418484546114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4">
        <f>유형화!$F$71*hourly1!B1678/hourly1!$B$8763+유형화!$F$72*hourly1!C1678/hourly1!$C$8763+유형화!$F$73*hourly1!D1678/hourly1!$D$8763+유형화!$F$74*hourly1!E1678/hourly1!$E$8763</f>
        <v>131.64651680359796</v>
      </c>
      <c r="C1677" s="442">
        <f>hourly1!$F1678*유형화!$G$71/hourly1!$F$8763+유형화!$G$72*hourly1!$G1678/hourly1!$F$8763+유형화!$G$74*hourly1!I1678/hourly1!$I$8763</f>
        <v>2.9790745478193883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4">
        <f>유형화!$F$71*hourly1!B1679/hourly1!$B$8763+유형화!$F$72*hourly1!C1679/hourly1!$C$8763+유형화!$F$73*hourly1!D1679/hourly1!$D$8763+유형화!$F$74*hourly1!E1679/hourly1!$E$8763</f>
        <v>67.696359547117424</v>
      </c>
      <c r="C1678" s="442">
        <f>hourly1!$F1679*유형화!$G$71/hourly1!$F$8763+유형화!$G$72*hourly1!$G1679/hourly1!$F$8763+유형화!$G$74*hourly1!I1679/hourly1!$I$8763</f>
        <v>4.0903745593454648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4">
        <f>유형화!$F$71*hourly1!B1680/hourly1!$B$8763+유형화!$F$72*hourly1!C1680/hourly1!$C$8763+유형화!$F$73*hourly1!D1680/hourly1!$D$8763+유형화!$F$74*hourly1!E1680/hourly1!$E$8763</f>
        <v>66.488943554507287</v>
      </c>
      <c r="C1679" s="442">
        <f>hourly1!$F1680*유형화!$G$71/hourly1!$F$8763+유형화!$G$72*hourly1!$G1680/hourly1!$F$8763+유형화!$G$74*hourly1!I1680/hourly1!$I$8763</f>
        <v>0.46066817230360152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4">
        <f>유형화!$F$71*hourly1!B1681/hourly1!$B$8763+유형화!$F$72*hourly1!C1681/hourly1!$C$8763+유형화!$F$73*hourly1!D1681/hourly1!$D$8763+유형화!$F$74*hourly1!E1681/hourly1!$E$8763</f>
        <v>65.254295570714959</v>
      </c>
      <c r="C1680" s="442">
        <f>hourly1!$F1681*유형화!$G$71/hourly1!$F$8763+유형화!$G$72*hourly1!$G1681/hourly1!$F$8763+유형화!$G$74*hourly1!I1681/hourly1!$I$8763</f>
        <v>0.35359835708351128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4">
        <f>유형화!$F$71*hourly1!B1682/hourly1!$B$8763+유형화!$F$72*hourly1!C1682/hourly1!$C$8763+유형화!$F$73*hourly1!D1682/hourly1!$D$8763+유형화!$F$74*hourly1!E1682/hourly1!$E$8763</f>
        <v>63.820881799893527</v>
      </c>
      <c r="C1681" s="442">
        <f>hourly1!$F1682*유형화!$G$71/hourly1!$F$8763+유형화!$G$72*hourly1!$G1682/hourly1!$F$8763+유형화!$G$74*hourly1!I1682/hourly1!$I$8763</f>
        <v>0.32181246659515694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4">
        <f>유형화!$F$71*hourly1!B1683/hourly1!$B$8763+유형화!$F$72*hourly1!C1683/hourly1!$C$8763+유형화!$F$73*hourly1!D1683/hourly1!$D$8763+유형화!$F$74*hourly1!E1683/hourly1!$E$8763</f>
        <v>64.302332583335627</v>
      </c>
      <c r="C1682" s="442">
        <f>hourly1!$F1683*유형화!$G$71/hourly1!$F$8763+유형화!$G$72*hourly1!$G1683/hourly1!$F$8763+유형화!$G$74*hourly1!I1683/hourly1!$I$8763</f>
        <v>0.26821562963567136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4">
        <f>유형화!$F$71*hourly1!B1684/hourly1!$B$8763+유형화!$F$72*hourly1!C1684/hourly1!$C$8763+유형화!$F$73*hourly1!D1684/hourly1!$D$8763+유형화!$F$74*hourly1!E1684/hourly1!$E$8763</f>
        <v>64.648734331831648</v>
      </c>
      <c r="C1683" s="442">
        <f>hourly1!$F1684*유형화!$G$71/hourly1!$F$8763+유형화!$G$72*hourly1!$G1684/hourly1!$F$8763+유형화!$G$74*hourly1!I1684/hourly1!$I$8763</f>
        <v>0.31905326961961311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4">
        <f>유형화!$F$71*hourly1!B1685/hourly1!$B$8763+유형화!$F$72*hourly1!C1685/hourly1!$C$8763+유형화!$F$73*hourly1!D1685/hourly1!$D$8763+유형화!$F$74*hourly1!E1685/hourly1!$E$8763</f>
        <v>65.211354483427897</v>
      </c>
      <c r="C1684" s="442">
        <f>hourly1!$F1685*유형화!$G$71/hourly1!$F$8763+유형화!$G$72*hourly1!$G1685/hourly1!$F$8763+유형화!$G$74*hourly1!I1685/hourly1!$I$8763</f>
        <v>0.77200119050384741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4">
        <f>유형화!$F$71*hourly1!B1686/hourly1!$B$8763+유형화!$F$72*hourly1!C1686/hourly1!$C$8763+유형화!$F$73*hourly1!D1686/hourly1!$D$8763+유형화!$F$74*hourly1!E1686/hourly1!$E$8763</f>
        <v>65.573731131122031</v>
      </c>
      <c r="C1685" s="442">
        <f>hourly1!$F1686*유형화!$G$71/hourly1!$F$8763+유형화!$G$72*hourly1!$G1686/hourly1!$F$8763+유형화!$G$74*hourly1!I1686/hourly1!$I$8763</f>
        <v>1.2720004235416105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4">
        <f>유형화!$F$71*hourly1!B1687/hourly1!$B$8763+유형화!$F$72*hourly1!C1687/hourly1!$C$8763+유형화!$F$73*hourly1!D1687/hourly1!$D$8763+유형화!$F$74*hourly1!E1687/hourly1!$E$8763</f>
        <v>66.02438992665391</v>
      </c>
      <c r="C1686" s="442">
        <f>hourly1!$F1687*유형화!$G$71/hourly1!$F$8763+유형화!$G$72*hourly1!$G1687/hourly1!$F$8763+유형화!$G$74*hourly1!I1687/hourly1!$I$8763</f>
        <v>1.7560492637149903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4">
        <f>유형화!$F$71*hourly1!B1688/hourly1!$B$8763+유형화!$F$72*hourly1!C1688/hourly1!$C$8763+유형화!$F$73*hourly1!D1688/hourly1!$D$8763+유형화!$F$74*hourly1!E1688/hourly1!$E$8763</f>
        <v>68.140374458178101</v>
      </c>
      <c r="C1687" s="442">
        <f>hourly1!$F1688*유형화!$G$71/hourly1!$F$8763+유형화!$G$72*hourly1!$G1688/hourly1!$F$8763+유형화!$G$74*hourly1!I1688/hourly1!$I$8763</f>
        <v>2.1843181758751129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4">
        <f>유형화!$F$71*hourly1!B1689/hourly1!$B$8763+유형화!$F$72*hourly1!C1689/hourly1!$C$8763+유형화!$F$73*hourly1!D1689/hourly1!$D$8763+유형화!$F$74*hourly1!E1689/hourly1!$E$8763</f>
        <v>79.790894123040957</v>
      </c>
      <c r="C1688" s="442">
        <f>hourly1!$F1689*유형화!$G$71/hourly1!$F$8763+유형화!$G$72*hourly1!$G1689/hourly1!$F$8763+유형화!$G$74*hourly1!I1689/hourly1!$I$8763</f>
        <v>8.6701127761844177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4">
        <f>유형화!$F$71*hourly1!B1690/hourly1!$B$8763+유형화!$F$72*hourly1!C1690/hourly1!$C$8763+유형화!$F$73*hourly1!D1690/hourly1!$D$8763+유형화!$F$74*hourly1!E1690/hourly1!$E$8763</f>
        <v>187.22822719455016</v>
      </c>
      <c r="C1689" s="442">
        <f>hourly1!$F1690*유형화!$G$71/hourly1!$F$8763+유형화!$G$72*hourly1!$G1690/hourly1!$F$8763+유형화!$G$74*hourly1!I1690/hourly1!$I$8763</f>
        <v>8.5355357366344382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4">
        <f>유형화!$F$71*hourly1!B1691/hourly1!$B$8763+유형화!$F$72*hourly1!C1691/hourly1!$C$8763+유형화!$F$73*hourly1!D1691/hourly1!$D$8763+유형화!$F$74*hourly1!E1691/hourly1!$E$8763</f>
        <v>290.90052472518897</v>
      </c>
      <c r="C1690" s="442">
        <f>hourly1!$F1691*유형화!$G$71/hourly1!$F$8763+유형화!$G$72*hourly1!$G1691/hourly1!$F$8763+유형화!$G$74*hourly1!I1691/hourly1!$I$8763</f>
        <v>7.6012336356513739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4">
        <f>유형화!$F$71*hourly1!B1692/hourly1!$B$8763+유형화!$F$72*hourly1!C1692/hourly1!$C$8763+유형화!$F$73*hourly1!D1692/hourly1!$D$8763+유형화!$F$74*hourly1!E1692/hourly1!$E$8763</f>
        <v>354.51138504717318</v>
      </c>
      <c r="C1691" s="442">
        <f>hourly1!$F1692*유형화!$G$71/hourly1!$F$8763+유형화!$G$72*hourly1!$G1692/hourly1!$F$8763+유형화!$G$74*hourly1!I1692/hourly1!$I$8763</f>
        <v>6.4341110789412976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4">
        <f>유형화!$F$71*hourly1!B1693/hourly1!$B$8763+유형화!$F$72*hourly1!C1693/hourly1!$C$8763+유형화!$F$73*hourly1!D1693/hourly1!$D$8763+유형화!$F$74*hourly1!E1693/hourly1!$E$8763</f>
        <v>417.40008728825825</v>
      </c>
      <c r="C1692" s="442">
        <f>hourly1!$F1693*유형화!$G$71/hourly1!$F$8763+유형화!$G$72*hourly1!$G1693/hourly1!$F$8763+유형화!$G$74*hourly1!I1693/hourly1!$I$8763</f>
        <v>5.4441800434772176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4">
        <f>유형화!$F$71*hourly1!B1694/hourly1!$B$8763+유형화!$F$72*hourly1!C1694/hourly1!$C$8763+유형화!$F$73*hourly1!D1694/hourly1!$D$8763+유형화!$F$74*hourly1!E1694/hourly1!$E$8763</f>
        <v>349.74269933956106</v>
      </c>
      <c r="C1693" s="442">
        <f>hourly1!$F1694*유형화!$G$71/hourly1!$F$8763+유형화!$G$72*hourly1!$G1694/hourly1!$F$8763+유형화!$G$74*hourly1!I1694/hourly1!$I$8763</f>
        <v>4.6233059462381476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4">
        <f>유형화!$F$71*hourly1!B1695/hourly1!$B$8763+유형화!$F$72*hourly1!C1695/hourly1!$C$8763+유형화!$F$73*hourly1!D1695/hourly1!$D$8763+유형화!$F$74*hourly1!E1695/hourly1!$E$8763</f>
        <v>206.08292062400398</v>
      </c>
      <c r="C1694" s="442">
        <f>hourly1!$F1695*유형화!$G$71/hourly1!$F$8763+유형화!$G$72*hourly1!$G1695/hourly1!$F$8763+유형화!$G$74*hourly1!I1695/hourly1!$I$8763</f>
        <v>3.1831164348612795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4">
        <f>유형화!$F$71*hourly1!B1696/hourly1!$B$8763+유형화!$F$72*hourly1!C1696/hourly1!$C$8763+유형화!$F$73*hourly1!D1696/hourly1!$D$8763+유형화!$F$74*hourly1!E1696/hourly1!$E$8763</f>
        <v>277.19653664365291</v>
      </c>
      <c r="C1695" s="442">
        <f>hourly1!$F1696*유형화!$G$71/hourly1!$F$8763+유형화!$G$72*hourly1!$G1696/hourly1!$F$8763+유형화!$G$74*hourly1!I1696/hourly1!$I$8763</f>
        <v>3.4240808444976989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4">
        <f>유형화!$F$71*hourly1!B1697/hourly1!$B$8763+유형화!$F$72*hourly1!C1697/hourly1!$C$8763+유형화!$F$73*hourly1!D1697/hourly1!$D$8763+유형화!$F$74*hourly1!E1697/hourly1!$E$8763</f>
        <v>403.20761526408495</v>
      </c>
      <c r="C1696" s="442">
        <f>hourly1!$F1697*유형화!$G$71/hourly1!$F$8763+유형화!$G$72*hourly1!$G1697/hourly1!$F$8763+유형화!$G$74*hourly1!I1697/hourly1!$I$8763</f>
        <v>3.195890178043288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4">
        <f>유형화!$F$71*hourly1!B1698/hourly1!$B$8763+유형화!$F$72*hourly1!C1698/hourly1!$C$8763+유형화!$F$73*hourly1!D1698/hourly1!$D$8763+유형화!$F$74*hourly1!E1698/hourly1!$E$8763</f>
        <v>338.32290930605927</v>
      </c>
      <c r="C1697" s="442">
        <f>hourly1!$F1698*유형화!$G$71/hourly1!$F$8763+유형화!$G$72*hourly1!$G1698/hourly1!$F$8763+유형화!$G$74*hourly1!I1698/hourly1!$I$8763</f>
        <v>3.0832657076083025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4">
        <f>유형화!$F$71*hourly1!B1699/hourly1!$B$8763+유형화!$F$72*hourly1!C1699/hourly1!$C$8763+유형화!$F$73*hourly1!D1699/hourly1!$D$8763+유형화!$F$74*hourly1!E1699/hourly1!$E$8763</f>
        <v>295.91909214916387</v>
      </c>
      <c r="C1698" s="442">
        <f>hourly1!$F1699*유형화!$G$71/hourly1!$F$8763+유형화!$G$72*hourly1!$G1699/hourly1!$F$8763+유형화!$G$74*hourly1!I1699/hourly1!$I$8763</f>
        <v>3.284050844243485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4">
        <f>유형화!$F$71*hourly1!B1700/hourly1!$B$8763+유형화!$F$72*hourly1!C1700/hourly1!$C$8763+유형화!$F$73*hourly1!D1700/hourly1!$D$8763+유형화!$F$74*hourly1!E1700/hourly1!$E$8763</f>
        <v>170.43726637563469</v>
      </c>
      <c r="C1699" s="442">
        <f>hourly1!$F1700*유형화!$G$71/hourly1!$F$8763+유형화!$G$72*hourly1!$G1700/hourly1!$F$8763+유형화!$G$74*hourly1!I1700/hourly1!$I$8763</f>
        <v>3.6065741699437313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4">
        <f>유형화!$F$71*hourly1!B1701/hourly1!$B$8763+유형화!$F$72*hourly1!C1701/hourly1!$C$8763+유형화!$F$73*hourly1!D1701/hourly1!$D$8763+유형화!$F$74*hourly1!E1701/hourly1!$E$8763</f>
        <v>123.42037811696829</v>
      </c>
      <c r="C1700" s="442">
        <f>hourly1!$F1701*유형화!$G$71/hourly1!$F$8763+유형화!$G$72*hourly1!$G1701/hourly1!$F$8763+유형화!$G$74*hourly1!I1701/hourly1!$I$8763</f>
        <v>3.4969590584616266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4">
        <f>유형화!$F$71*hourly1!B1702/hourly1!$B$8763+유형화!$F$72*hourly1!C1702/hourly1!$C$8763+유형화!$F$73*hourly1!D1702/hourly1!$D$8763+유형화!$F$74*hourly1!E1702/hourly1!$E$8763</f>
        <v>132.46573805674154</v>
      </c>
      <c r="C1701" s="442">
        <f>hourly1!$F1702*유형화!$G$71/hourly1!$F$8763+유형화!$G$72*hourly1!$G1702/hourly1!$F$8763+유형화!$G$74*hourly1!I1702/hourly1!$I$8763</f>
        <v>3.587575956741015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4">
        <f>유형화!$F$71*hourly1!B1703/hourly1!$B$8763+유형화!$F$72*hourly1!C1703/hourly1!$C$8763+유형화!$F$73*hourly1!D1703/hourly1!$D$8763+유형화!$F$74*hourly1!E1703/hourly1!$E$8763</f>
        <v>68.462454972695127</v>
      </c>
      <c r="C1702" s="442">
        <f>hourly1!$F1703*유형화!$G$71/hourly1!$F$8763+유형화!$G$72*hourly1!$G1703/hourly1!$F$8763+유형화!$G$74*hourly1!I1703/hourly1!$I$8763</f>
        <v>4.640650890268744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4">
        <f>유형화!$F$71*hourly1!B1704/hourly1!$B$8763+유형화!$F$72*hourly1!C1704/hourly1!$C$8763+유형화!$F$73*hourly1!D1704/hourly1!$D$8763+유형화!$F$74*hourly1!E1704/hourly1!$E$8763</f>
        <v>67.253513267201541</v>
      </c>
      <c r="C1703" s="442">
        <f>hourly1!$F1704*유형화!$G$71/hourly1!$F$8763+유형화!$G$72*hourly1!$G1704/hourly1!$F$8763+유형화!$G$74*hourly1!I1704/hourly1!$I$8763</f>
        <v>0.46084825633289556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4">
        <f>유형화!$F$71*hourly1!B1705/hourly1!$B$8763+유형화!$F$72*hourly1!C1705/hourly1!$C$8763+유형화!$F$73*hourly1!D1705/hourly1!$D$8763+유형화!$F$74*hourly1!E1705/hourly1!$E$8763</f>
        <v>65.971701638813428</v>
      </c>
      <c r="C1704" s="442">
        <f>hourly1!$F1705*유형화!$G$71/hourly1!$F$8763+유형화!$G$72*hourly1!$G1705/hourly1!$F$8763+유형화!$G$74*hourly1!I1705/hourly1!$I$8763</f>
        <v>0.35371088923032484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4">
        <f>유형화!$F$71*hourly1!B1706/hourly1!$B$8763+유형화!$F$72*hourly1!C1706/hourly1!$C$8763+유형화!$F$73*hourly1!D1706/hourly1!$D$8763+유형화!$F$74*hourly1!E1706/hourly1!$E$8763</f>
        <v>64.6487740075804</v>
      </c>
      <c r="C1705" s="442">
        <f>hourly1!$F1706*유형화!$G$71/hourly1!$F$8763+유형화!$G$72*hourly1!$G1706/hourly1!$F$8763+유형화!$G$74*hourly1!I1706/hourly1!$I$8763</f>
        <v>0.32523764853514636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4">
        <f>유형화!$F$71*hourly1!B1707/hourly1!$B$8763+유형화!$F$72*hourly1!C1707/hourly1!$C$8763+유형화!$F$73*hourly1!D1707/hourly1!$D$8763+유형화!$F$74*hourly1!E1707/hourly1!$E$8763</f>
        <v>65.137694652444779</v>
      </c>
      <c r="C1706" s="442">
        <f>hourly1!$F1707*유형화!$G$71/hourly1!$F$8763+유형화!$G$72*hourly1!$G1707/hourly1!$F$8763+유형화!$G$74*hourly1!I1707/hourly1!$I$8763</f>
        <v>0.31428968035782762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4">
        <f>유형화!$F$71*hourly1!B1708/hourly1!$B$8763+유형화!$F$72*hourly1!C1708/hourly1!$C$8763+유형화!$F$73*hourly1!D1708/hourly1!$D$8763+유형화!$F$74*hourly1!E1708/hourly1!$E$8763</f>
        <v>65.303077600747457</v>
      </c>
      <c r="C1707" s="442">
        <f>hourly1!$F1708*유형화!$G$71/hourly1!$F$8763+유형화!$G$72*hourly1!$G1708/hourly1!$F$8763+유형화!$G$74*hourly1!I1708/hourly1!$I$8763</f>
        <v>0.63203817173020505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4">
        <f>유형화!$F$71*hourly1!B1709/hourly1!$B$8763+유형화!$F$72*hourly1!C1709/hourly1!$C$8763+유형화!$F$73*hourly1!D1709/hourly1!$D$8763+유형화!$F$74*hourly1!E1709/hourly1!$E$8763</f>
        <v>65.825271771261569</v>
      </c>
      <c r="C1708" s="442">
        <f>hourly1!$F1709*유형화!$G$71/hourly1!$F$8763+유형화!$G$72*hourly1!$G1709/hourly1!$F$8763+유형화!$G$74*hourly1!I1709/hourly1!$I$8763</f>
        <v>1.2109675014340127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4">
        <f>유형화!$F$71*hourly1!B1710/hourly1!$B$8763+유형화!$F$72*hourly1!C1710/hourly1!$C$8763+유형화!$F$73*hourly1!D1710/hourly1!$D$8763+유형화!$F$74*hourly1!E1710/hourly1!$E$8763</f>
        <v>66.134836390493561</v>
      </c>
      <c r="C1709" s="442">
        <f>hourly1!$F1710*유형화!$G$71/hourly1!$F$8763+유형화!$G$72*hourly1!$G1710/hourly1!$F$8763+유형화!$G$74*hourly1!I1710/hourly1!$I$8763</f>
        <v>1.6354898509249411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4">
        <f>유형화!$F$71*hourly1!B1711/hourly1!$B$8763+유형화!$F$72*hourly1!C1711/hourly1!$C$8763+유형화!$F$73*hourly1!D1711/hourly1!$D$8763+유형화!$F$74*hourly1!E1711/hourly1!$E$8763</f>
        <v>66.518702866460998</v>
      </c>
      <c r="C1710" s="442">
        <f>hourly1!$F1711*유형화!$G$71/hourly1!$F$8763+유형화!$G$72*hourly1!$G1711/hourly1!$F$8763+유형화!$G$74*hourly1!I1711/hourly1!$I$8763</f>
        <v>2.060802370023143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4">
        <f>유형화!$F$71*hourly1!B1712/hourly1!$B$8763+유형화!$F$72*hourly1!C1712/hourly1!$C$8763+유형화!$F$73*hourly1!D1712/hourly1!$D$8763+유형화!$F$74*hourly1!E1712/hourly1!$E$8763</f>
        <v>68.572133169763688</v>
      </c>
      <c r="C1711" s="442">
        <f>hourly1!$F1712*유형화!$G$71/hourly1!$F$8763+유형화!$G$72*hourly1!$G1712/hourly1!$F$8763+유형화!$G$74*hourly1!I1712/hourly1!$I$8763</f>
        <v>2.4529799981329994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4">
        <f>유형화!$F$71*hourly1!B1713/hourly1!$B$8763+유형화!$F$72*hourly1!C1713/hourly1!$C$8763+유형화!$F$73*hourly1!D1713/hourly1!$D$8763+유형화!$F$74*hourly1!E1713/hourly1!$E$8763</f>
        <v>80.208708612386758</v>
      </c>
      <c r="C1712" s="442">
        <f>hourly1!$F1713*유형화!$G$71/hourly1!$F$8763+유형화!$G$72*hourly1!$G1713/hourly1!$F$8763+유형화!$G$74*hourly1!I1713/hourly1!$I$8763</f>
        <v>8.9022243853182808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4">
        <f>유형화!$F$71*hourly1!B1714/hourly1!$B$8763+유형화!$F$72*hourly1!C1714/hourly1!$C$8763+유형화!$F$73*hourly1!D1714/hourly1!$D$8763+유형화!$F$74*hourly1!E1714/hourly1!$E$8763</f>
        <v>187.15573238782557</v>
      </c>
      <c r="C1713" s="442">
        <f>hourly1!$F1714*유형화!$G$71/hourly1!$F$8763+유형화!$G$72*hourly1!$G1714/hourly1!$F$8763+유형화!$G$74*hourly1!I1714/hourly1!$I$8763</f>
        <v>8.7894752413245527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4">
        <f>유형화!$F$71*hourly1!B1715/hourly1!$B$8763+유형화!$F$72*hourly1!C1715/hourly1!$C$8763+유형화!$F$73*hourly1!D1715/hourly1!$D$8763+유형화!$F$74*hourly1!E1715/hourly1!$E$8763</f>
        <v>291.07744249571692</v>
      </c>
      <c r="C1714" s="442">
        <f>hourly1!$F1715*유형화!$G$71/hourly1!$F$8763+유형화!$G$72*hourly1!$G1715/hourly1!$F$8763+유형화!$G$74*hourly1!I1715/hourly1!$I$8763</f>
        <v>7.9665622017411239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4">
        <f>유형화!$F$71*hourly1!B1716/hourly1!$B$8763+유형화!$F$72*hourly1!C1716/hourly1!$C$8763+유형화!$F$73*hourly1!D1716/hourly1!$D$8763+유형화!$F$74*hourly1!E1716/hourly1!$E$8763</f>
        <v>355.12118327091019</v>
      </c>
      <c r="C1715" s="442">
        <f>hourly1!$F1716*유형화!$G$71/hourly1!$F$8763+유형화!$G$72*hourly1!$G1716/hourly1!$F$8763+유형화!$G$74*hourly1!I1716/hourly1!$I$8763</f>
        <v>6.8904504465672733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4">
        <f>유형화!$F$71*hourly1!B1717/hourly1!$B$8763+유형화!$F$72*hourly1!C1717/hourly1!$C$8763+유형화!$F$73*hourly1!D1717/hourly1!$D$8763+유형화!$F$74*hourly1!E1717/hourly1!$E$8763</f>
        <v>418.22746731809781</v>
      </c>
      <c r="C1716" s="442">
        <f>hourly1!$F1717*유형화!$G$71/hourly1!$F$8763+유형화!$G$72*hourly1!$G1717/hourly1!$F$8763+유형화!$G$74*hourly1!I1717/hourly1!$I$8763</f>
        <v>5.9443555307029374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4">
        <f>유형화!$F$71*hourly1!B1718/hourly1!$B$8763+유형화!$F$72*hourly1!C1718/hourly1!$C$8763+유형화!$F$73*hourly1!D1718/hourly1!$D$8763+유형화!$F$74*hourly1!E1718/hourly1!$E$8763</f>
        <v>350.87746542933792</v>
      </c>
      <c r="C1717" s="442">
        <f>hourly1!$F1718*유형화!$G$71/hourly1!$F$8763+유형화!$G$72*hourly1!$G1718/hourly1!$F$8763+유형화!$G$74*hourly1!I1718/hourly1!$I$8763</f>
        <v>5.1481672055248096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4">
        <f>유형화!$F$71*hourly1!B1719/hourly1!$B$8763+유형화!$F$72*hourly1!C1719/hourly1!$C$8763+유형화!$F$73*hourly1!D1719/hourly1!$D$8763+유형화!$F$74*hourly1!E1719/hourly1!$E$8763</f>
        <v>207.35990984547678</v>
      </c>
      <c r="C1718" s="442">
        <f>hourly1!$F1719*유형화!$G$71/hourly1!$F$8763+유형화!$G$72*hourly1!$G1719/hourly1!$F$8763+유형화!$G$74*hourly1!I1719/hourly1!$I$8763</f>
        <v>3.7284527593628529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4">
        <f>유형화!$F$71*hourly1!B1720/hourly1!$B$8763+유형화!$F$72*hourly1!C1720/hourly1!$C$8763+유형화!$F$73*hourly1!D1720/hourly1!$D$8763+유형화!$F$74*hourly1!E1720/hourly1!$E$8763</f>
        <v>278.22321878008341</v>
      </c>
      <c r="C1719" s="442">
        <f>hourly1!$F1720*유형화!$G$71/hourly1!$F$8763+유형화!$G$72*hourly1!$G1720/hourly1!$F$8763+유형화!$G$74*hourly1!I1720/hourly1!$I$8763</f>
        <v>3.8926751340321619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4">
        <f>유형화!$F$71*hourly1!B1721/hourly1!$B$8763+유형화!$F$72*hourly1!C1721/hourly1!$C$8763+유형화!$F$73*hourly1!D1721/hourly1!$D$8763+유형화!$F$74*hourly1!E1721/hourly1!$E$8763</f>
        <v>403.9574255982472</v>
      </c>
      <c r="C1720" s="442">
        <f>hourly1!$F1721*유형화!$G$71/hourly1!$F$8763+유형화!$G$72*hourly1!$G1721/hourly1!$F$8763+유형화!$G$74*hourly1!I1721/hourly1!$I$8763</f>
        <v>3.5352406858184278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4">
        <f>유형화!$F$71*hourly1!B1722/hourly1!$B$8763+유형화!$F$72*hourly1!C1722/hourly1!$C$8763+유형화!$F$73*hourly1!D1722/hourly1!$D$8763+유형화!$F$74*hourly1!E1722/hourly1!$E$8763</f>
        <v>338.80512474938632</v>
      </c>
      <c r="C1721" s="442">
        <f>hourly1!$F1722*유형화!$G$71/hourly1!$F$8763+유형화!$G$72*hourly1!$G1722/hourly1!$F$8763+유형화!$G$74*hourly1!I1722/hourly1!$I$8763</f>
        <v>3.3035047270804974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4">
        <f>유형화!$F$71*hourly1!B1723/hourly1!$B$8763+유형화!$F$72*hourly1!C1723/hourly1!$C$8763+유형화!$F$73*hourly1!D1723/hourly1!$D$8763+유형화!$F$74*hourly1!E1723/hourly1!$E$8763</f>
        <v>296.13448818219922</v>
      </c>
      <c r="C1722" s="442">
        <f>hourly1!$F1723*유형화!$G$71/hourly1!$F$8763+유형화!$G$72*hourly1!$G1723/hourly1!$F$8763+유형화!$G$74*hourly1!I1723/hourly1!$I$8763</f>
        <v>3.4255968097832277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4">
        <f>유형화!$F$71*hourly1!B1724/hourly1!$B$8763+유형화!$F$72*hourly1!C1724/hourly1!$C$8763+유형화!$F$73*hourly1!D1724/hourly1!$D$8763+유형화!$F$74*hourly1!E1724/hourly1!$E$8763</f>
        <v>170.44576780652429</v>
      </c>
      <c r="C1723" s="442">
        <f>hourly1!$F1724*유형화!$G$71/hourly1!$F$8763+유형화!$G$72*hourly1!$G1724/hourly1!$F$8763+유형화!$G$74*hourly1!I1724/hourly1!$I$8763</f>
        <v>3.6965150604823833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4">
        <f>유형화!$F$71*hourly1!B1725/hourly1!$B$8763+유형화!$F$72*hourly1!C1725/hourly1!$C$8763+유형화!$F$73*hourly1!D1725/hourly1!$D$8763+유형화!$F$74*hourly1!E1725/hourly1!$E$8763</f>
        <v>123.65651013905087</v>
      </c>
      <c r="C1724" s="442">
        <f>hourly1!$F1725*유형화!$G$71/hourly1!$F$8763+유형화!$G$72*hourly1!$G1725/hourly1!$F$8763+유형화!$G$74*hourly1!I1725/hourly1!$I$8763</f>
        <v>3.6279364545753605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4">
        <f>유형화!$F$71*hourly1!B1726/hourly1!$B$8763+유형화!$F$72*hourly1!C1726/hourly1!$C$8763+유형화!$F$73*hourly1!D1726/hourly1!$D$8763+유형화!$F$74*hourly1!E1726/hourly1!$E$8763</f>
        <v>132.59002414311973</v>
      </c>
      <c r="C1725" s="442">
        <f>hourly1!$F1726*유형화!$G$71/hourly1!$F$8763+유형화!$G$72*hourly1!$G1726/hourly1!$F$8763+유형화!$G$74*hourly1!I1726/hourly1!$I$8763</f>
        <v>3.6603158889865051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4">
        <f>유형화!$F$71*hourly1!B1727/hourly1!$B$8763+유형화!$F$72*hourly1!C1727/hourly1!$C$8763+유형화!$F$73*hourly1!D1727/hourly1!$D$8763+유형화!$F$74*hourly1!E1727/hourly1!$E$8763</f>
        <v>68.588677956989159</v>
      </c>
      <c r="C1726" s="442">
        <f>hourly1!$F1727*유형화!$G$71/hourly1!$F$8763+유형화!$G$72*hourly1!$G1727/hourly1!$F$8763+유형화!$G$74*hourly1!I1727/hourly1!$I$8763</f>
        <v>4.7191949063326257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4">
        <f>유형화!$F$71*hourly1!B1728/hourly1!$B$8763+유형화!$F$72*hourly1!C1728/hourly1!$C$8763+유형화!$F$73*hourly1!D1728/hourly1!$D$8763+유형화!$F$74*hourly1!E1728/hourly1!$E$8763</f>
        <v>67.328871941608043</v>
      </c>
      <c r="C1727" s="442">
        <f>hourly1!$F1728*유형화!$G$71/hourly1!$F$8763+유형화!$G$72*hourly1!$G1728/hourly1!$F$8763+유형화!$G$74*hourly1!I1728/hourly1!$I$8763</f>
        <v>0.46087913952163062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4">
        <f>유형화!$F$71*hourly1!B1729/hourly1!$B$8763+유형화!$F$72*hourly1!C1729/hourly1!$C$8763+유형화!$F$73*hourly1!D1729/hourly1!$D$8763+유형화!$F$74*hourly1!E1729/hourly1!$E$8763</f>
        <v>66.125802246928245</v>
      </c>
      <c r="C1728" s="442">
        <f>hourly1!$F1729*유형화!$G$71/hourly1!$F$8763+유형화!$G$72*hourly1!$G1729/hourly1!$F$8763+유형화!$G$74*hourly1!I1729/hourly1!$I$8763</f>
        <v>0.35373826852165652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4">
        <f>유형화!$F$71*hourly1!B1730/hourly1!$B$8763+유형화!$F$72*hourly1!C1730/hourly1!$C$8763+유형화!$F$73*hourly1!D1730/hourly1!$D$8763+유형화!$F$74*hourly1!E1730/hourly1!$E$8763</f>
        <v>64.871351351138117</v>
      </c>
      <c r="C1729" s="442">
        <f>hourly1!$F1730*유형화!$G$71/hourly1!$F$8763+유형화!$G$72*hourly1!$G1730/hourly1!$F$8763+유형화!$G$74*hourly1!I1730/hourly1!$I$8763</f>
        <v>0.3261049853712622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4">
        <f>유형화!$F$71*hourly1!B1731/hourly1!$B$8763+유형화!$F$72*hourly1!C1731/hourly1!$C$8763+유형화!$F$73*hourly1!D1731/hourly1!$D$8763+유형화!$F$74*hourly1!E1731/hourly1!$E$8763</f>
        <v>65.355763388190908</v>
      </c>
      <c r="C1730" s="442">
        <f>hourly1!$F1731*유형화!$G$71/hourly1!$F$8763+유형화!$G$72*hourly1!$G1731/hourly1!$F$8763+유형화!$G$74*hourly1!I1731/hourly1!$I$8763</f>
        <v>0.34084001475286985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4">
        <f>유형화!$F$71*hourly1!B1732/hourly1!$B$8763+유형화!$F$72*hourly1!C1732/hourly1!$C$8763+유형화!$F$73*hourly1!D1732/hourly1!$D$8763+유형화!$F$74*hourly1!E1732/hourly1!$E$8763</f>
        <v>65.627527839530245</v>
      </c>
      <c r="C1731" s="442">
        <f>hourly1!$F1732*유형화!$G$71/hourly1!$F$8763+유형화!$G$72*hourly1!$G1732/hourly1!$F$8763+유형화!$G$74*hourly1!I1732/hourly1!$I$8763</f>
        <v>0.80152307435422643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4">
        <f>유형화!$F$71*hourly1!B1733/hourly1!$B$8763+유형화!$F$72*hourly1!C1733/hourly1!$C$8763+유형화!$F$73*hourly1!D1733/hourly1!$D$8763+유형화!$F$74*hourly1!E1733/hourly1!$E$8763</f>
        <v>66.378499591064667</v>
      </c>
      <c r="C1732" s="442">
        <f>hourly1!$F1733*유형화!$G$71/hourly1!$F$8763+유형화!$G$72*hourly1!$G1733/hourly1!$F$8763+유형화!$G$74*hourly1!I1733/hourly1!$I$8763</f>
        <v>1.4709407989373342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4">
        <f>유형화!$F$71*hourly1!B1734/hourly1!$B$8763+유형화!$F$72*hourly1!C1734/hourly1!$C$8763+유형화!$F$73*hourly1!D1734/hourly1!$D$8763+유형화!$F$74*hourly1!E1734/hourly1!$E$8763</f>
        <v>66.752638294817729</v>
      </c>
      <c r="C1733" s="442">
        <f>hourly1!$F1734*유형화!$G$71/hourly1!$F$8763+유형화!$G$72*hourly1!$G1734/hourly1!$F$8763+유형화!$G$74*hourly1!I1734/hourly1!$I$8763</f>
        <v>1.9286457087184794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4">
        <f>유형화!$F$71*hourly1!B1735/hourly1!$B$8763+유형화!$F$72*hourly1!C1735/hourly1!$C$8763+유형화!$F$73*hourly1!D1735/hourly1!$D$8763+유형화!$F$74*hourly1!E1735/hourly1!$E$8763</f>
        <v>67.211744417945454</v>
      </c>
      <c r="C1734" s="442">
        <f>hourly1!$F1735*유형화!$G$71/hourly1!$F$8763+유형화!$G$72*hourly1!$G1735/hourly1!$F$8763+유형화!$G$74*hourly1!I1735/hourly1!$I$8763</f>
        <v>2.4006251705737465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4">
        <f>유형화!$F$71*hourly1!B1736/hourly1!$B$8763+유형화!$F$72*hourly1!C1736/hourly1!$C$8763+유형화!$F$73*hourly1!D1736/hourly1!$D$8763+유형화!$F$74*hourly1!E1736/hourly1!$E$8763</f>
        <v>69.3371176743766</v>
      </c>
      <c r="C1735" s="442">
        <f>hourly1!$F1736*유형화!$G$71/hourly1!$F$8763+유형화!$G$72*hourly1!$G1736/hourly1!$F$8763+유형화!$G$74*hourly1!I1736/hourly1!$I$8763</f>
        <v>2.8367647326458765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4">
        <f>유형화!$F$71*hourly1!B1737/hourly1!$B$8763+유형화!$F$72*hourly1!C1737/hourly1!$C$8763+유형화!$F$73*hourly1!D1737/hourly1!$D$8763+유형화!$F$74*hourly1!E1737/hourly1!$E$8763</f>
        <v>80.908289448641199</v>
      </c>
      <c r="C1736" s="442">
        <f>hourly1!$F1737*유형화!$G$71/hourly1!$F$8763+유형화!$G$72*hourly1!$G1737/hourly1!$F$8763+유형화!$G$74*hourly1!I1737/hourly1!$I$8763</f>
        <v>9.2373748609115456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4">
        <f>유형화!$F$71*hourly1!B1738/hourly1!$B$8763+유형화!$F$72*hourly1!C1738/hourly1!$C$8763+유형화!$F$73*hourly1!D1738/hourly1!$D$8763+유형화!$F$74*hourly1!E1738/hourly1!$E$8763</f>
        <v>187.9952604105527</v>
      </c>
      <c r="C1737" s="442">
        <f>hourly1!$F1738*유형화!$G$71/hourly1!$F$8763+유형화!$G$72*hourly1!$G1738/hourly1!$F$8763+유형화!$G$74*hourly1!I1738/hourly1!$I$8763</f>
        <v>9.1083580176235284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4">
        <f>유형화!$F$71*hourly1!B1739/hourly1!$B$8763+유형화!$F$72*hourly1!C1739/hourly1!$C$8763+유형화!$F$73*hourly1!D1739/hourly1!$D$8763+유형화!$F$74*hourly1!E1739/hourly1!$E$8763</f>
        <v>291.86860938761339</v>
      </c>
      <c r="C1738" s="442">
        <f>hourly1!$F1739*유형화!$G$71/hourly1!$F$8763+유형화!$G$72*hourly1!$G1739/hourly1!$F$8763+유형화!$G$74*hourly1!I1739/hourly1!$I$8763</f>
        <v>8.2250119557622146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4">
        <f>유형화!$F$71*hourly1!B1740/hourly1!$B$8763+유형화!$F$72*hourly1!C1740/hourly1!$C$8763+유형화!$F$73*hourly1!D1740/hourly1!$D$8763+유형화!$F$74*hourly1!E1740/hourly1!$E$8763</f>
        <v>356.06584481403172</v>
      </c>
      <c r="C1739" s="442">
        <f>hourly1!$F1740*유형화!$G$71/hourly1!$F$8763+유형화!$G$72*hourly1!$G1740/hourly1!$F$8763+유형화!$G$74*hourly1!I1740/hourly1!$I$8763</f>
        <v>7.1263850522253058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4">
        <f>유형화!$F$71*hourly1!B1741/hourly1!$B$8763+유형화!$F$72*hourly1!C1741/hourly1!$C$8763+유형화!$F$73*hourly1!D1741/hourly1!$D$8763+유형화!$F$74*hourly1!E1741/hourly1!$E$8763</f>
        <v>419.36301610219073</v>
      </c>
      <c r="C1740" s="442">
        <f>hourly1!$F1741*유형화!$G$71/hourly1!$F$8763+유형화!$G$72*hourly1!$G1741/hourly1!$F$8763+유형화!$G$74*hourly1!I1741/hourly1!$I$8763</f>
        <v>6.2139972219437434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4">
        <f>유형화!$F$71*hourly1!B1742/hourly1!$B$8763+유형화!$F$72*hourly1!C1742/hourly1!$C$8763+유형화!$F$73*hourly1!D1742/hourly1!$D$8763+유형화!$F$74*hourly1!E1742/hourly1!$E$8763</f>
        <v>352.18402029739616</v>
      </c>
      <c r="C1741" s="442">
        <f>hourly1!$F1742*유형화!$G$71/hourly1!$F$8763+유형화!$G$72*hourly1!$G1742/hourly1!$F$8763+유형화!$G$74*hourly1!I1742/hourly1!$I$8763</f>
        <v>5.4718731373414231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4">
        <f>유형화!$F$71*hourly1!B1743/hourly1!$B$8763+유형화!$F$72*hourly1!C1743/hourly1!$C$8763+유형화!$F$73*hourly1!D1743/hourly1!$D$8763+유형화!$F$74*hourly1!E1743/hourly1!$E$8763</f>
        <v>208.71071038715507</v>
      </c>
      <c r="C1742" s="442">
        <f>hourly1!$F1743*유형화!$G$71/hourly1!$F$8763+유형화!$G$72*hourly1!$G1743/hourly1!$F$8763+유형화!$G$74*hourly1!I1743/hourly1!$I$8763</f>
        <v>4.1040205285227618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4">
        <f>유형화!$F$71*hourly1!B1744/hourly1!$B$8763+유형화!$F$72*hourly1!C1744/hourly1!$C$8763+유형화!$F$73*hourly1!D1744/hourly1!$D$8763+유형화!$F$74*hourly1!E1744/hourly1!$E$8763</f>
        <v>280.21189354806324</v>
      </c>
      <c r="C1743" s="442">
        <f>hourly1!$F1744*유형화!$G$71/hourly1!$F$8763+유형화!$G$72*hourly1!$G1744/hourly1!$F$8763+유형화!$G$74*hourly1!I1744/hourly1!$I$8763</f>
        <v>4.4225169797616086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4">
        <f>유형화!$F$71*hourly1!B1745/hourly1!$B$8763+유형화!$F$72*hourly1!C1745/hourly1!$C$8763+유형화!$F$73*hourly1!D1745/hourly1!$D$8763+유형화!$F$74*hourly1!E1745/hourly1!$E$8763</f>
        <v>406.2883036991289</v>
      </c>
      <c r="C1744" s="442">
        <f>hourly1!$F1745*유형화!$G$71/hourly1!$F$8763+유형화!$G$72*hourly1!$G1745/hourly1!$F$8763+유형화!$G$74*hourly1!I1745/hourly1!$I$8763</f>
        <v>4.2045117356265438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4">
        <f>유형화!$F$71*hourly1!B1746/hourly1!$B$8763+유형화!$F$72*hourly1!C1746/hourly1!$C$8763+유형화!$F$73*hourly1!D1746/hourly1!$D$8763+유형화!$F$74*hourly1!E1746/hourly1!$E$8763</f>
        <v>341.633309505662</v>
      </c>
      <c r="C1745" s="442">
        <f>hourly1!$F1746*유형화!$G$71/hourly1!$F$8763+유형화!$G$72*hourly1!$G1746/hourly1!$F$8763+유형화!$G$74*hourly1!I1746/hourly1!$I$8763</f>
        <v>4.1688594165834321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4">
        <f>유형화!$F$71*hourly1!B1747/hourly1!$B$8763+유형화!$F$72*hourly1!C1747/hourly1!$C$8763+유형화!$F$73*hourly1!D1747/hourly1!$D$8763+유형화!$F$74*hourly1!E1747/hourly1!$E$8763</f>
        <v>299.04339505273424</v>
      </c>
      <c r="C1746" s="442">
        <f>hourly1!$F1747*유형화!$G$71/hourly1!$F$8763+유형화!$G$72*hourly1!$G1747/hourly1!$F$8763+유형화!$G$74*hourly1!I1747/hourly1!$I$8763</f>
        <v>4.2751388177382923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4">
        <f>유형화!$F$71*hourly1!B1748/hourly1!$B$8763+유형화!$F$72*hourly1!C1748/hourly1!$C$8763+유형화!$F$73*hourly1!D1748/hourly1!$D$8763+유형화!$F$74*hourly1!E1748/hourly1!$E$8763</f>
        <v>173.44838158181591</v>
      </c>
      <c r="C1747" s="442">
        <f>hourly1!$F1748*유형화!$G$71/hourly1!$F$8763+유형화!$G$72*hourly1!$G1748/hourly1!$F$8763+유형화!$G$74*hourly1!I1748/hourly1!$I$8763</f>
        <v>4.5711193057542179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4">
        <f>유형화!$F$71*hourly1!B1749/hourly1!$B$8763+유형화!$F$72*hourly1!C1749/hourly1!$C$8763+유형화!$F$73*hourly1!D1749/hourly1!$D$8763+유형화!$F$74*hourly1!E1749/hourly1!$E$8763</f>
        <v>125.18121309435271</v>
      </c>
      <c r="C1748" s="442">
        <f>hourly1!$F1749*유형화!$G$71/hourly1!$F$8763+유형화!$G$72*hourly1!$G1749/hourly1!$F$8763+유형화!$G$74*hourly1!I1749/hourly1!$I$8763</f>
        <v>4.3988472564614094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4">
        <f>유형화!$F$71*hourly1!B1750/hourly1!$B$8763+유형화!$F$72*hourly1!C1750/hourly1!$C$8763+유형화!$F$73*hourly1!D1750/hourly1!$D$8763+유형화!$F$74*hourly1!E1750/hourly1!$E$8763</f>
        <v>133.78729757159684</v>
      </c>
      <c r="C1749" s="442">
        <f>hourly1!$F1750*유형화!$G$71/hourly1!$F$8763+유형화!$G$72*hourly1!$G1750/hourly1!$F$8763+유형화!$G$74*hourly1!I1750/hourly1!$I$8763</f>
        <v>4.275574441820007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4">
        <f>유형화!$F$71*hourly1!B1751/hourly1!$B$8763+유형화!$F$72*hourly1!C1751/hourly1!$C$8763+유형화!$F$73*hourly1!D1751/hourly1!$D$8763+유형화!$F$74*hourly1!E1751/hourly1!$E$8763</f>
        <v>69.034550414468256</v>
      </c>
      <c r="C1750" s="442">
        <f>hourly1!$F1751*유형화!$G$71/hourly1!$F$8763+유형화!$G$72*hourly1!$G1751/hourly1!$F$8763+유형화!$G$74*hourly1!I1751/hourly1!$I$8763</f>
        <v>5.1380945598102432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4">
        <f>유형화!$F$71*hourly1!B1752/hourly1!$B$8763+유형화!$F$72*hourly1!C1752/hourly1!$C$8763+유형화!$F$73*hourly1!D1752/hourly1!$D$8763+유형화!$F$74*hourly1!E1752/hourly1!$E$8763</f>
        <v>67.599478582461373</v>
      </c>
      <c r="C1751" s="442">
        <f>hourly1!$F1752*유형화!$G$71/hourly1!$F$8763+유형화!$G$72*hourly1!$G1752/hourly1!$F$8763+유형화!$G$74*hourly1!I1752/hourly1!$I$8763</f>
        <v>0.46096649249873572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4">
        <f>유형화!$F$71*hourly1!B1753/hourly1!$B$8763+유형화!$F$72*hourly1!C1753/hourly1!$C$8763+유형화!$F$73*hourly1!D1753/hourly1!$D$8763+유형화!$F$74*hourly1!E1753/hourly1!$E$8763</f>
        <v>66.244360597942602</v>
      </c>
      <c r="C1752" s="442">
        <f>hourly1!$F1753*유형화!$G$71/hourly1!$F$8763+유형화!$G$72*hourly1!$G1753/hourly1!$F$8763+유형화!$G$74*hourly1!I1753/hourly1!$I$8763</f>
        <v>0.35417690758486653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4">
        <f>유형화!$F$71*hourly1!B1754/hourly1!$B$8763+유형화!$F$72*hourly1!C1754/hourly1!$C$8763+유형화!$F$73*hourly1!D1754/hourly1!$D$8763+유형화!$F$74*hourly1!E1754/hourly1!$E$8763</f>
        <v>64.733398772761348</v>
      </c>
      <c r="C1753" s="442">
        <f>hourly1!$F1754*유형화!$G$71/hourly1!$F$8763+유형화!$G$72*hourly1!$G1754/hourly1!$F$8763+유형화!$G$74*hourly1!I1754/hourly1!$I$8763</f>
        <v>0.32680209798240117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4">
        <f>유형화!$F$71*hourly1!B1755/hourly1!$B$8763+유형화!$F$72*hourly1!C1755/hourly1!$C$8763+유형화!$F$73*hourly1!D1755/hourly1!$D$8763+유형화!$F$74*hourly1!E1755/hourly1!$E$8763</f>
        <v>64.81774941458734</v>
      </c>
      <c r="C1754" s="442">
        <f>hourly1!$F1755*유형화!$G$71/hourly1!$F$8763+유형화!$G$72*hourly1!$G1755/hourly1!$F$8763+유형화!$G$74*hourly1!I1755/hourly1!$I$8763</f>
        <v>0.2949425441626059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4">
        <f>유형화!$F$71*hourly1!B1756/hourly1!$B$8763+유형화!$F$72*hourly1!C1756/hourly1!$C$8763+유형화!$F$73*hourly1!D1756/hourly1!$D$8763+유형화!$F$74*hourly1!E1756/hourly1!$E$8763</f>
        <v>64.700810555498975</v>
      </c>
      <c r="C1755" s="442">
        <f>hourly1!$F1756*유형화!$G$71/hourly1!$F$8763+유형화!$G$72*hourly1!$G1756/hourly1!$F$8763+유형화!$G$74*hourly1!I1756/hourly1!$I$8763</f>
        <v>0.36476234460999846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4">
        <f>유형화!$F$71*hourly1!B1757/hourly1!$B$8763+유형화!$F$72*hourly1!C1757/hourly1!$C$8763+유형화!$F$73*hourly1!D1757/hourly1!$D$8763+유형화!$F$74*hourly1!E1757/hourly1!$E$8763</f>
        <v>64.82596229457701</v>
      </c>
      <c r="C1756" s="442">
        <f>hourly1!$F1757*유형화!$G$71/hourly1!$F$8763+유형화!$G$72*hourly1!$G1757/hourly1!$F$8763+유형화!$G$74*hourly1!I1757/hourly1!$I$8763</f>
        <v>0.61835276333563194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4">
        <f>유형화!$F$71*hourly1!B1758/hourly1!$B$8763+유형화!$F$72*hourly1!C1758/hourly1!$C$8763+유형화!$F$73*hourly1!D1758/hourly1!$D$8763+유형화!$F$74*hourly1!E1758/hourly1!$E$8763</f>
        <v>64.97262189635957</v>
      </c>
      <c r="C1757" s="442">
        <f>hourly1!$F1758*유형화!$G$71/hourly1!$F$8763+유형화!$G$72*hourly1!$G1758/hourly1!$F$8763+유형화!$G$74*hourly1!I1758/hourly1!$I$8763</f>
        <v>0.93829697608962848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4">
        <f>유형화!$F$71*hourly1!B1759/hourly1!$B$8763+유형화!$F$72*hourly1!C1759/hourly1!$C$8763+유형화!$F$73*hourly1!D1759/hourly1!$D$8763+유형화!$F$74*hourly1!E1759/hourly1!$E$8763</f>
        <v>65.11024264120141</v>
      </c>
      <c r="C1758" s="442">
        <f>hourly1!$F1759*유형화!$G$71/hourly1!$F$8763+유형화!$G$72*hourly1!$G1759/hourly1!$F$8763+유형화!$G$74*hourly1!I1759/hourly1!$I$8763</f>
        <v>1.2428970517158646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4">
        <f>유형화!$F$71*hourly1!B1760/hourly1!$B$8763+유형화!$F$72*hourly1!C1760/hourly1!$C$8763+유형화!$F$73*hourly1!D1760/hourly1!$D$8763+유형화!$F$74*hourly1!E1760/hourly1!$E$8763</f>
        <v>67.095888731221052</v>
      </c>
      <c r="C1759" s="442">
        <f>hourly1!$F1760*유형화!$G$71/hourly1!$F$8763+유형화!$G$72*hourly1!$G1760/hourly1!$F$8763+유형화!$G$74*hourly1!I1760/hourly1!$I$8763</f>
        <v>1.591336669353268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4">
        <f>유형화!$F$71*hourly1!B1761/hourly1!$B$8763+유형화!$F$72*hourly1!C1761/hourly1!$C$8763+유형화!$F$73*hourly1!D1761/hourly1!$D$8763+유형화!$F$74*hourly1!E1761/hourly1!$E$8763</f>
        <v>78.764331013856676</v>
      </c>
      <c r="C1760" s="442">
        <f>hourly1!$F1761*유형화!$G$71/hourly1!$F$8763+유형화!$G$72*hourly1!$G1761/hourly1!$F$8763+유형화!$G$74*hourly1!I1761/hourly1!$I$8763</f>
        <v>8.0973611435452764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4">
        <f>유형화!$F$71*hourly1!B1762/hourly1!$B$8763+유형화!$F$72*hourly1!C1762/hourly1!$C$8763+유형화!$F$73*hourly1!D1762/hourly1!$D$8763+유형화!$F$74*hourly1!E1762/hourly1!$E$8763</f>
        <v>184.49530030411833</v>
      </c>
      <c r="C1761" s="442">
        <f>hourly1!$F1762*유형화!$G$71/hourly1!$F$8763+유형화!$G$72*hourly1!$G1762/hourly1!$F$8763+유형화!$G$74*hourly1!I1762/hourly1!$I$8763</f>
        <v>7.9061356983421209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4">
        <f>유형화!$F$71*hourly1!B1763/hourly1!$B$8763+유형화!$F$72*hourly1!C1763/hourly1!$C$8763+유형화!$F$73*hourly1!D1763/hourly1!$D$8763+유형화!$F$74*hourly1!E1763/hourly1!$E$8763</f>
        <v>287.92347295274612</v>
      </c>
      <c r="C1762" s="442">
        <f>hourly1!$F1763*유형화!$G$71/hourly1!$F$8763+유형화!$G$72*hourly1!$G1763/hourly1!$F$8763+유형화!$G$74*hourly1!I1763/hourly1!$I$8763</f>
        <v>7.0680431233228722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4">
        <f>유형화!$F$71*hourly1!B1764/hourly1!$B$8763+유형화!$F$72*hourly1!C1764/hourly1!$C$8763+유형화!$F$73*hourly1!D1764/hourly1!$D$8763+유형화!$F$74*hourly1!E1764/hourly1!$E$8763</f>
        <v>351.91291205545633</v>
      </c>
      <c r="C1763" s="442">
        <f>hourly1!$F1764*유형화!$G$71/hourly1!$F$8763+유형화!$G$72*hourly1!$G1764/hourly1!$F$8763+유형화!$G$74*hourly1!I1764/hourly1!$I$8763</f>
        <v>6.0404821039328933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4">
        <f>유형화!$F$71*hourly1!B1765/hourly1!$B$8763+유형화!$F$72*hourly1!C1765/hourly1!$C$8763+유형화!$F$73*hourly1!D1765/hourly1!$D$8763+유형화!$F$74*hourly1!E1765/hourly1!$E$8763</f>
        <v>415.04581853004987</v>
      </c>
      <c r="C1764" s="442">
        <f>hourly1!$F1765*유형화!$G$71/hourly1!$F$8763+유형화!$G$72*hourly1!$G1765/hourly1!$F$8763+유형화!$G$74*hourly1!I1765/hourly1!$I$8763</f>
        <v>5.0938430246533466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4">
        <f>유형화!$F$71*hourly1!B1766/hourly1!$B$8763+유형화!$F$72*hourly1!C1766/hourly1!$C$8763+유형화!$F$73*hourly1!D1766/hourly1!$D$8763+유형화!$F$74*hourly1!E1766/hourly1!$E$8763</f>
        <v>347.28699772624992</v>
      </c>
      <c r="C1765" s="442">
        <f>hourly1!$F1766*유형화!$G$71/hourly1!$F$8763+유형화!$G$72*hourly1!$G1766/hourly1!$F$8763+유형화!$G$74*hourly1!I1766/hourly1!$I$8763</f>
        <v>4.2327524968033599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4">
        <f>유형화!$F$71*hourly1!B1767/hourly1!$B$8763+유형화!$F$72*hourly1!C1767/hourly1!$C$8763+유형화!$F$73*hourly1!D1767/hourly1!$D$8763+유형화!$F$74*hourly1!E1767/hourly1!$E$8763</f>
        <v>203.5066299827202</v>
      </c>
      <c r="C1766" s="442">
        <f>hourly1!$F1767*유형화!$G$71/hourly1!$F$8763+유형화!$G$72*hourly1!$G1767/hourly1!$F$8763+유형화!$G$74*hourly1!I1767/hourly1!$I$8763</f>
        <v>2.6958446609654243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4">
        <f>유형화!$F$71*hourly1!B1768/hourly1!$B$8763+유형화!$F$72*hourly1!C1768/hourly1!$C$8763+유형화!$F$73*hourly1!D1768/hourly1!$D$8763+유형화!$F$74*hourly1!E1768/hourly1!$E$8763</f>
        <v>274.64658709264774</v>
      </c>
      <c r="C1767" s="442">
        <f>hourly1!$F1768*유형화!$G$71/hourly1!$F$8763+유형화!$G$72*hourly1!$G1768/hourly1!$F$8763+유형화!$G$74*hourly1!I1768/hourly1!$I$8763</f>
        <v>2.9249706235683637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4">
        <f>유형화!$F$71*hourly1!B1769/hourly1!$B$8763+유형화!$F$72*hourly1!C1769/hourly1!$C$8763+유형화!$F$73*hourly1!D1769/hourly1!$D$8763+유형화!$F$74*hourly1!E1769/hourly1!$E$8763</f>
        <v>400.40569946036294</v>
      </c>
      <c r="C1768" s="442">
        <f>hourly1!$F1769*유형화!$G$71/hourly1!$F$8763+유형화!$G$72*hourly1!$G1769/hourly1!$F$8763+유형화!$G$74*hourly1!I1769/hourly1!$I$8763</f>
        <v>2.6332593493365173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4">
        <f>유형화!$F$71*hourly1!B1770/hourly1!$B$8763+유형화!$F$72*hourly1!C1770/hourly1!$C$8763+유형화!$F$73*hourly1!D1770/hourly1!$D$8763+유형화!$F$74*hourly1!E1770/hourly1!$E$8763</f>
        <v>335.46225175288117</v>
      </c>
      <c r="C1769" s="442">
        <f>hourly1!$F1770*유형화!$G$71/hourly1!$F$8763+유형화!$G$72*hourly1!$G1770/hourly1!$F$8763+유형화!$G$74*hourly1!I1770/hourly1!$I$8763</f>
        <v>2.4486159346610927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4">
        <f>유형화!$F$71*hourly1!B1771/hourly1!$B$8763+유형화!$F$72*hourly1!C1771/hourly1!$C$8763+유형화!$F$73*hourly1!D1771/hourly1!$D$8763+유형화!$F$74*hourly1!E1771/hourly1!$E$8763</f>
        <v>293.03073010270492</v>
      </c>
      <c r="C1770" s="442">
        <f>hourly1!$F1771*유형화!$G$71/hourly1!$F$8763+유형화!$G$72*hourly1!$G1771/hourly1!$F$8763+유형화!$G$74*hourly1!I1771/hourly1!$I$8763</f>
        <v>2.6315518919836385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4">
        <f>유형화!$F$71*hourly1!B1772/hourly1!$B$8763+유형화!$F$72*hourly1!C1772/hourly1!$C$8763+유형화!$F$73*hourly1!D1772/hourly1!$D$8763+유형화!$F$74*hourly1!E1772/hourly1!$E$8763</f>
        <v>167.55449500286215</v>
      </c>
      <c r="C1771" s="442">
        <f>hourly1!$F1772*유형화!$G$71/hourly1!$F$8763+유형화!$G$72*hourly1!$G1772/hourly1!$F$8763+유형화!$G$74*hourly1!I1772/hourly1!$I$8763</f>
        <v>2.9557779488495686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4">
        <f>유형화!$F$71*hourly1!B1773/hourly1!$B$8763+유형화!$F$72*hourly1!C1773/hourly1!$C$8763+유형화!$F$73*hourly1!D1773/hourly1!$D$8763+유형화!$F$74*hourly1!E1773/hourly1!$E$8763</f>
        <v>121.90079333325419</v>
      </c>
      <c r="C1772" s="442">
        <f>hourly1!$F1773*유형화!$G$71/hourly1!$F$8763+유형화!$G$72*hourly1!$G1773/hourly1!$F$8763+유형화!$G$74*hourly1!I1773/hourly1!$I$8763</f>
        <v>2.7948249549148079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4">
        <f>유형화!$F$71*hourly1!B1774/hourly1!$B$8763+유형화!$F$72*hourly1!C1774/hourly1!$C$8763+유형화!$F$73*hourly1!D1774/hourly1!$D$8763+유형화!$F$74*hourly1!E1774/hourly1!$E$8763</f>
        <v>130.66582607373223</v>
      </c>
      <c r="C1773" s="442">
        <f>hourly1!$F1774*유형화!$G$71/hourly1!$F$8763+유형화!$G$72*hourly1!$G1774/hourly1!$F$8763+유형화!$G$74*hourly1!I1774/hourly1!$I$8763</f>
        <v>2.7431829667620109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4">
        <f>유형화!$F$71*hourly1!B1775/hourly1!$B$8763+유형화!$F$72*hourly1!C1775/hourly1!$C$8763+유형화!$F$73*hourly1!D1775/hourly1!$D$8763+유형화!$F$74*hourly1!E1775/hourly1!$E$8763</f>
        <v>67.216766310093703</v>
      </c>
      <c r="C1774" s="442">
        <f>hourly1!$F1775*유형화!$G$71/hourly1!$F$8763+유형화!$G$72*hourly1!$G1775/hourly1!$F$8763+유형화!$G$74*hourly1!I1775/hourly1!$I$8763</f>
        <v>3.6760356765102147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4">
        <f>유형화!$F$71*hourly1!B1776/hourly1!$B$8763+유형화!$F$72*hourly1!C1776/hourly1!$C$8763+유형화!$F$73*hourly1!D1776/hourly1!$D$8763+유형화!$F$74*hourly1!E1776/hourly1!$E$8763</f>
        <v>65.794646806608043</v>
      </c>
      <c r="C1775" s="442">
        <f>hourly1!$F1776*유형화!$G$71/hourly1!$F$8763+유형화!$G$72*hourly1!$G1776/hourly1!$F$8763+유형화!$G$74*hourly1!I1776/hourly1!$I$8763</f>
        <v>0.46054211348309437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4">
        <f>유형화!$F$71*hourly1!B1777/hourly1!$B$8763+유형화!$F$72*hourly1!C1777/hourly1!$C$8763+유형화!$F$73*hourly1!D1777/hourly1!$D$8763+유형화!$F$74*hourly1!E1777/hourly1!$E$8763</f>
        <v>64.417873077048498</v>
      </c>
      <c r="C1776" s="442">
        <f>hourly1!$F1777*유형화!$G$71/hourly1!$F$8763+유형화!$G$72*hourly1!$G1777/hourly1!$F$8763+유형화!$G$74*hourly1!I1777/hourly1!$I$8763</f>
        <v>0.35349503285312855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4">
        <f>유형화!$F$71*hourly1!B1778/hourly1!$B$8763+유형화!$F$72*hourly1!C1778/hourly1!$C$8763+유형화!$F$73*hourly1!D1778/hourly1!$D$8763+유형화!$F$74*hourly1!E1778/hourly1!$E$8763</f>
        <v>62.783050778066475</v>
      </c>
      <c r="C1777" s="442">
        <f>hourly1!$F1778*유형화!$G$71/hourly1!$F$8763+유형화!$G$72*hourly1!$G1778/hourly1!$F$8763+유형화!$G$74*hourly1!I1778/hourly1!$I$8763</f>
        <v>0.32153402898063188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4">
        <f>유형화!$F$71*hourly1!B1779/hourly1!$B$8763+유형화!$F$72*hourly1!C1779/hourly1!$C$8763+유형화!$F$73*hourly1!D1779/hourly1!$D$8763+유형화!$F$74*hourly1!E1779/hourly1!$E$8763</f>
        <v>62.977620649898427</v>
      </c>
      <c r="C1778" s="442">
        <f>hourly1!$F1779*유형화!$G$71/hourly1!$F$8763+유형화!$G$72*hourly1!$G1779/hourly1!$F$8763+유형화!$G$74*hourly1!I1779/hourly1!$I$8763</f>
        <v>0.2622949393711772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4">
        <f>유형화!$F$71*hourly1!B1780/hourly1!$B$8763+유형화!$F$72*hourly1!C1780/hourly1!$C$8763+유형화!$F$73*hourly1!D1780/hourly1!$D$8763+유형화!$F$74*hourly1!E1780/hourly1!$E$8763</f>
        <v>62.98942238170612</v>
      </c>
      <c r="C1779" s="442">
        <f>hourly1!$F1780*유형화!$G$71/hourly1!$F$8763+유형화!$G$72*hourly1!$G1780/hourly1!$F$8763+유형화!$G$74*hourly1!I1780/hourly1!$I$8763</f>
        <v>0.26670993158440004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4">
        <f>유형화!$F$71*hourly1!B1781/hourly1!$B$8763+유형화!$F$72*hourly1!C1781/hourly1!$C$8763+유형화!$F$73*hourly1!D1781/hourly1!$D$8763+유형화!$F$74*hourly1!E1781/hourly1!$E$8763</f>
        <v>63.217280206732781</v>
      </c>
      <c r="C1780" s="442">
        <f>hourly1!$F1781*유형화!$G$71/hourly1!$F$8763+유형화!$G$72*hourly1!$G1781/hourly1!$F$8763+유형화!$G$74*hourly1!I1781/hourly1!$I$8763</f>
        <v>0.2513587051758569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4">
        <f>유형화!$F$71*hourly1!B1782/hourly1!$B$8763+유형화!$F$72*hourly1!C1782/hourly1!$C$8763+유형화!$F$73*hourly1!D1782/hourly1!$D$8763+유형화!$F$74*hourly1!E1782/hourly1!$E$8763</f>
        <v>63.309075461777368</v>
      </c>
      <c r="C1781" s="442">
        <f>hourly1!$F1782*유형화!$G$71/hourly1!$F$8763+유형화!$G$72*hourly1!$G1782/hourly1!$F$8763+유형화!$G$74*hourly1!I1782/hourly1!$I$8763</f>
        <v>0.24578367846442539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4">
        <f>유형화!$F$71*hourly1!B1783/hourly1!$B$8763+유형화!$F$72*hourly1!C1783/hourly1!$C$8763+유형화!$F$73*hourly1!D1783/hourly1!$D$8763+유형화!$F$74*hourly1!E1783/hourly1!$E$8763</f>
        <v>63.414750015109199</v>
      </c>
      <c r="C1782" s="442">
        <f>hourly1!$F1783*유형화!$G$71/hourly1!$F$8763+유형화!$G$72*hourly1!$G1783/hourly1!$F$8763+유형화!$G$74*hourly1!I1783/hourly1!$I$8763</f>
        <v>0.28990385821172576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4">
        <f>유형화!$F$71*hourly1!B1784/hourly1!$B$8763+유형화!$F$72*hourly1!C1784/hourly1!$C$8763+유형화!$F$73*hourly1!D1784/hourly1!$D$8763+유형화!$F$74*hourly1!E1784/hourly1!$E$8763</f>
        <v>65.371959413939436</v>
      </c>
      <c r="C1783" s="442">
        <f>hourly1!$F1784*유형화!$G$71/hourly1!$F$8763+유형화!$G$72*hourly1!$G1784/hourly1!$F$8763+유형화!$G$74*hourly1!I1784/hourly1!$I$8763</f>
        <v>0.4090877875563006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4">
        <f>유형화!$F$71*hourly1!B1785/hourly1!$B$8763+유형화!$F$72*hourly1!C1785/hourly1!$C$8763+유형화!$F$73*hourly1!D1785/hourly1!$D$8763+유형화!$F$74*hourly1!E1785/hourly1!$E$8763</f>
        <v>76.883498537844432</v>
      </c>
      <c r="C1784" s="442">
        <f>hourly1!$F1785*유형화!$G$71/hourly1!$F$8763+유형화!$G$72*hourly1!$G1785/hourly1!$F$8763+유형화!$G$74*hourly1!I1785/hourly1!$I$8763</f>
        <v>6.6956459738823586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4">
        <f>유형화!$F$71*hourly1!B1786/hourly1!$B$8763+유형화!$F$72*hourly1!C1786/hourly1!$C$8763+유형화!$F$73*hourly1!D1786/hourly1!$D$8763+유형화!$F$74*hourly1!E1786/hourly1!$E$8763</f>
        <v>116.28261057602428</v>
      </c>
      <c r="C1785" s="442">
        <f>hourly1!$F1786*유형화!$G$71/hourly1!$F$8763+유형화!$G$72*hourly1!$G1786/hourly1!$F$8763+유형화!$G$74*hourly1!I1786/hourly1!$I$8763</f>
        <v>6.7765954562560875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4">
        <f>유형화!$F$71*hourly1!B1787/hourly1!$B$8763+유형화!$F$72*hourly1!C1787/hourly1!$C$8763+유형화!$F$73*hourly1!D1787/hourly1!$D$8763+유형화!$F$74*hourly1!E1787/hourly1!$E$8763</f>
        <v>116.4622035496599</v>
      </c>
      <c r="C1786" s="442">
        <f>hourly1!$F1787*유형화!$G$71/hourly1!$F$8763+유형화!$G$72*hourly1!$G1787/hourly1!$F$8763+유형화!$G$74*hourly1!I1787/hourly1!$I$8763</f>
        <v>6.1710427807136874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4">
        <f>유형화!$F$71*hourly1!B1788/hourly1!$B$8763+유형화!$F$72*hourly1!C1788/hourly1!$C$8763+유형화!$F$73*hourly1!D1788/hourly1!$D$8763+유형화!$F$74*hourly1!E1788/hourly1!$E$8763</f>
        <v>118.5823657364798</v>
      </c>
      <c r="C1787" s="442">
        <f>hourly1!$F1788*유형화!$G$71/hourly1!$F$8763+유형화!$G$72*hourly1!$G1788/hourly1!$F$8763+유형화!$G$74*hourly1!I1788/hourly1!$I$8763</f>
        <v>5.1470226533639689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4">
        <f>유형화!$F$71*hourly1!B1789/hourly1!$B$8763+유형화!$F$72*hourly1!C1789/hourly1!$C$8763+유형화!$F$73*hourly1!D1789/hourly1!$D$8763+유형화!$F$74*hourly1!E1789/hourly1!$E$8763</f>
        <v>120.43494210951286</v>
      </c>
      <c r="C1788" s="442">
        <f>hourly1!$F1789*유형화!$G$71/hourly1!$F$8763+유형화!$G$72*hourly1!$G1789/hourly1!$F$8763+유형화!$G$74*hourly1!I1789/hourly1!$I$8763</f>
        <v>4.3575037116906881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4">
        <f>유형화!$F$71*hourly1!B1790/hourly1!$B$8763+유형화!$F$72*hourly1!C1790/hourly1!$C$8763+유형화!$F$73*hourly1!D1790/hourly1!$D$8763+유형화!$F$74*hourly1!E1790/hourly1!$E$8763</f>
        <v>118.1193139236932</v>
      </c>
      <c r="C1789" s="442">
        <f>hourly1!$F1790*유형화!$G$71/hourly1!$F$8763+유형화!$G$72*hourly1!$G1790/hourly1!$F$8763+유형화!$G$74*hourly1!I1790/hourly1!$I$8763</f>
        <v>3.8278540914024481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4">
        <f>유형화!$F$71*hourly1!B1791/hourly1!$B$8763+유형화!$F$72*hourly1!C1791/hourly1!$C$8763+유형화!$F$73*hourly1!D1791/hourly1!$D$8763+유형화!$F$74*hourly1!E1791/hourly1!$E$8763</f>
        <v>123.71976690040233</v>
      </c>
      <c r="C1790" s="442">
        <f>hourly1!$F1791*유형화!$G$71/hourly1!$F$8763+유형화!$G$72*hourly1!$G1791/hourly1!$F$8763+유형화!$G$74*hourly1!I1791/hourly1!$I$8763</f>
        <v>2.390935834937816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4">
        <f>유형화!$F$71*hourly1!B1792/hourly1!$B$8763+유형화!$F$72*hourly1!C1792/hourly1!$C$8763+유형화!$F$73*hourly1!D1792/hourly1!$D$8763+유형화!$F$74*hourly1!E1792/hourly1!$E$8763</f>
        <v>112.09088936272393</v>
      </c>
      <c r="C1791" s="442">
        <f>hourly1!$F1792*유형화!$G$71/hourly1!$F$8763+유형화!$G$72*hourly1!$G1792/hourly1!$F$8763+유형화!$G$74*hourly1!I1792/hourly1!$I$8763</f>
        <v>3.1045204307382708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4">
        <f>유형화!$F$71*hourly1!B1793/hourly1!$B$8763+유형화!$F$72*hourly1!C1793/hourly1!$C$8763+유형화!$F$73*hourly1!D1793/hourly1!$D$8763+유형화!$F$74*hourly1!E1793/hourly1!$E$8763</f>
        <v>112.75311257160521</v>
      </c>
      <c r="C1792" s="442">
        <f>hourly1!$F1793*유형화!$G$71/hourly1!$F$8763+유형화!$G$72*hourly1!$G1793/hourly1!$F$8763+유형화!$G$74*hourly1!I1793/hourly1!$I$8763</f>
        <v>2.9874039638331835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4">
        <f>유형화!$F$71*hourly1!B1794/hourly1!$B$8763+유형화!$F$72*hourly1!C1794/hourly1!$C$8763+유형화!$F$73*hourly1!D1794/hourly1!$D$8763+유형화!$F$74*hourly1!E1794/hourly1!$E$8763</f>
        <v>111.42510394413614</v>
      </c>
      <c r="C1793" s="442">
        <f>hourly1!$F1794*유형화!$G$71/hourly1!$F$8763+유형화!$G$72*hourly1!$G1794/hourly1!$F$8763+유형화!$G$74*hourly1!I1794/hourly1!$I$8763</f>
        <v>2.8897487949898522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4">
        <f>유형화!$F$71*hourly1!B1795/hourly1!$B$8763+유형화!$F$72*hourly1!C1795/hourly1!$C$8763+유형화!$F$73*hourly1!D1795/hourly1!$D$8763+유형화!$F$74*hourly1!E1795/hourly1!$E$8763</f>
        <v>110.21647603774626</v>
      </c>
      <c r="C1794" s="442">
        <f>hourly1!$F1795*유형화!$G$71/hourly1!$F$8763+유형화!$G$72*hourly1!$G1795/hourly1!$F$8763+유형화!$G$74*hourly1!I1795/hourly1!$I$8763</f>
        <v>2.9908297976610614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4">
        <f>유형화!$F$71*hourly1!B1796/hourly1!$B$8763+유형화!$F$72*hourly1!C1796/hourly1!$C$8763+유형화!$F$73*hourly1!D1796/hourly1!$D$8763+유형화!$F$74*hourly1!E1796/hourly1!$E$8763</f>
        <v>110.15206176270931</v>
      </c>
      <c r="C1795" s="442">
        <f>hourly1!$F1796*유형화!$G$71/hourly1!$F$8763+유형화!$G$72*hourly1!$G1796/hourly1!$F$8763+유형화!$G$74*hourly1!I1796/hourly1!$I$8763</f>
        <v>3.210678173315872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4">
        <f>유형화!$F$71*hourly1!B1797/hourly1!$B$8763+유형화!$F$72*hourly1!C1797/hourly1!$C$8763+유형화!$F$73*hourly1!D1797/hourly1!$D$8763+유형화!$F$74*hourly1!E1797/hourly1!$E$8763</f>
        <v>121.92141029505515</v>
      </c>
      <c r="C1796" s="442">
        <f>hourly1!$F1797*유형화!$G$71/hourly1!$F$8763+유형화!$G$72*hourly1!$G1797/hourly1!$F$8763+유형화!$G$74*hourly1!I1797/hourly1!$I$8763</f>
        <v>2.9142338670670318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4">
        <f>유형화!$F$71*hourly1!B1798/hourly1!$B$8763+유형화!$F$72*hourly1!C1798/hourly1!$C$8763+유형화!$F$73*hourly1!D1798/hourly1!$D$8763+유형화!$F$74*hourly1!E1798/hourly1!$E$8763</f>
        <v>130.8466248538644</v>
      </c>
      <c r="C1797" s="442">
        <f>hourly1!$F1798*유형화!$G$71/hourly1!$F$8763+유형화!$G$72*hourly1!$G1798/hourly1!$F$8763+유형화!$G$74*hourly1!I1798/hourly1!$I$8763</f>
        <v>2.8352407002477404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4">
        <f>유형화!$F$71*hourly1!B1799/hourly1!$B$8763+유형화!$F$72*hourly1!C1799/hourly1!$C$8763+유형화!$F$73*hourly1!D1799/hourly1!$D$8763+유형화!$F$74*hourly1!E1799/hourly1!$E$8763</f>
        <v>67.634450951534546</v>
      </c>
      <c r="C1798" s="442">
        <f>hourly1!$F1799*유형화!$G$71/hourly1!$F$8763+유형화!$G$72*hourly1!$G1799/hourly1!$F$8763+유형화!$G$74*hourly1!I1799/hourly1!$I$8763</f>
        <v>3.8564542872639866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4">
        <f>유형화!$F$71*hourly1!B1800/hourly1!$B$8763+유형화!$F$72*hourly1!C1800/hourly1!$C$8763+유형화!$F$73*hourly1!D1800/hourly1!$D$8763+유형화!$F$74*hourly1!E1800/hourly1!$E$8763</f>
        <v>66.422263048416582</v>
      </c>
      <c r="C1799" s="442">
        <f>hourly1!$F1800*유형화!$G$71/hourly1!$F$8763+유형화!$G$72*hourly1!$G1800/hourly1!$F$8763+유형화!$G$74*hourly1!I1800/hourly1!$I$8763</f>
        <v>0.41690628643721028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4">
        <f>유형화!$F$71*hourly1!B1801/hourly1!$B$8763+유형화!$F$72*hourly1!C1801/hourly1!$C$8763+유형화!$F$73*hourly1!D1801/hourly1!$D$8763+유형화!$F$74*hourly1!E1801/hourly1!$E$8763</f>
        <v>65.17569791245657</v>
      </c>
      <c r="C1800" s="442">
        <f>hourly1!$F1801*유형화!$G$71/hourly1!$F$8763+유형화!$G$72*hourly1!$G1801/hourly1!$F$8763+유형화!$G$74*hourly1!I1801/hourly1!$I$8763</f>
        <v>0.38026806844819916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4">
        <f>유형화!$F$71*hourly1!B1802/hourly1!$B$8763+유형화!$F$72*hourly1!C1802/hourly1!$C$8763+유형화!$F$73*hourly1!D1802/hourly1!$D$8763+유형화!$F$74*hourly1!E1802/hourly1!$E$8763</f>
        <v>63.674698307095873</v>
      </c>
      <c r="C1801" s="442">
        <f>hourly1!$F1802*유형화!$G$71/hourly1!$F$8763+유형화!$G$72*hourly1!$G1802/hourly1!$F$8763+유형화!$G$74*hourly1!I1802/hourly1!$I$8763</f>
        <v>0.31626595997886175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4">
        <f>유형화!$F$71*hourly1!B1803/hourly1!$B$8763+유형화!$F$72*hourly1!C1803/hourly1!$C$8763+유형화!$F$73*hourly1!D1803/hourly1!$D$8763+유형화!$F$74*hourly1!E1803/hourly1!$E$8763</f>
        <v>63.98964440061178</v>
      </c>
      <c r="C1802" s="442">
        <f>hourly1!$F1803*유형화!$G$71/hourly1!$F$8763+유형화!$G$72*hourly1!$G1803/hourly1!$F$8763+유형화!$G$74*hourly1!I1803/hourly1!$I$8763</f>
        <v>0.2776275869748881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4">
        <f>유형화!$F$71*hourly1!B1804/hourly1!$B$8763+유형화!$F$72*hourly1!C1804/hourly1!$C$8763+유형화!$F$73*hourly1!D1804/hourly1!$D$8763+유형화!$F$74*hourly1!E1804/hourly1!$E$8763</f>
        <v>64.054369974355367</v>
      </c>
      <c r="C1803" s="442">
        <f>hourly1!$F1804*유형화!$G$71/hourly1!$F$8763+유형화!$G$72*hourly1!$G1804/hourly1!$F$8763+유형화!$G$74*hourly1!I1804/hourly1!$I$8763</f>
        <v>0.28644135569009888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4">
        <f>유형화!$F$71*hourly1!B1805/hourly1!$B$8763+유형화!$F$72*hourly1!C1805/hourly1!$C$8763+유형화!$F$73*hourly1!D1805/hourly1!$D$8763+유형화!$F$74*hourly1!E1805/hourly1!$E$8763</f>
        <v>64.39743535307079</v>
      </c>
      <c r="C1804" s="442">
        <f>hourly1!$F1805*유형화!$G$71/hourly1!$F$8763+유형화!$G$72*hourly1!$G1805/hourly1!$F$8763+유형화!$G$74*hourly1!I1805/hourly1!$I$8763</f>
        <v>0.50742075683206367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4">
        <f>유형화!$F$71*hourly1!B1806/hourly1!$B$8763+유형화!$F$72*hourly1!C1806/hourly1!$C$8763+유형화!$F$73*hourly1!D1806/hourly1!$D$8763+유형화!$F$74*hourly1!E1806/hourly1!$E$8763</f>
        <v>64.499268572547138</v>
      </c>
      <c r="C1805" s="442">
        <f>hourly1!$F1806*유형화!$G$71/hourly1!$F$8763+유형화!$G$72*hourly1!$G1806/hourly1!$F$8763+유형화!$G$74*hourly1!I1806/hourly1!$I$8763</f>
        <v>0.96753561465230131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4">
        <f>유형화!$F$71*hourly1!B1807/hourly1!$B$8763+유형화!$F$72*hourly1!C1807/hourly1!$C$8763+유형화!$F$73*hourly1!D1807/hourly1!$D$8763+유형화!$F$74*hourly1!E1807/hourly1!$E$8763</f>
        <v>64.666599239424414</v>
      </c>
      <c r="C1806" s="442">
        <f>hourly1!$F1807*유형화!$G$71/hourly1!$F$8763+유형화!$G$72*hourly1!$G1807/hourly1!$F$8763+유형화!$G$74*hourly1!I1807/hourly1!$I$8763</f>
        <v>1.4660492766773536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4">
        <f>유형화!$F$71*hourly1!B1808/hourly1!$B$8763+유형화!$F$72*hourly1!C1808/hourly1!$C$8763+유형화!$F$73*hourly1!D1808/hourly1!$D$8763+유형화!$F$74*hourly1!E1808/hourly1!$E$8763</f>
        <v>66.603552365078613</v>
      </c>
      <c r="C1807" s="442">
        <f>hourly1!$F1808*유형화!$G$71/hourly1!$F$8763+유형화!$G$72*hourly1!$G1808/hourly1!$F$8763+유형화!$G$74*hourly1!I1808/hourly1!$I$8763</f>
        <v>1.7625076800017916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4">
        <f>유형화!$F$71*hourly1!B1809/hourly1!$B$8763+유형화!$F$72*hourly1!C1809/hourly1!$C$8763+유형화!$F$73*hourly1!D1809/hourly1!$D$8763+유형화!$F$74*hourly1!E1809/hourly1!$E$8763</f>
        <v>78.0695617638588</v>
      </c>
      <c r="C1808" s="442">
        <f>hourly1!$F1809*유형화!$G$71/hourly1!$F$8763+유형화!$G$72*hourly1!$G1809/hourly1!$F$8763+유형화!$G$74*hourly1!I1809/hourly1!$I$8763</f>
        <v>7.9671871992545569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4">
        <f>유형화!$F$71*hourly1!B1810/hourly1!$B$8763+유형화!$F$72*hourly1!C1810/hourly1!$C$8763+유형화!$F$73*hourly1!D1810/hourly1!$D$8763+유형화!$F$74*hourly1!E1810/hourly1!$E$8763</f>
        <v>67.635193970101895</v>
      </c>
      <c r="C1809" s="442">
        <f>hourly1!$F1810*유형화!$G$71/hourly1!$F$8763+유형화!$G$72*hourly1!$G1810/hourly1!$F$8763+유형화!$G$74*hourly1!I1810/hourly1!$I$8763</f>
        <v>8.0552203398864908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4">
        <f>유형화!$F$71*hourly1!B1811/hourly1!$B$8763+유형화!$F$72*hourly1!C1811/hourly1!$C$8763+유형화!$F$73*hourly1!D1811/hourly1!$D$8763+유형화!$F$74*hourly1!E1811/hourly1!$E$8763</f>
        <v>68.705947543123287</v>
      </c>
      <c r="C1810" s="442">
        <f>hourly1!$F1811*유형화!$G$71/hourly1!$F$8763+유형화!$G$72*hourly1!$G1811/hourly1!$F$8763+유형화!$G$74*hourly1!I1811/hourly1!$I$8763</f>
        <v>7.3971584208411558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4">
        <f>유형화!$F$71*hourly1!B1812/hourly1!$B$8763+유형화!$F$72*hourly1!C1812/hourly1!$C$8763+유형화!$F$73*hourly1!D1812/hourly1!$D$8763+유형화!$F$74*hourly1!E1812/hourly1!$E$8763</f>
        <v>71.814984484708546</v>
      </c>
      <c r="C1811" s="442">
        <f>hourly1!$F1812*유형화!$G$71/hourly1!$F$8763+유형화!$G$72*hourly1!$G1812/hourly1!$F$8763+유형화!$G$74*hourly1!I1812/hourly1!$I$8763</f>
        <v>6.5662584508435442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4">
        <f>유형화!$F$71*hourly1!B1813/hourly1!$B$8763+유형화!$F$72*hourly1!C1813/hourly1!$C$8763+유형화!$F$73*hourly1!D1813/hourly1!$D$8763+유형화!$F$74*hourly1!E1813/hourly1!$E$8763</f>
        <v>74.266931573331917</v>
      </c>
      <c r="C1812" s="442">
        <f>hourly1!$F1813*유형화!$G$71/hourly1!$F$8763+유형화!$G$72*hourly1!$G1813/hourly1!$F$8763+유형화!$G$74*hourly1!I1813/hourly1!$I$8763</f>
        <v>5.7793482015294675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4">
        <f>유형화!$F$71*hourly1!B1814/hourly1!$B$8763+유형화!$F$72*hourly1!C1814/hourly1!$C$8763+유형화!$F$73*hourly1!D1814/hourly1!$D$8763+유형화!$F$74*hourly1!E1814/hourly1!$E$8763</f>
        <v>72.197220891989147</v>
      </c>
      <c r="C1813" s="442">
        <f>hourly1!$F1814*유형화!$G$71/hourly1!$F$8763+유형화!$G$72*hourly1!$G1814/hourly1!$F$8763+유형화!$G$74*hourly1!I1814/hourly1!$I$8763</f>
        <v>5.0252184606501604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4">
        <f>유형화!$F$71*hourly1!B1815/hourly1!$B$8763+유형화!$F$72*hourly1!C1815/hourly1!$C$8763+유형화!$F$73*hourly1!D1815/hourly1!$D$8763+유형화!$F$74*hourly1!E1815/hourly1!$E$8763</f>
        <v>77.99807968248119</v>
      </c>
      <c r="C1814" s="442">
        <f>hourly1!$F1815*유형화!$G$71/hourly1!$F$8763+유형화!$G$72*hourly1!$G1815/hourly1!$F$8763+유형화!$G$74*hourly1!I1815/hourly1!$I$8763</f>
        <v>3.3477791597995052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4">
        <f>유형화!$F$71*hourly1!B1816/hourly1!$B$8763+유형화!$F$72*hourly1!C1816/hourly1!$C$8763+유형화!$F$73*hourly1!D1816/hourly1!$D$8763+유형화!$F$74*hourly1!E1816/hourly1!$E$8763</f>
        <v>65.983084971816197</v>
      </c>
      <c r="C1815" s="442">
        <f>hourly1!$F1816*유형화!$G$71/hourly1!$F$8763+유형화!$G$72*hourly1!$G1816/hourly1!$F$8763+유형화!$G$74*hourly1!I1816/hourly1!$I$8763</f>
        <v>3.5716576693551585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4">
        <f>유형화!$F$71*hourly1!B1817/hourly1!$B$8763+유형화!$F$72*hourly1!C1817/hourly1!$C$8763+유형화!$F$73*hourly1!D1817/hourly1!$D$8763+유형화!$F$74*hourly1!E1817/hourly1!$E$8763</f>
        <v>66.747310923827555</v>
      </c>
      <c r="C1816" s="442">
        <f>hourly1!$F1817*유형화!$G$71/hourly1!$F$8763+유형화!$G$72*hourly1!$G1817/hourly1!$F$8763+유형화!$G$74*hourly1!I1817/hourly1!$I$8763</f>
        <v>3.3024887598057333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4">
        <f>유형화!$F$71*hourly1!B1818/hourly1!$B$8763+유형화!$F$72*hourly1!C1818/hourly1!$C$8763+유형화!$F$73*hourly1!D1818/hourly1!$D$8763+유형화!$F$74*hourly1!E1818/hourly1!$E$8763</f>
        <v>65.502884671413383</v>
      </c>
      <c r="C1817" s="442">
        <f>hourly1!$F1818*유형화!$G$71/hourly1!$F$8763+유형화!$G$72*hourly1!$G1818/hourly1!$F$8763+유형화!$G$74*hourly1!I1818/hourly1!$I$8763</f>
        <v>3.2206070777509392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4">
        <f>유형화!$F$71*hourly1!B1819/hourly1!$B$8763+유형화!$F$72*hourly1!C1819/hourly1!$C$8763+유형화!$F$73*hourly1!D1819/hourly1!$D$8763+유형화!$F$74*hourly1!E1819/hourly1!$E$8763</f>
        <v>64.501057588126784</v>
      </c>
      <c r="C1818" s="442">
        <f>hourly1!$F1819*유형화!$G$71/hourly1!$F$8763+유형화!$G$72*hourly1!$G1819/hourly1!$F$8763+유형화!$G$74*hourly1!I1819/hourly1!$I$8763</f>
        <v>3.2739138245998869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4">
        <f>유형화!$F$71*hourly1!B1820/hourly1!$B$8763+유형화!$F$72*hourly1!C1820/hourly1!$C$8763+유형화!$F$73*hourly1!D1820/hourly1!$D$8763+유형화!$F$74*hourly1!E1820/hourly1!$E$8763</f>
        <v>64.383106300491562</v>
      </c>
      <c r="C1819" s="442">
        <f>hourly1!$F1820*유형화!$G$71/hourly1!$F$8763+유형화!$G$72*hourly1!$G1820/hourly1!$F$8763+유형화!$G$74*hourly1!I1820/hourly1!$I$8763</f>
        <v>3.5342144513094049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4">
        <f>유형화!$F$71*hourly1!B1821/hourly1!$B$8763+유형화!$F$72*hourly1!C1821/hourly1!$C$8763+유형화!$F$73*hourly1!D1821/hourly1!$D$8763+유형화!$F$74*hourly1!E1821/hourly1!$E$8763</f>
        <v>76.015248879914239</v>
      </c>
      <c r="C1820" s="442">
        <f>hourly1!$F1821*유형화!$G$71/hourly1!$F$8763+유형화!$G$72*hourly1!$G1821/hourly1!$F$8763+유형화!$G$74*hourly1!I1821/hourly1!$I$8763</f>
        <v>3.3883534768613921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4">
        <f>유형화!$F$71*hourly1!B1822/hourly1!$B$8763+유형화!$F$72*hourly1!C1822/hourly1!$C$8763+유형화!$F$73*hourly1!D1822/hourly1!$D$8763+유형화!$F$74*hourly1!E1822/hourly1!$E$8763</f>
        <v>84.582314061713518</v>
      </c>
      <c r="C1821" s="442">
        <f>hourly1!$F1822*유형화!$G$71/hourly1!$F$8763+유형화!$G$72*hourly1!$G1822/hourly1!$F$8763+유형화!$G$74*hourly1!I1822/hourly1!$I$8763</f>
        <v>3.3215308939549515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4">
        <f>유형화!$F$71*hourly1!B1823/hourly1!$B$8763+유형화!$F$72*hourly1!C1823/hourly1!$C$8763+유형화!$F$73*hourly1!D1823/hourly1!$D$8763+유형화!$F$74*hourly1!E1823/hourly1!$E$8763</f>
        <v>67.862391734944964</v>
      </c>
      <c r="C1822" s="442">
        <f>hourly1!$F1823*유형화!$G$71/hourly1!$F$8763+유형화!$G$72*hourly1!$G1823/hourly1!$F$8763+유형화!$G$74*hourly1!I1823/hourly1!$I$8763</f>
        <v>4.0864503572265676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4">
        <f>유형화!$F$71*hourly1!B1824/hourly1!$B$8763+유형화!$F$72*hourly1!C1824/hourly1!$C$8763+유형화!$F$73*hourly1!D1824/hourly1!$D$8763+유형화!$F$74*hourly1!E1824/hourly1!$E$8763</f>
        <v>66.433502105969367</v>
      </c>
      <c r="C1823" s="442">
        <f>hourly1!$F1824*유형화!$G$71/hourly1!$F$8763+유형화!$G$72*hourly1!$G1824/hourly1!$F$8763+유형화!$G$74*hourly1!I1824/hourly1!$I$8763</f>
        <v>0.40708975117697604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4">
        <f>유형화!$F$71*hourly1!B1825/hourly1!$B$8763+유형화!$F$72*hourly1!C1825/hourly1!$C$8763+유형화!$F$73*hourly1!D1825/hourly1!$D$8763+유형화!$F$74*hourly1!E1825/hourly1!$E$8763</f>
        <v>64.953098927581351</v>
      </c>
      <c r="C1824" s="442">
        <f>hourly1!$F1825*유형화!$G$71/hourly1!$F$8763+유형화!$G$72*hourly1!$G1825/hourly1!$F$8763+유형화!$G$74*hourly1!I1825/hourly1!$I$8763</f>
        <v>0.39192512767661619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4">
        <f>유형화!$F$71*hourly1!B1826/hourly1!$B$8763+유형화!$F$72*hourly1!C1826/hourly1!$C$8763+유형화!$F$73*hourly1!D1826/hourly1!$D$8763+유형화!$F$74*hourly1!E1826/hourly1!$E$8763</f>
        <v>63.259156156087116</v>
      </c>
      <c r="C1825" s="442">
        <f>hourly1!$F1826*유형화!$G$71/hourly1!$F$8763+유형화!$G$72*hourly1!$G1826/hourly1!$F$8763+유형화!$G$74*hourly1!I1826/hourly1!$I$8763</f>
        <v>0.31614462734555038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4">
        <f>유형화!$F$71*hourly1!B1827/hourly1!$B$8763+유형화!$F$72*hourly1!C1827/hourly1!$C$8763+유형화!$F$73*hourly1!D1827/hourly1!$D$8763+유형화!$F$74*hourly1!E1827/hourly1!$E$8763</f>
        <v>65.43572084256526</v>
      </c>
      <c r="C1826" s="442">
        <f>hourly1!$F1827*유형화!$G$71/hourly1!$F$8763+유형화!$G$72*hourly1!$G1827/hourly1!$F$8763+유형화!$G$74*hourly1!I1827/hourly1!$I$8763</f>
        <v>0.26379802987089307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4">
        <f>유형화!$F$71*hourly1!B1828/hourly1!$B$8763+유형화!$F$72*hourly1!C1828/hourly1!$C$8763+유형화!$F$73*hourly1!D1828/hourly1!$D$8763+유형화!$F$74*hourly1!E1828/hourly1!$E$8763</f>
        <v>64.911694373836497</v>
      </c>
      <c r="C1827" s="442">
        <f>hourly1!$F1828*유형화!$G$71/hourly1!$F$8763+유형화!$G$72*hourly1!$G1828/hourly1!$F$8763+유형화!$G$74*hourly1!I1828/hourly1!$I$8763</f>
        <v>0.24506969825416239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4">
        <f>유형화!$F$71*hourly1!B1829/hourly1!$B$8763+유형화!$F$72*hourly1!C1829/hourly1!$C$8763+유형화!$F$73*hourly1!D1829/hourly1!$D$8763+유형화!$F$74*hourly1!E1829/hourly1!$E$8763</f>
        <v>64.800310119572018</v>
      </c>
      <c r="C1828" s="442">
        <f>hourly1!$F1829*유형화!$G$71/hourly1!$F$8763+유형화!$G$72*hourly1!$G1829/hourly1!$F$8763+유형화!$G$74*hourly1!I1829/hourly1!$I$8763</f>
        <v>0.24355609606223871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4">
        <f>유형화!$F$71*hourly1!B1830/hourly1!$B$8763+유형화!$F$72*hourly1!C1830/hourly1!$C$8763+유형화!$F$73*hourly1!D1830/hourly1!$D$8763+유형화!$F$74*hourly1!E1830/hourly1!$E$8763</f>
        <v>64.643800111442587</v>
      </c>
      <c r="C1829" s="442">
        <f>hourly1!$F1830*유형화!$G$71/hourly1!$F$8763+유형화!$G$72*hourly1!$G1830/hourly1!$F$8763+유형화!$G$74*hourly1!I1830/hourly1!$I$8763</f>
        <v>0.24690199213774761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4">
        <f>유형화!$F$71*hourly1!B1831/hourly1!$B$8763+유형화!$F$72*hourly1!C1831/hourly1!$C$8763+유형화!$F$73*hourly1!D1831/hourly1!$D$8763+유형화!$F$74*hourly1!E1831/hourly1!$E$8763</f>
        <v>64.540188697045366</v>
      </c>
      <c r="C1830" s="442">
        <f>hourly1!$F1831*유형화!$G$71/hourly1!$F$8763+유형화!$G$72*hourly1!$G1831/hourly1!$F$8763+유형화!$G$74*hourly1!I1831/hourly1!$I$8763</f>
        <v>0.25864012992233942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4">
        <f>유형화!$F$71*hourly1!B1832/hourly1!$B$8763+유형화!$F$72*hourly1!C1832/hourly1!$C$8763+유형화!$F$73*hourly1!D1832/hourly1!$D$8763+유형화!$F$74*hourly1!E1832/hourly1!$E$8763</f>
        <v>66.321165633735063</v>
      </c>
      <c r="C1831" s="442">
        <f>hourly1!$F1832*유형화!$G$71/hourly1!$F$8763+유형화!$G$72*hourly1!$G1832/hourly1!$F$8763+유형화!$G$74*hourly1!I1832/hourly1!$I$8763</f>
        <v>0.46482420205297792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4">
        <f>유형화!$F$71*hourly1!B1833/hourly1!$B$8763+유형화!$F$72*hourly1!C1833/hourly1!$C$8763+유형화!$F$73*hourly1!D1833/hourly1!$D$8763+유형화!$F$74*hourly1!E1833/hourly1!$E$8763</f>
        <v>77.734979781601723</v>
      </c>
      <c r="C1832" s="442">
        <f>hourly1!$F1833*유형화!$G$71/hourly1!$F$8763+유형화!$G$72*hourly1!$G1833/hourly1!$F$8763+유형화!$G$74*hourly1!I1833/hourly1!$I$8763</f>
        <v>6.6443219440473422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4">
        <f>유형화!$F$71*hourly1!B1834/hourly1!$B$8763+유형화!$F$72*hourly1!C1834/hourly1!$C$8763+유형화!$F$73*hourly1!D1834/hourly1!$D$8763+유형화!$F$74*hourly1!E1834/hourly1!$E$8763</f>
        <v>186.88152246760922</v>
      </c>
      <c r="C1833" s="442">
        <f>hourly1!$F1834*유형화!$G$71/hourly1!$F$8763+유형화!$G$72*hourly1!$G1834/hourly1!$F$8763+유형화!$G$74*hourly1!I1834/hourly1!$I$8763</f>
        <v>6.6055237770246205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4">
        <f>유형화!$F$71*hourly1!B1835/hourly1!$B$8763+유형화!$F$72*hourly1!C1835/hourly1!$C$8763+유형화!$F$73*hourly1!D1835/hourly1!$D$8763+유형화!$F$74*hourly1!E1835/hourly1!$E$8763</f>
        <v>290.63177202386777</v>
      </c>
      <c r="C1834" s="442">
        <f>hourly1!$F1835*유형화!$G$71/hourly1!$F$8763+유형화!$G$72*hourly1!$G1835/hourly1!$F$8763+유형화!$G$74*hourly1!I1835/hourly1!$I$8763</f>
        <v>5.7317463700538065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4">
        <f>유형화!$F$71*hourly1!B1836/hourly1!$B$8763+유형화!$F$72*hourly1!C1836/hourly1!$C$8763+유형화!$F$73*hourly1!D1836/hourly1!$D$8763+유형화!$F$74*hourly1!E1836/hourly1!$E$8763</f>
        <v>354.26115009985585</v>
      </c>
      <c r="C1835" s="442">
        <f>hourly1!$F1836*유형화!$G$71/hourly1!$F$8763+유형화!$G$72*hourly1!$G1836/hourly1!$F$8763+유형화!$G$74*hourly1!I1836/hourly1!$I$8763</f>
        <v>4.6420081208533377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4">
        <f>유형화!$F$71*hourly1!B1837/hourly1!$B$8763+유형화!$F$72*hourly1!C1837/hourly1!$C$8763+유형화!$F$73*hourly1!D1837/hourly1!$D$8763+유형화!$F$74*hourly1!E1837/hourly1!$E$8763</f>
        <v>416.43039034768043</v>
      </c>
      <c r="C1836" s="442">
        <f>hourly1!$F1837*유형화!$G$71/hourly1!$F$8763+유형화!$G$72*hourly1!$G1837/hourly1!$F$8763+유형화!$G$74*hourly1!I1837/hourly1!$I$8763</f>
        <v>3.7254377778769148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4">
        <f>유형화!$F$71*hourly1!B1838/hourly1!$B$8763+유형화!$F$72*hourly1!C1838/hourly1!$C$8763+유형화!$F$73*hourly1!D1838/hourly1!$D$8763+유형화!$F$74*hourly1!E1838/hourly1!$E$8763</f>
        <v>348.59769690660869</v>
      </c>
      <c r="C1837" s="442">
        <f>hourly1!$F1838*유형화!$G$71/hourly1!$F$8763+유형화!$G$72*hourly1!$G1838/hourly1!$F$8763+유형화!$G$74*hourly1!I1838/hourly1!$I$8763</f>
        <v>2.9488609294329451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4">
        <f>유형화!$F$71*hourly1!B1839/hourly1!$B$8763+유형화!$F$72*hourly1!C1839/hourly1!$C$8763+유형화!$F$73*hourly1!D1839/hourly1!$D$8763+유형화!$F$74*hourly1!E1839/hourly1!$E$8763</f>
        <v>204.67709342570637</v>
      </c>
      <c r="C1838" s="442">
        <f>hourly1!$F1839*유형화!$G$71/hourly1!$F$8763+유형화!$G$72*hourly1!$G1839/hourly1!$F$8763+유형화!$G$74*hourly1!I1839/hourly1!$I$8763</f>
        <v>1.4089176591265724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4">
        <f>유형화!$F$71*hourly1!B1840/hourly1!$B$8763+유형화!$F$72*hourly1!C1840/hourly1!$C$8763+유형화!$F$73*hourly1!D1840/hourly1!$D$8763+유형화!$F$74*hourly1!E1840/hourly1!$E$8763</f>
        <v>275.1332678611513</v>
      </c>
      <c r="C1839" s="442">
        <f>hourly1!$F1840*유형화!$G$71/hourly1!$F$8763+유형화!$G$72*hourly1!$G1840/hourly1!$F$8763+유형화!$G$74*hourly1!I1840/hourly1!$I$8763</f>
        <v>1.6733395210693851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4">
        <f>유형화!$F$71*hourly1!B1841/hourly1!$B$8763+유형화!$F$72*hourly1!C1841/hourly1!$C$8763+유형화!$F$73*hourly1!D1841/hourly1!$D$8763+유형화!$F$74*hourly1!E1841/hourly1!$E$8763</f>
        <v>400.72692874972512</v>
      </c>
      <c r="C1840" s="442">
        <f>hourly1!$F1841*유형화!$G$71/hourly1!$F$8763+유형화!$G$72*hourly1!$G1841/hourly1!$F$8763+유형화!$G$74*hourly1!I1841/hourly1!$I$8763</f>
        <v>1.4889301341460672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4">
        <f>유형화!$F$71*hourly1!B1842/hourly1!$B$8763+유형화!$F$72*hourly1!C1842/hourly1!$C$8763+유형화!$F$73*hourly1!D1842/hourly1!$D$8763+유형화!$F$74*hourly1!E1842/hourly1!$E$8763</f>
        <v>335.60680132620791</v>
      </c>
      <c r="C1841" s="442">
        <f>hourly1!$F1842*유형화!$G$71/hourly1!$F$8763+유형화!$G$72*hourly1!$G1842/hourly1!$F$8763+유형화!$G$74*hourly1!I1842/hourly1!$I$8763</f>
        <v>1.4438172921160204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4">
        <f>유형화!$F$71*hourly1!B1843/hourly1!$B$8763+유형화!$F$72*hourly1!C1843/hourly1!$C$8763+유형화!$F$73*hourly1!D1843/hourly1!$D$8763+유형화!$F$74*hourly1!E1843/hourly1!$E$8763</f>
        <v>292.61109052891692</v>
      </c>
      <c r="C1842" s="442">
        <f>hourly1!$F1843*유형화!$G$71/hourly1!$F$8763+유형화!$G$72*hourly1!$G1843/hourly1!$F$8763+유형화!$G$74*hourly1!I1843/hourly1!$I$8763</f>
        <v>1.675587882398037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4">
        <f>유형화!$F$71*hourly1!B1844/hourly1!$B$8763+유형화!$F$72*hourly1!C1844/hourly1!$C$8763+유형화!$F$73*hourly1!D1844/hourly1!$D$8763+유형화!$F$74*hourly1!E1844/hourly1!$E$8763</f>
        <v>166.85535781361639</v>
      </c>
      <c r="C1843" s="442">
        <f>hourly1!$F1844*유형화!$G$71/hourly1!$F$8763+유형화!$G$72*hourly1!$G1844/hourly1!$F$8763+유형화!$G$74*hourly1!I1844/hourly1!$I$8763</f>
        <v>2.0146790202793925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4">
        <f>유형화!$F$71*hourly1!B1845/hourly1!$B$8763+유형화!$F$72*hourly1!C1845/hourly1!$C$8763+유형화!$F$73*hourly1!D1845/hourly1!$D$8763+유형화!$F$74*hourly1!E1845/hourly1!$E$8763</f>
        <v>120.76810480995691</v>
      </c>
      <c r="C1844" s="442">
        <f>hourly1!$F1845*유형화!$G$71/hourly1!$F$8763+유형화!$G$72*hourly1!$G1845/hourly1!$F$8763+유형화!$G$74*hourly1!I1845/hourly1!$I$8763</f>
        <v>1.8801437015543014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4">
        <f>유형화!$F$71*hourly1!B1846/hourly1!$B$8763+유형화!$F$72*hourly1!C1846/hourly1!$C$8763+유형화!$F$73*hourly1!D1846/hourly1!$D$8763+유형화!$F$74*hourly1!E1846/hourly1!$E$8763</f>
        <v>129.35451011582492</v>
      </c>
      <c r="C1845" s="442">
        <f>hourly1!$F1846*유형화!$G$71/hourly1!$F$8763+유형화!$G$72*hourly1!$G1846/hourly1!$F$8763+유형화!$G$74*hourly1!I1846/hourly1!$I$8763</f>
        <v>1.782051441881487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4">
        <f>유형화!$F$71*hourly1!B1847/hourly1!$B$8763+유형화!$F$72*hourly1!C1847/hourly1!$C$8763+유형화!$F$73*hourly1!D1847/hourly1!$D$8763+유형화!$F$74*hourly1!E1847/hourly1!$E$8763</f>
        <v>65.976877520581155</v>
      </c>
      <c r="C1846" s="442">
        <f>hourly1!$F1847*유형화!$G$71/hourly1!$F$8763+유형화!$G$72*hourly1!$G1847/hourly1!$F$8763+유형화!$G$74*hourly1!I1847/hourly1!$I$8763</f>
        <v>2.751337350877658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4">
        <f>유형화!$F$71*hourly1!B1848/hourly1!$B$8763+유형화!$F$72*hourly1!C1848/hourly1!$C$8763+유형화!$F$73*hourly1!D1848/hourly1!$D$8763+유형화!$F$74*hourly1!E1848/hourly1!$E$8763</f>
        <v>64.59547615596378</v>
      </c>
      <c r="C1847" s="442">
        <f>hourly1!$F1848*유형화!$G$71/hourly1!$F$8763+유형화!$G$72*hourly1!$G1848/hourly1!$F$8763+유형화!$G$74*hourly1!I1848/hourly1!$I$8763</f>
        <v>0.46025911265334729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4">
        <f>유형화!$F$71*hourly1!B1849/hourly1!$B$8763+유형화!$F$72*hourly1!C1849/hourly1!$C$8763+유형화!$F$73*hourly1!D1849/hourly1!$D$8763+유형화!$F$74*hourly1!E1849/hourly1!$E$8763</f>
        <v>63.155960640097767</v>
      </c>
      <c r="C1848" s="442">
        <f>hourly1!$F1849*유형화!$G$71/hourly1!$F$8763+유형화!$G$72*hourly1!$G1849/hourly1!$F$8763+유형화!$G$74*hourly1!I1849/hourly1!$I$8763</f>
        <v>0.35330394821571021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4">
        <f>유형화!$F$71*hourly1!B1850/hourly1!$B$8763+유형화!$F$72*hourly1!C1850/hourly1!$C$8763+유형화!$F$73*hourly1!D1850/hourly1!$D$8763+유형화!$F$74*hourly1!E1850/hourly1!$E$8763</f>
        <v>61.463117968909572</v>
      </c>
      <c r="C1849" s="442">
        <f>hourly1!$F1850*유형화!$G$71/hourly1!$F$8763+유형화!$G$72*hourly1!$G1850/hourly1!$F$8763+유형화!$G$74*hourly1!I1850/hourly1!$I$8763</f>
        <v>0.32136388624164203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4">
        <f>유형화!$F$71*hourly1!B1851/hourly1!$B$8763+유형화!$F$72*hourly1!C1851/hourly1!$C$8763+유형화!$F$73*hourly1!D1851/hourly1!$D$8763+유형화!$F$74*hourly1!E1851/hourly1!$E$8763</f>
        <v>61.712815490175757</v>
      </c>
      <c r="C1850" s="442">
        <f>hourly1!$F1851*유형화!$G$71/hourly1!$F$8763+유형화!$G$72*hourly1!$G1851/hourly1!$F$8763+유형화!$G$74*hourly1!I1851/hourly1!$I$8763</f>
        <v>0.26363880625404151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4">
        <f>유형화!$F$71*hourly1!B1852/hourly1!$B$8763+유형화!$F$72*hourly1!C1852/hourly1!$C$8763+유형화!$F$73*hourly1!D1852/hourly1!$D$8763+유형화!$F$74*hourly1!E1852/hourly1!$E$8763</f>
        <v>61.675545534561785</v>
      </c>
      <c r="C1851" s="442">
        <f>hourly1!$F1852*유형화!$G$71/hourly1!$F$8763+유형화!$G$72*hourly1!$G1852/hourly1!$F$8763+유형화!$G$74*hourly1!I1852/hourly1!$I$8763</f>
        <v>0.24439010513003614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4">
        <f>유형화!$F$71*hourly1!B1853/hourly1!$B$8763+유형화!$F$72*hourly1!C1853/hourly1!$C$8763+유형화!$F$73*hourly1!D1853/hourly1!$D$8763+유형화!$F$74*hourly1!E1853/hourly1!$E$8763</f>
        <v>61.883958635818537</v>
      </c>
      <c r="C1852" s="442">
        <f>hourly1!$F1853*유형화!$G$71/hourly1!$F$8763+유형화!$G$72*hourly1!$G1853/hourly1!$F$8763+유형화!$G$74*hourly1!I1853/hourly1!$I$8763</f>
        <v>0.24060133272003978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4">
        <f>유형화!$F$71*hourly1!B1854/hourly1!$B$8763+유형화!$F$72*hourly1!C1854/hourly1!$C$8763+유형화!$F$73*hourly1!D1854/hourly1!$D$8763+유형화!$F$74*hourly1!E1854/hourly1!$E$8763</f>
        <v>61.978762033994997</v>
      </c>
      <c r="C1853" s="442">
        <f>hourly1!$F1854*유형화!$G$71/hourly1!$F$8763+유형화!$G$72*hourly1!$G1854/hourly1!$F$8763+유형화!$G$74*hourly1!I1854/hourly1!$I$8763</f>
        <v>0.24066676596688311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4">
        <f>유형화!$F$71*hourly1!B1855/hourly1!$B$8763+유형화!$F$72*hourly1!C1855/hourly1!$C$8763+유형화!$F$73*hourly1!D1855/hourly1!$D$8763+유형화!$F$74*hourly1!E1855/hourly1!$E$8763</f>
        <v>62.047123349077879</v>
      </c>
      <c r="C1854" s="442">
        <f>hourly1!$F1855*유형화!$G$71/hourly1!$F$8763+유형화!$G$72*hourly1!$G1855/hourly1!$F$8763+유형화!$G$74*hourly1!I1855/hourly1!$I$8763</f>
        <v>0.23804544327983113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4">
        <f>유형화!$F$71*hourly1!B1856/hourly1!$B$8763+유형화!$F$72*hourly1!C1856/hourly1!$C$8763+유형화!$F$73*hourly1!D1856/hourly1!$D$8763+유형화!$F$74*hourly1!E1856/hourly1!$E$8763</f>
        <v>63.973731924969115</v>
      </c>
      <c r="C1855" s="442">
        <f>hourly1!$F1856*유형화!$G$71/hourly1!$F$8763+유형화!$G$72*hourly1!$G1856/hourly1!$F$8763+유형화!$G$74*hourly1!I1856/hourly1!$I$8763</f>
        <v>0.42316318788037821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4">
        <f>유형화!$F$71*hourly1!B1857/hourly1!$B$8763+유형화!$F$72*hourly1!C1857/hourly1!$C$8763+유형화!$F$73*hourly1!D1857/hourly1!$D$8763+유형화!$F$74*hourly1!E1857/hourly1!$E$8763</f>
        <v>75.490486606390604</v>
      </c>
      <c r="C1856" s="442">
        <f>hourly1!$F1857*유형화!$G$71/hourly1!$F$8763+유형화!$G$72*hourly1!$G1857/hourly1!$F$8763+유형화!$G$74*hourly1!I1857/hourly1!$I$8763</f>
        <v>5.3533965878422354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4">
        <f>유형화!$F$71*hourly1!B1858/hourly1!$B$8763+유형화!$F$72*hourly1!C1858/hourly1!$C$8763+유형화!$F$73*hourly1!D1858/hourly1!$D$8763+유형화!$F$74*hourly1!E1858/hourly1!$E$8763</f>
        <v>177.81056423925793</v>
      </c>
      <c r="C1857" s="442">
        <f>hourly1!$F1858*유형화!$G$71/hourly1!$F$8763+유형화!$G$72*hourly1!$G1858/hourly1!$F$8763+유형화!$G$74*hourly1!I1858/hourly1!$I$8763</f>
        <v>5.3636664296431791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4">
        <f>유형화!$F$71*hourly1!B1859/hourly1!$B$8763+유형화!$F$72*hourly1!C1859/hourly1!$C$8763+유형화!$F$73*hourly1!D1859/hourly1!$D$8763+유형화!$F$74*hourly1!E1859/hourly1!$E$8763</f>
        <v>280.50920446821715</v>
      </c>
      <c r="C1858" s="442">
        <f>hourly1!$F1859*유형화!$G$71/hourly1!$F$8763+유형화!$G$72*hourly1!$G1859/hourly1!$F$8763+유형화!$G$74*hourly1!I1859/hourly1!$I$8763</f>
        <v>4.4860164011826571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4">
        <f>유형화!$F$71*hourly1!B1860/hourly1!$B$8763+유형화!$F$72*hourly1!C1860/hourly1!$C$8763+유형화!$F$73*hourly1!D1860/hourly1!$D$8763+유형화!$F$74*hourly1!E1860/hourly1!$E$8763</f>
        <v>343.44062119987672</v>
      </c>
      <c r="C1859" s="442">
        <f>hourly1!$F1860*유형화!$G$71/hourly1!$F$8763+유형화!$G$72*hourly1!$G1860/hourly1!$F$8763+유형화!$G$74*hourly1!I1860/hourly1!$I$8763</f>
        <v>3.3942920125568432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4">
        <f>유형화!$F$71*hourly1!B1861/hourly1!$B$8763+유형화!$F$72*hourly1!C1861/hourly1!$C$8763+유형화!$F$73*hourly1!D1861/hourly1!$D$8763+유형화!$F$74*hourly1!E1861/hourly1!$E$8763</f>
        <v>407.21450021606</v>
      </c>
      <c r="C1860" s="442">
        <f>hourly1!$F1861*유형화!$G$71/hourly1!$F$8763+유형화!$G$72*hourly1!$G1861/hourly1!$F$8763+유형화!$G$74*hourly1!I1861/hourly1!$I$8763</f>
        <v>2.7605191103061162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4">
        <f>유형화!$F$71*hourly1!B1862/hourly1!$B$8763+유형화!$F$72*hourly1!C1862/hourly1!$C$8763+유형화!$F$73*hourly1!D1862/hourly1!$D$8763+유형화!$F$74*hourly1!E1862/hourly1!$E$8763</f>
        <v>340.69924722574689</v>
      </c>
      <c r="C1861" s="442">
        <f>hourly1!$F1862*유형화!$G$71/hourly1!$F$8763+유형화!$G$72*hourly1!$G1862/hourly1!$F$8763+유형화!$G$74*hourly1!I1862/hourly1!$I$8763</f>
        <v>1.9613683621031119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4">
        <f>유형화!$F$71*hourly1!B1863/hourly1!$B$8763+유형화!$F$72*hourly1!C1863/hourly1!$C$8763+유형화!$F$73*hourly1!D1863/hourly1!$D$8763+유형화!$F$74*hourly1!E1863/hourly1!$E$8763</f>
        <v>197.90450443247195</v>
      </c>
      <c r="C1862" s="442">
        <f>hourly1!$F1863*유형화!$G$71/hourly1!$F$8763+유형화!$G$72*hourly1!$G1863/hourly1!$F$8763+유형화!$G$74*hourly1!I1863/hourly1!$I$8763</f>
        <v>0.5730137976941404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4">
        <f>유형화!$F$71*hourly1!B1864/hourly1!$B$8763+유형화!$F$72*hourly1!C1864/hourly1!$C$8763+유형화!$F$73*hourly1!D1864/hourly1!$D$8763+유형화!$F$74*hourly1!E1864/hourly1!$E$8763</f>
        <v>269.69028895288068</v>
      </c>
      <c r="C1863" s="442">
        <f>hourly1!$F1864*유형화!$G$71/hourly1!$F$8763+유형화!$G$72*hourly1!$G1864/hourly1!$F$8763+유형화!$G$74*hourly1!I1864/hourly1!$I$8763</f>
        <v>0.67387470671687777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4">
        <f>유형화!$F$71*hourly1!B1865/hourly1!$B$8763+유형화!$F$72*hourly1!C1865/hourly1!$C$8763+유형화!$F$73*hourly1!D1865/hourly1!$D$8763+유형화!$F$74*hourly1!E1865/hourly1!$E$8763</f>
        <v>396.83931132987527</v>
      </c>
      <c r="C1864" s="442">
        <f>hourly1!$F1865*유형화!$G$71/hourly1!$F$8763+유형화!$G$72*hourly1!$G1865/hourly1!$F$8763+유형화!$G$74*hourly1!I1865/hourly1!$I$8763</f>
        <v>0.60921044312444006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4">
        <f>유형화!$F$71*hourly1!B1866/hourly1!$B$8763+유형화!$F$72*hourly1!C1866/hourly1!$C$8763+유형화!$F$73*hourly1!D1866/hourly1!$D$8763+유형화!$F$74*hourly1!E1866/hourly1!$E$8763</f>
        <v>332.07954069775263</v>
      </c>
      <c r="C1865" s="442">
        <f>hourly1!$F1866*유형화!$G$71/hourly1!$F$8763+유형화!$G$72*hourly1!$G1866/hourly1!$F$8763+유형화!$G$74*hourly1!I1866/hourly1!$I$8763</f>
        <v>0.73474017512302625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4">
        <f>유형화!$F$71*hourly1!B1867/hourly1!$B$8763+유형화!$F$72*hourly1!C1867/hourly1!$C$8763+유형화!$F$73*hourly1!D1867/hourly1!$D$8763+유형화!$F$74*hourly1!E1867/hourly1!$E$8763</f>
        <v>289.36720852552384</v>
      </c>
      <c r="C1866" s="442">
        <f>hourly1!$F1867*유형화!$G$71/hourly1!$F$8763+유형화!$G$72*hourly1!$G1867/hourly1!$F$8763+유형화!$G$74*hourly1!I1867/hourly1!$I$8763</f>
        <v>1.1012000926438741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4">
        <f>유형화!$F$71*hourly1!B1868/hourly1!$B$8763+유형화!$F$72*hourly1!C1868/hourly1!$C$8763+유형화!$F$73*hourly1!D1868/hourly1!$D$8763+유형화!$F$74*hourly1!E1868/hourly1!$E$8763</f>
        <v>162.93163546241115</v>
      </c>
      <c r="C1867" s="442">
        <f>hourly1!$F1868*유형화!$G$71/hourly1!$F$8763+유형화!$G$72*hourly1!$G1868/hourly1!$F$8763+유형화!$G$74*hourly1!I1868/hourly1!$I$8763</f>
        <v>1.4526746558337891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4">
        <f>유형화!$F$71*hourly1!B1869/hourly1!$B$8763+유형화!$F$72*hourly1!C1869/hourly1!$C$8763+유형화!$F$73*hourly1!D1869/hourly1!$D$8763+유형화!$F$74*hourly1!E1869/hourly1!$E$8763</f>
        <v>118.94838741455277</v>
      </c>
      <c r="C1868" s="442">
        <f>hourly1!$F1869*유형화!$G$71/hourly1!$F$8763+유형화!$G$72*hourly1!$G1869/hourly1!$F$8763+유형화!$G$74*hourly1!I1869/hourly1!$I$8763</f>
        <v>1.1766617383113067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4">
        <f>유형화!$F$71*hourly1!B1870/hourly1!$B$8763+유형화!$F$72*hourly1!C1870/hourly1!$C$8763+유형화!$F$73*hourly1!D1870/hourly1!$D$8763+유형화!$F$74*hourly1!E1870/hourly1!$E$8763</f>
        <v>127.78100959645636</v>
      </c>
      <c r="C1869" s="442">
        <f>hourly1!$F1870*유형화!$G$71/hourly1!$F$8763+유형화!$G$72*hourly1!$G1870/hourly1!$F$8763+유형화!$G$74*hourly1!I1870/hourly1!$I$8763</f>
        <v>1.2800536835484904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4">
        <f>유형화!$F$71*hourly1!B1871/hourly1!$B$8763+유형화!$F$72*hourly1!C1871/hourly1!$C$8763+유형화!$F$73*hourly1!D1871/hourly1!$D$8763+유형화!$F$74*hourly1!E1871/hourly1!$E$8763</f>
        <v>65.56591250822278</v>
      </c>
      <c r="C1870" s="442">
        <f>hourly1!$F1871*유형화!$G$71/hourly1!$F$8763+유형화!$G$72*hourly1!$G1871/hourly1!$F$8763+유형화!$G$74*hourly1!I1871/hourly1!$I$8763</f>
        <v>2.4320504040875863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4">
        <f>유형화!$F$71*hourly1!B1872/hourly1!$B$8763+유형화!$F$72*hourly1!C1872/hourly1!$C$8763+유형화!$F$73*hourly1!D1872/hourly1!$D$8763+유형화!$F$74*hourly1!E1872/hourly1!$E$8763</f>
        <v>64.317327515963171</v>
      </c>
      <c r="C1871" s="442">
        <f>hourly1!$F1872*유형화!$G$71/hourly1!$F$8763+유형화!$G$72*hourly1!$G1872/hourly1!$F$8763+유형화!$G$74*hourly1!I1872/hourly1!$I$8763</f>
        <v>0.46020402812674033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4">
        <f>유형화!$F$71*hourly1!B1873/hourly1!$B$8763+유형화!$F$72*hourly1!C1873/hourly1!$C$8763+유형화!$F$73*hourly1!D1873/hourly1!$D$8763+유형화!$F$74*hourly1!E1873/hourly1!$E$8763</f>
        <v>63.060587353893915</v>
      </c>
      <c r="C1872" s="442">
        <f>hourly1!$F1873*유형화!$G$71/hourly1!$F$8763+유형화!$G$72*hourly1!$G1873/hourly1!$F$8763+유형화!$G$74*hourly1!I1873/hourly1!$I$8763</f>
        <v>0.35328887330828052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4">
        <f>유형화!$F$71*hourly1!B1874/hourly1!$B$8763+유형화!$F$72*hourly1!C1874/hourly1!$C$8763+유형화!$F$73*hourly1!D1874/hourly1!$D$8763+유형화!$F$74*hourly1!E1874/hourly1!$E$8763</f>
        <v>61.54193925411542</v>
      </c>
      <c r="C1873" s="442">
        <f>hourly1!$F1874*유형화!$G$71/hourly1!$F$8763+유형화!$G$72*hourly1!$G1874/hourly1!$F$8763+유형화!$G$74*hourly1!I1874/hourly1!$I$8763</f>
        <v>0.32137007917658611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4">
        <f>유형화!$F$71*hourly1!B1875/hourly1!$B$8763+유형화!$F$72*hourly1!C1875/hourly1!$C$8763+유형화!$F$73*hourly1!D1875/hourly1!$D$8763+유형화!$F$74*hourly1!E1875/hourly1!$E$8763</f>
        <v>61.811950758737609</v>
      </c>
      <c r="C1874" s="442">
        <f>hourly1!$F1875*유형화!$G$71/hourly1!$F$8763+유형화!$G$72*hourly1!$G1875/hourly1!$F$8763+유형화!$G$74*hourly1!I1875/hourly1!$I$8763</f>
        <v>0.26364671039469378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4">
        <f>유형화!$F$71*hourly1!B1876/hourly1!$B$8763+유형화!$F$72*hourly1!C1876/hourly1!$C$8763+유형화!$F$73*hourly1!D1876/hourly1!$D$8763+유형화!$F$74*hourly1!E1876/hourly1!$E$8763</f>
        <v>61.88600374032189</v>
      </c>
      <c r="C1875" s="442">
        <f>hourly1!$F1876*유형화!$G$71/hourly1!$F$8763+유형화!$G$72*hourly1!$G1876/hourly1!$F$8763+유형화!$G$74*hourly1!I1876/hourly1!$I$8763</f>
        <v>0.24440941730874341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4">
        <f>유형화!$F$71*hourly1!B1877/hourly1!$B$8763+유형화!$F$72*hourly1!C1877/hourly1!$C$8763+유형화!$F$73*hourly1!D1877/hourly1!$D$8763+유형화!$F$74*hourly1!E1877/hourly1!$E$8763</f>
        <v>62.213169964450408</v>
      </c>
      <c r="C1876" s="442">
        <f>hourly1!$F1877*유형화!$G$71/hourly1!$F$8763+유형화!$G$72*hourly1!$G1877/hourly1!$F$8763+유형화!$G$74*hourly1!I1877/hourly1!$I$8763</f>
        <v>0.24067124769611903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4">
        <f>유형화!$F$71*hourly1!B1878/hourly1!$B$8763+유형화!$F$72*hourly1!C1878/hourly1!$C$8763+유형화!$F$73*hourly1!D1878/hourly1!$D$8763+유형화!$F$74*hourly1!E1878/hourly1!$E$8763</f>
        <v>62.34015400174308</v>
      </c>
      <c r="C1877" s="442">
        <f>hourly1!$F1878*유형화!$G$71/hourly1!$F$8763+유형화!$G$72*hourly1!$G1878/hourly1!$F$8763+유형화!$G$74*hourly1!I1878/hourly1!$I$8763</f>
        <v>0.24074947424278095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4">
        <f>유형화!$F$71*hourly1!B1879/hourly1!$B$8763+유형화!$F$72*hourly1!C1879/hourly1!$C$8763+유형화!$F$73*hourly1!D1879/hourly1!$D$8763+유형화!$F$74*hourly1!E1879/hourly1!$E$8763</f>
        <v>62.473518620810744</v>
      </c>
      <c r="C1878" s="442">
        <f>hourly1!$F1879*유형화!$G$71/hourly1!$F$8763+유형화!$G$72*hourly1!$G1879/hourly1!$F$8763+유형화!$G$74*hourly1!I1879/hourly1!$I$8763</f>
        <v>0.23810720965729967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4">
        <f>유형화!$F$71*hourly1!B1880/hourly1!$B$8763+유형화!$F$72*hourly1!C1880/hourly1!$C$8763+유형화!$F$73*hourly1!D1880/hourly1!$D$8763+유형화!$F$74*hourly1!E1880/hourly1!$E$8763</f>
        <v>64.384815964573718</v>
      </c>
      <c r="C1879" s="442">
        <f>hourly1!$F1880*유형화!$G$71/hourly1!$F$8763+유형화!$G$72*hourly1!$G1880/hourly1!$F$8763+유형화!$G$74*hourly1!I1880/hourly1!$I$8763</f>
        <v>0.42366326737711302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4">
        <f>유형화!$F$71*hourly1!B1881/hourly1!$B$8763+유형화!$F$72*hourly1!C1881/hourly1!$C$8763+유형화!$F$73*hourly1!D1881/hourly1!$D$8763+유형화!$F$74*hourly1!E1881/hourly1!$E$8763</f>
        <v>75.898483151365795</v>
      </c>
      <c r="C1880" s="442">
        <f>hourly1!$F1881*유형화!$G$71/hourly1!$F$8763+유형화!$G$72*hourly1!$G1881/hourly1!$F$8763+유형화!$G$74*hourly1!I1881/hourly1!$I$8763</f>
        <v>5.7687214511093794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4">
        <f>유형화!$F$71*hourly1!B1882/hourly1!$B$8763+유형화!$F$72*hourly1!C1882/hourly1!$C$8763+유형화!$F$73*hourly1!D1882/hourly1!$D$8763+유형화!$F$74*hourly1!E1882/hourly1!$E$8763</f>
        <v>176.42388960694413</v>
      </c>
      <c r="C1881" s="442">
        <f>hourly1!$F1882*유형화!$G$71/hourly1!$F$8763+유형화!$G$72*hourly1!$G1882/hourly1!$F$8763+유형화!$G$74*hourly1!I1882/hourly1!$I$8763</f>
        <v>5.7297679717971324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4">
        <f>유형화!$F$71*hourly1!B1883/hourly1!$B$8763+유형화!$F$72*hourly1!C1883/hourly1!$C$8763+유형화!$F$73*hourly1!D1883/hourly1!$D$8763+유형화!$F$74*hourly1!E1883/hourly1!$E$8763</f>
        <v>279.75648337685186</v>
      </c>
      <c r="C1882" s="442">
        <f>hourly1!$F1883*유형화!$G$71/hourly1!$F$8763+유형화!$G$72*hourly1!$G1883/hourly1!$F$8763+유형화!$G$74*hourly1!I1883/hourly1!$I$8763</f>
        <v>4.9606502690353418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4">
        <f>유형화!$F$71*hourly1!B1884/hourly1!$B$8763+유형화!$F$72*hourly1!C1884/hourly1!$C$8763+유형화!$F$73*hourly1!D1884/hourly1!$D$8763+유형화!$F$74*hourly1!E1884/hourly1!$E$8763</f>
        <v>343.19467123342361</v>
      </c>
      <c r="C1883" s="442">
        <f>hourly1!$F1884*유형화!$G$71/hourly1!$F$8763+유형화!$G$72*hourly1!$G1884/hourly1!$F$8763+유형화!$G$74*hourly1!I1884/hourly1!$I$8763</f>
        <v>3.8936136081341464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4">
        <f>유형화!$F$71*hourly1!B1885/hourly1!$B$8763+유형화!$F$72*hourly1!C1885/hourly1!$C$8763+유형화!$F$73*hourly1!D1885/hourly1!$D$8763+유형화!$F$74*hourly1!E1885/hourly1!$E$8763</f>
        <v>406.4437519072207</v>
      </c>
      <c r="C1884" s="442">
        <f>hourly1!$F1885*유형화!$G$71/hourly1!$F$8763+유형화!$G$72*hourly1!$G1885/hourly1!$F$8763+유형화!$G$74*hourly1!I1885/hourly1!$I$8763</f>
        <v>2.9986931138343214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4">
        <f>유형화!$F$71*hourly1!B1886/hourly1!$B$8763+유형화!$F$72*hourly1!C1886/hourly1!$C$8763+유형화!$F$73*hourly1!D1886/hourly1!$D$8763+유형화!$F$74*hourly1!E1886/hourly1!$E$8763</f>
        <v>340.25038105268089</v>
      </c>
      <c r="C1885" s="442">
        <f>hourly1!$F1886*유형화!$G$71/hourly1!$F$8763+유형화!$G$72*hourly1!$G1886/hourly1!$F$8763+유형화!$G$74*hourly1!I1886/hourly1!$I$8763</f>
        <v>2.2768716701003031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4">
        <f>유형화!$F$71*hourly1!B1887/hourly1!$B$8763+유형화!$F$72*hourly1!C1887/hourly1!$C$8763+유형화!$F$73*hourly1!D1887/hourly1!$D$8763+유형화!$F$74*hourly1!E1887/hourly1!$E$8763</f>
        <v>197.56073210405168</v>
      </c>
      <c r="C1886" s="442">
        <f>hourly1!$F1887*유형화!$G$71/hourly1!$F$8763+유형화!$G$72*hourly1!$G1887/hourly1!$F$8763+유형화!$G$74*hourly1!I1887/hourly1!$I$8763</f>
        <v>0.80793577700283037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4">
        <f>유형화!$F$71*hourly1!B1888/hourly1!$B$8763+유형화!$F$72*hourly1!C1888/hourly1!$C$8763+유형화!$F$73*hourly1!D1888/hourly1!$D$8763+유형화!$F$74*hourly1!E1888/hourly1!$E$8763</f>
        <v>269.56626977608499</v>
      </c>
      <c r="C1887" s="442">
        <f>hourly1!$F1888*유형화!$G$71/hourly1!$F$8763+유형화!$G$72*hourly1!$G1888/hourly1!$F$8763+유형화!$G$74*hourly1!I1888/hourly1!$I$8763</f>
        <v>1.2391884615162043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4">
        <f>유형화!$F$71*hourly1!B1889/hourly1!$B$8763+유형화!$F$72*hourly1!C1889/hourly1!$C$8763+유형화!$F$73*hourly1!D1889/hourly1!$D$8763+유형화!$F$74*hourly1!E1889/hourly1!$E$8763</f>
        <v>396.82757091513383</v>
      </c>
      <c r="C1888" s="442">
        <f>hourly1!$F1889*유형화!$G$71/hourly1!$F$8763+유형화!$G$72*hourly1!$G1889/hourly1!$F$8763+유형화!$G$74*hourly1!I1889/hourly1!$I$8763</f>
        <v>1.1272264721482539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4">
        <f>유형화!$F$71*hourly1!B1890/hourly1!$B$8763+유형화!$F$72*hourly1!C1890/hourly1!$C$8763+유형화!$F$73*hourly1!D1890/hourly1!$D$8763+유형화!$F$74*hourly1!E1890/hourly1!$E$8763</f>
        <v>331.99421258975309</v>
      </c>
      <c r="C1889" s="442">
        <f>hourly1!$F1890*유형화!$G$71/hourly1!$F$8763+유형화!$G$72*hourly1!$G1890/hourly1!$F$8763+유형화!$G$74*hourly1!I1890/hourly1!$I$8763</f>
        <v>0.96272101516321329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4">
        <f>유형화!$F$71*hourly1!B1891/hourly1!$B$8763+유형화!$F$72*hourly1!C1891/hourly1!$C$8763+유형화!$F$73*hourly1!D1891/hourly1!$D$8763+유형화!$F$74*hourly1!E1891/hourly1!$E$8763</f>
        <v>289.10874266378562</v>
      </c>
      <c r="C1890" s="442">
        <f>hourly1!$F1891*유형화!$G$71/hourly1!$F$8763+유형화!$G$72*hourly1!$G1891/hourly1!$F$8763+유형화!$G$74*hourly1!I1891/hourly1!$I$8763</f>
        <v>1.2086524030827388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4">
        <f>유형화!$F$71*hourly1!B1892/hourly1!$B$8763+유형화!$F$72*hourly1!C1892/hourly1!$C$8763+유형화!$F$73*hourly1!D1892/hourly1!$D$8763+유형화!$F$74*hourly1!E1892/hourly1!$E$8763</f>
        <v>162.97946998784931</v>
      </c>
      <c r="C1891" s="442">
        <f>hourly1!$F1892*유형화!$G$71/hourly1!$F$8763+유형화!$G$72*hourly1!$G1892/hourly1!$F$8763+유형화!$G$74*hourly1!I1892/hourly1!$I$8763</f>
        <v>1.6115059176623159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4">
        <f>유형화!$F$71*hourly1!B1893/hourly1!$B$8763+유형화!$F$72*hourly1!C1893/hourly1!$C$8763+유형화!$F$73*hourly1!D1893/hourly1!$D$8763+유형화!$F$74*hourly1!E1893/hourly1!$E$8763</f>
        <v>119.52033497398966</v>
      </c>
      <c r="C1892" s="442">
        <f>hourly1!$F1893*유형화!$G$71/hourly1!$F$8763+유형화!$G$72*hourly1!$G1893/hourly1!$F$8763+유형화!$G$74*hourly1!I1893/hourly1!$I$8763</f>
        <v>1.453297453225608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4">
        <f>유형화!$F$71*hourly1!B1894/hourly1!$B$8763+유형화!$F$72*hourly1!C1894/hourly1!$C$8763+유형화!$F$73*hourly1!D1894/hourly1!$D$8763+유형화!$F$74*hourly1!E1894/hourly1!$E$8763</f>
        <v>128.3392113123972</v>
      </c>
      <c r="C1893" s="442">
        <f>hourly1!$F1894*유형화!$G$71/hourly1!$F$8763+유형화!$G$72*hourly1!$G1894/hourly1!$F$8763+유형화!$G$74*hourly1!I1894/hourly1!$I$8763</f>
        <v>1.6028409423577343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4">
        <f>유형화!$F$71*hourly1!B1895/hourly1!$B$8763+유형화!$F$72*hourly1!C1895/hourly1!$C$8763+유형화!$F$73*hourly1!D1895/hourly1!$D$8763+유형화!$F$74*hourly1!E1895/hourly1!$E$8763</f>
        <v>66.168096595087533</v>
      </c>
      <c r="C1894" s="442">
        <f>hourly1!$F1895*유형화!$G$71/hourly1!$F$8763+유형화!$G$72*hourly1!$G1895/hourly1!$F$8763+유형화!$G$74*hourly1!I1895/hourly1!$I$8763</f>
        <v>2.8058011987293057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4">
        <f>유형화!$F$71*hourly1!B1896/hourly1!$B$8763+유형화!$F$72*hourly1!C1896/hourly1!$C$8763+유형화!$F$73*hourly1!D1896/hourly1!$D$8763+유형화!$F$74*hourly1!E1896/hourly1!$E$8763</f>
        <v>64.932020284340467</v>
      </c>
      <c r="C1895" s="442">
        <f>hourly1!$F1896*유형화!$G$71/hourly1!$F$8763+유형화!$G$72*hourly1!$G1896/hourly1!$F$8763+유형화!$G$74*hourly1!I1896/hourly1!$I$8763</f>
        <v>0.46031436015192739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4">
        <f>유형화!$F$71*hourly1!B1897/hourly1!$B$8763+유형화!$F$72*hourly1!C1897/hourly1!$C$8763+유형화!$F$73*hourly1!D1897/hourly1!$D$8763+유형화!$F$74*hourly1!E1897/hourly1!$E$8763</f>
        <v>63.711092895840466</v>
      </c>
      <c r="C1896" s="442">
        <f>hourly1!$F1897*유형화!$G$71/hourly1!$F$8763+유형화!$G$72*hourly1!$G1897/hourly1!$F$8763+유형화!$G$74*hourly1!I1897/hourly1!$I$8763</f>
        <v>0.35337255941601164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4">
        <f>유형화!$F$71*hourly1!B1898/hourly1!$B$8763+유형화!$F$72*hourly1!C1898/hourly1!$C$8763+유형화!$F$73*hourly1!D1898/hourly1!$D$8763+유형화!$F$74*hourly1!E1898/hourly1!$E$8763</f>
        <v>62.266137089021299</v>
      </c>
      <c r="C1897" s="442">
        <f>hourly1!$F1898*유형화!$G$71/hourly1!$F$8763+유형화!$G$72*hourly1!$G1898/hourly1!$F$8763+유형화!$G$74*hourly1!I1898/hourly1!$I$8763</f>
        <v>0.32145058733085907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4">
        <f>유형화!$F$71*hourly1!B1899/hourly1!$B$8763+유형화!$F$72*hourly1!C1899/hourly1!$C$8763+유형화!$F$73*hourly1!D1899/hourly1!$D$8763+유형화!$F$74*hourly1!E1899/hourly1!$E$8763</f>
        <v>62.598778566476263</v>
      </c>
      <c r="C1898" s="442">
        <f>hourly1!$F1899*유형화!$G$71/hourly1!$F$8763+유형화!$G$72*hourly1!$G1899/hourly1!$F$8763+유형화!$G$74*hourly1!I1899/hourly1!$I$8763</f>
        <v>0.26371238809949538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4">
        <f>유형화!$F$71*hourly1!B1900/hourly1!$B$8763+유형화!$F$72*hourly1!C1900/hourly1!$C$8763+유형화!$F$73*hourly1!D1900/hourly1!$D$8763+유형화!$F$74*hourly1!E1900/hourly1!$E$8763</f>
        <v>62.676532213352303</v>
      </c>
      <c r="C1899" s="442">
        <f>hourly1!$F1900*유형화!$G$71/hourly1!$F$8763+유형화!$G$72*hourly1!$G1900/hourly1!$F$8763+유형화!$G$74*hourly1!I1900/hourly1!$I$8763</f>
        <v>0.24448666602357214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4">
        <f>유형화!$F$71*hourly1!B1901/hourly1!$B$8763+유형화!$F$72*hourly1!C1901/hourly1!$C$8763+유형화!$F$73*hourly1!D1901/hourly1!$D$8763+유형화!$F$74*hourly1!E1901/hourly1!$E$8763</f>
        <v>63.01428825550876</v>
      </c>
      <c r="C1900" s="442">
        <f>hourly1!$F1901*유형화!$G$71/hourly1!$F$8763+유형화!$G$72*hourly1!$G1901/hourly1!$F$8763+유형화!$G$74*hourly1!I1901/hourly1!$I$8763</f>
        <v>0.24087814061484272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4">
        <f>유형화!$F$71*hourly1!B1902/hourly1!$B$8763+유형화!$F$72*hourly1!C1902/hourly1!$C$8763+유형화!$F$73*hourly1!D1902/hourly1!$D$8763+유형화!$F$74*hourly1!E1902/hourly1!$E$8763</f>
        <v>63.17781005050675</v>
      </c>
      <c r="C1901" s="442">
        <f>hourly1!$F1902*유형화!$G$71/hourly1!$F$8763+유형화!$G$72*hourly1!$G1902/hourly1!$F$8763+유형화!$G$74*hourly1!I1902/hourly1!$I$8763</f>
        <v>0.24294984032560812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4">
        <f>유형화!$F$71*hourly1!B1903/hourly1!$B$8763+유형화!$F$72*hourly1!C1903/hourly1!$C$8763+유형화!$F$73*hourly1!D1903/hourly1!$D$8763+유형화!$F$74*hourly1!E1903/hourly1!$E$8763</f>
        <v>63.466440301947848</v>
      </c>
      <c r="C1902" s="442">
        <f>hourly1!$F1903*유형화!$G$71/hourly1!$F$8763+유형화!$G$72*hourly1!$G1903/hourly1!$F$8763+유형화!$G$74*hourly1!I1903/hourly1!$I$8763</f>
        <v>0.25215588257793442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4">
        <f>유형화!$F$71*hourly1!B1904/hourly1!$B$8763+유형화!$F$72*hourly1!C1904/hourly1!$C$8763+유형화!$F$73*hourly1!D1904/hourly1!$D$8763+유형화!$F$74*hourly1!E1904/hourly1!$E$8763</f>
        <v>65.507336675534233</v>
      </c>
      <c r="C1903" s="442">
        <f>hourly1!$F1904*유형화!$G$71/hourly1!$F$8763+유형화!$G$72*hourly1!$G1904/hourly1!$F$8763+유형화!$G$74*hourly1!I1904/hourly1!$I$8763</f>
        <v>0.48041255268109118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4">
        <f>유형화!$F$71*hourly1!B1905/hourly1!$B$8763+유형화!$F$72*hourly1!C1905/hourly1!$C$8763+유형화!$F$73*hourly1!D1905/hourly1!$D$8763+유형화!$F$74*hourly1!E1905/hourly1!$E$8763</f>
        <v>77.042717317547087</v>
      </c>
      <c r="C1904" s="442">
        <f>hourly1!$F1905*유형화!$G$71/hourly1!$F$8763+유형화!$G$72*hourly1!$G1905/hourly1!$F$8763+유형화!$G$74*hourly1!I1905/hourly1!$I$8763</f>
        <v>6.8393302946695016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4">
        <f>유형화!$F$71*hourly1!B1906/hourly1!$B$8763+유형화!$F$72*hourly1!C1906/hourly1!$C$8763+유형화!$F$73*hourly1!D1906/hourly1!$D$8763+유형화!$F$74*hourly1!E1906/hourly1!$E$8763</f>
        <v>178.81654645550373</v>
      </c>
      <c r="C1905" s="442">
        <f>hourly1!$F1906*유형화!$G$71/hourly1!$F$8763+유형화!$G$72*hourly1!$G1906/hourly1!$F$8763+유형화!$G$74*hourly1!I1906/hourly1!$I$8763</f>
        <v>6.7146028736901178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4">
        <f>유형화!$F$71*hourly1!B1907/hourly1!$B$8763+유형화!$F$72*hourly1!C1907/hourly1!$C$8763+유형화!$F$73*hourly1!D1907/hourly1!$D$8763+유형화!$F$74*hourly1!E1907/hourly1!$E$8763</f>
        <v>281.90429396615065</v>
      </c>
      <c r="C1906" s="442">
        <f>hourly1!$F1907*유형화!$G$71/hourly1!$F$8763+유형화!$G$72*hourly1!$G1907/hourly1!$F$8763+유형화!$G$74*hourly1!I1907/hourly1!$I$8763</f>
        <v>5.8313063553083566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4">
        <f>유형화!$F$71*hourly1!B1908/hourly1!$B$8763+유형화!$F$72*hourly1!C1908/hourly1!$C$8763+유형화!$F$73*hourly1!D1908/hourly1!$D$8763+유형화!$F$74*hourly1!E1908/hourly1!$E$8763</f>
        <v>346.2270706753618</v>
      </c>
      <c r="C1907" s="442">
        <f>hourly1!$F1908*유형화!$G$71/hourly1!$F$8763+유형화!$G$72*hourly1!$G1908/hourly1!$F$8763+유형화!$G$74*hourly1!I1908/hourly1!$I$8763</f>
        <v>4.9346128074368458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4">
        <f>유형화!$F$71*hourly1!B1909/hourly1!$B$8763+유형화!$F$72*hourly1!C1909/hourly1!$C$8763+유형화!$F$73*hourly1!D1909/hourly1!$D$8763+유형화!$F$74*hourly1!E1909/hourly1!$E$8763</f>
        <v>409.8620376814261</v>
      </c>
      <c r="C1908" s="442">
        <f>hourly1!$F1909*유형화!$G$71/hourly1!$F$8763+유형화!$G$72*hourly1!$G1909/hourly1!$F$8763+유형화!$G$74*hourly1!I1909/hourly1!$I$8763</f>
        <v>4.2194874746111006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4">
        <f>유형화!$F$71*hourly1!B1910/hourly1!$B$8763+유형화!$F$72*hourly1!C1910/hourly1!$C$8763+유형화!$F$73*hourly1!D1910/hourly1!$D$8763+유형화!$F$74*hourly1!E1910/hourly1!$E$8763</f>
        <v>342.96391010886401</v>
      </c>
      <c r="C1909" s="442">
        <f>hourly1!$F1910*유형화!$G$71/hourly1!$F$8763+유형화!$G$72*hourly1!$G1910/hourly1!$F$8763+유형화!$G$74*hourly1!I1910/hourly1!$I$8763</f>
        <v>3.519129847047394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4">
        <f>유형화!$F$71*hourly1!B1911/hourly1!$B$8763+유형화!$F$72*hourly1!C1911/hourly1!$C$8763+유형화!$F$73*hourly1!D1911/hourly1!$D$8763+유형화!$F$74*hourly1!E1911/hourly1!$E$8763</f>
        <v>199.97019704253304</v>
      </c>
      <c r="C1910" s="442">
        <f>hourly1!$F1911*유형화!$G$71/hourly1!$F$8763+유형화!$G$72*hourly1!$G1911/hourly1!$F$8763+유형화!$G$74*hourly1!I1911/hourly1!$I$8763</f>
        <v>2.0541628918752051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4">
        <f>유형화!$F$71*hourly1!B1912/hourly1!$B$8763+유형화!$F$72*hourly1!C1912/hourly1!$C$8763+유형화!$F$73*hourly1!D1912/hourly1!$D$8763+유형화!$F$74*hourly1!E1912/hourly1!$E$8763</f>
        <v>271.73272796729253</v>
      </c>
      <c r="C1911" s="442">
        <f>hourly1!$F1912*유형화!$G$71/hourly1!$F$8763+유형화!$G$72*hourly1!$G1912/hourly1!$F$8763+유형화!$G$74*hourly1!I1912/hourly1!$I$8763</f>
        <v>2.4058808537056193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4">
        <f>유형화!$F$71*hourly1!B1913/hourly1!$B$8763+유형화!$F$72*hourly1!C1913/hourly1!$C$8763+유형화!$F$73*hourly1!D1913/hourly1!$D$8763+유형화!$F$74*hourly1!E1913/hourly1!$E$8763</f>
        <v>398.14680398835839</v>
      </c>
      <c r="C1912" s="442">
        <f>hourly1!$F1913*유형화!$G$71/hourly1!$F$8763+유형화!$G$72*hourly1!$G1913/hourly1!$F$8763+유형화!$G$74*hourly1!I1913/hourly1!$I$8763</f>
        <v>2.1585183274121085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4">
        <f>유형화!$F$71*hourly1!B1914/hourly1!$B$8763+유형화!$F$72*hourly1!C1914/hourly1!$C$8763+유형화!$F$73*hourly1!D1914/hourly1!$D$8763+유형화!$F$74*hourly1!E1914/hourly1!$E$8763</f>
        <v>333.34851181109326</v>
      </c>
      <c r="C1913" s="442">
        <f>hourly1!$F1914*유형화!$G$71/hourly1!$F$8763+유형화!$G$72*hourly1!$G1914/hourly1!$F$8763+유형화!$G$74*hourly1!I1914/hourly1!$I$8763</f>
        <v>1.9387305773309529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4">
        <f>유형화!$F$71*hourly1!B1915/hourly1!$B$8763+유형화!$F$72*hourly1!C1915/hourly1!$C$8763+유형화!$F$73*hourly1!D1915/hourly1!$D$8763+유형화!$F$74*hourly1!E1915/hourly1!$E$8763</f>
        <v>290.8648490132972</v>
      </c>
      <c r="C1914" s="442">
        <f>hourly1!$F1915*유형화!$G$71/hourly1!$F$8763+유형화!$G$72*hourly1!$G1915/hourly1!$F$8763+유형화!$G$74*hourly1!I1915/hourly1!$I$8763</f>
        <v>2.0833941152131437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4">
        <f>유형화!$F$71*hourly1!B1916/hourly1!$B$8763+유형화!$F$72*hourly1!C1916/hourly1!$C$8763+유형화!$F$73*hourly1!D1916/hourly1!$D$8763+유형화!$F$74*hourly1!E1916/hourly1!$E$8763</f>
        <v>165.33507690085614</v>
      </c>
      <c r="C1915" s="442">
        <f>hourly1!$F1916*유형화!$G$71/hourly1!$F$8763+유형화!$G$72*hourly1!$G1916/hourly1!$F$8763+유형화!$G$74*hourly1!I1916/hourly1!$I$8763</f>
        <v>2.4353829364613739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4">
        <f>유형화!$F$71*hourly1!B1917/hourly1!$B$8763+유형화!$F$72*hourly1!C1917/hourly1!$C$8763+유형화!$F$73*hourly1!D1917/hourly1!$D$8763+유형화!$F$74*hourly1!E1917/hourly1!$E$8763</f>
        <v>120.62618104981969</v>
      </c>
      <c r="C1916" s="442">
        <f>hourly1!$F1917*유형화!$G$71/hourly1!$F$8763+유형화!$G$72*hourly1!$G1917/hourly1!$F$8763+유형화!$G$74*hourly1!I1917/hourly1!$I$8763</f>
        <v>2.2770009068742678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4">
        <f>유형화!$F$71*hourly1!B1918/hourly1!$B$8763+유형화!$F$72*hourly1!C1918/hourly1!$C$8763+유형화!$F$73*hourly1!D1918/hourly1!$D$8763+유형화!$F$74*hourly1!E1918/hourly1!$E$8763</f>
        <v>129.38942838160435</v>
      </c>
      <c r="C1917" s="442">
        <f>hourly1!$F1918*유형화!$G$71/hourly1!$F$8763+유형화!$G$72*hourly1!$G1918/hourly1!$F$8763+유형화!$G$74*hourly1!I1918/hourly1!$I$8763</f>
        <v>2.2896108632242034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4">
        <f>유형화!$F$71*hourly1!B1919/hourly1!$B$8763+유형화!$F$72*hourly1!C1919/hourly1!$C$8763+유형화!$F$73*hourly1!D1919/hourly1!$D$8763+유형화!$F$74*hourly1!E1919/hourly1!$E$8763</f>
        <v>66.833022468258747</v>
      </c>
      <c r="C1918" s="442">
        <f>hourly1!$F1919*유형화!$G$71/hourly1!$F$8763+유형화!$G$72*hourly1!$G1919/hourly1!$F$8763+유형화!$G$74*hourly1!I1919/hourly1!$I$8763</f>
        <v>3.312760231326398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4">
        <f>유형화!$F$71*hourly1!B1920/hourly1!$B$8763+유형화!$F$72*hourly1!C1920/hourly1!$C$8763+유형화!$F$73*hourly1!D1920/hourly1!$D$8763+유형화!$F$74*hourly1!E1920/hourly1!$E$8763</f>
        <v>65.586594393976227</v>
      </c>
      <c r="C1919" s="442">
        <f>hourly1!$F1920*유형화!$G$71/hourly1!$F$8763+유형화!$G$72*hourly1!$G1920/hourly1!$F$8763+유형화!$G$74*hourly1!I1920/hourly1!$I$8763</f>
        <v>0.4604698354134189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4">
        <f>유형화!$F$71*hourly1!B1921/hourly1!$B$8763+유형화!$F$72*hourly1!C1921/hourly1!$C$8763+유형화!$F$73*hourly1!D1921/hourly1!$D$8763+유형화!$F$74*hourly1!E1921/hourly1!$E$8763</f>
        <v>64.272436209704438</v>
      </c>
      <c r="C1920" s="442">
        <f>hourly1!$F1921*유형화!$G$71/hourly1!$F$8763+유형화!$G$72*hourly1!$G1921/hourly1!$F$8763+유형화!$G$74*hourly1!I1921/hourly1!$I$8763</f>
        <v>0.35345795672945102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4">
        <f>유형화!$F$71*hourly1!B1922/hourly1!$B$8763+유형화!$F$72*hourly1!C1922/hourly1!$C$8763+유형화!$F$73*hourly1!D1922/hourly1!$D$8763+유형화!$F$74*hourly1!E1922/hourly1!$E$8763</f>
        <v>62.74816858114955</v>
      </c>
      <c r="C1921" s="442">
        <f>hourly1!$F1922*유형화!$G$71/hourly1!$F$8763+유형화!$G$72*hourly1!$G1922/hourly1!$F$8763+유형화!$G$74*hourly1!I1922/hourly1!$I$8763</f>
        <v>0.32151487977389692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4">
        <f>유형화!$F$71*hourly1!B1923/hourly1!$B$8763+유형화!$F$72*hourly1!C1923/hourly1!$C$8763+유형화!$F$73*hourly1!D1923/hourly1!$D$8763+유형화!$F$74*hourly1!E1923/hourly1!$E$8763</f>
        <v>62.934493111015605</v>
      </c>
      <c r="C1922" s="442">
        <f>hourly1!$F1923*유형화!$G$71/hourly1!$F$8763+유형화!$G$72*hourly1!$G1923/hourly1!$F$8763+유형화!$G$74*hourly1!I1923/hourly1!$I$8763</f>
        <v>0.26374979016711825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4">
        <f>유형화!$F$71*hourly1!B1924/hourly1!$B$8763+유형화!$F$72*hourly1!C1924/hourly1!$C$8763+유형화!$F$73*hourly1!D1924/hourly1!$D$8763+유형화!$F$74*hourly1!E1924/hourly1!$E$8763</f>
        <v>62.87343574058751</v>
      </c>
      <c r="C1923" s="442">
        <f>hourly1!$F1924*유형화!$G$71/hourly1!$F$8763+유형화!$G$72*hourly1!$G1924/hourly1!$F$8763+유형화!$G$74*hourly1!I1924/hourly1!$I$8763</f>
        <v>0.24451722326836189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4">
        <f>유형화!$F$71*hourly1!B1925/hourly1!$B$8763+유형화!$F$72*hourly1!C1925/hourly1!$C$8763+유형화!$F$73*hourly1!D1925/hourly1!$D$8763+유형화!$F$74*hourly1!E1925/hourly1!$E$8763</f>
        <v>63.054396830600922</v>
      </c>
      <c r="C1924" s="442">
        <f>hourly1!$F1925*유형화!$G$71/hourly1!$F$8763+유형화!$G$72*hourly1!$G1925/hourly1!$F$8763+유형화!$G$74*hourly1!I1925/hourly1!$I$8763</f>
        <v>0.24113514741502187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4">
        <f>유형화!$F$71*hourly1!B1926/hourly1!$B$8763+유형화!$F$72*hourly1!C1926/hourly1!$C$8763+유형화!$F$73*hourly1!D1926/hourly1!$D$8763+유형화!$F$74*hourly1!E1926/hourly1!$E$8763</f>
        <v>63.117145830679895</v>
      </c>
      <c r="C1925" s="442">
        <f>hourly1!$F1926*유형화!$G$71/hourly1!$F$8763+유형화!$G$72*hourly1!$G1926/hourly1!$F$8763+유형화!$G$74*hourly1!I1926/hourly1!$I$8763</f>
        <v>0.24325199036209019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4">
        <f>유형화!$F$71*hourly1!B1927/hourly1!$B$8763+유형화!$F$72*hourly1!C1927/hourly1!$C$8763+유형화!$F$73*hourly1!D1927/hourly1!$D$8763+유형화!$F$74*hourly1!E1927/hourly1!$E$8763</f>
        <v>63.360744107298508</v>
      </c>
      <c r="C1926" s="442">
        <f>hourly1!$F1927*유형화!$G$71/hourly1!$F$8763+유형화!$G$72*hourly1!$G1927/hourly1!$F$8763+유형화!$G$74*hourly1!I1927/hourly1!$I$8763</f>
        <v>0.24995413123334334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4">
        <f>유형화!$F$71*hourly1!B1928/hourly1!$B$8763+유형화!$F$72*hourly1!C1928/hourly1!$C$8763+유형화!$F$73*hourly1!D1928/hourly1!$D$8763+유형화!$F$74*hourly1!E1928/hourly1!$E$8763</f>
        <v>65.375104618748836</v>
      </c>
      <c r="C1927" s="442">
        <f>hourly1!$F1928*유형화!$G$71/hourly1!$F$8763+유형화!$G$72*hourly1!$G1928/hourly1!$F$8763+유형화!$G$74*hourly1!I1928/hourly1!$I$8763</f>
        <v>0.46652057731173879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4">
        <f>유형화!$F$71*hourly1!B1929/hourly1!$B$8763+유형화!$F$72*hourly1!C1929/hourly1!$C$8763+유형화!$F$73*hourly1!D1929/hourly1!$D$8763+유형화!$F$74*hourly1!E1929/hourly1!$E$8763</f>
        <v>76.930240176749081</v>
      </c>
      <c r="C1928" s="442">
        <f>hourly1!$F1929*유형화!$G$71/hourly1!$F$8763+유형화!$G$72*hourly1!$G1929/hourly1!$F$8763+유형화!$G$74*hourly1!I1929/hourly1!$I$8763</f>
        <v>6.762205845969584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4">
        <f>유형화!$F$71*hourly1!B1930/hourly1!$B$8763+유형화!$F$72*hourly1!C1930/hourly1!$C$8763+유형화!$F$73*hourly1!D1930/hourly1!$D$8763+유형화!$F$74*hourly1!E1930/hourly1!$E$8763</f>
        <v>179.10917313690899</v>
      </c>
      <c r="C1929" s="442">
        <f>hourly1!$F1930*유형화!$G$71/hourly1!$F$8763+유형화!$G$72*hourly1!$G1930/hourly1!$F$8763+유형화!$G$74*hourly1!I1930/hourly1!$I$8763</f>
        <v>6.6570178681126242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4">
        <f>유형화!$F$71*hourly1!B1931/hourly1!$B$8763+유형화!$F$72*hourly1!C1931/hourly1!$C$8763+유형화!$F$73*hourly1!D1931/hourly1!$D$8763+유형화!$F$74*hourly1!E1931/hourly1!$E$8763</f>
        <v>282.24476238676652</v>
      </c>
      <c r="C1930" s="442">
        <f>hourly1!$F1931*유형화!$G$71/hourly1!$F$8763+유형화!$G$72*hourly1!$G1931/hourly1!$F$8763+유형화!$G$74*hourly1!I1931/hourly1!$I$8763</f>
        <v>5.7938589814773032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4">
        <f>유형화!$F$71*hourly1!B1932/hourly1!$B$8763+유형화!$F$72*hourly1!C1932/hourly1!$C$8763+유형화!$F$73*hourly1!D1932/hourly1!$D$8763+유형화!$F$74*hourly1!E1932/hourly1!$E$8763</f>
        <v>346.15467686145223</v>
      </c>
      <c r="C1931" s="442">
        <f>hourly1!$F1932*유형화!$G$71/hourly1!$F$8763+유형화!$G$72*hourly1!$G1932/hourly1!$F$8763+유형화!$G$74*hourly1!I1932/hourly1!$I$8763</f>
        <v>4.76614419803155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4">
        <f>유형화!$F$71*hourly1!B1933/hourly1!$B$8763+유형화!$F$72*hourly1!C1933/hourly1!$C$8763+유형화!$F$73*hourly1!D1933/hourly1!$D$8763+유형화!$F$74*hourly1!E1933/hourly1!$E$8763</f>
        <v>409.04232589175257</v>
      </c>
      <c r="C1932" s="442">
        <f>hourly1!$F1933*유형화!$G$71/hourly1!$F$8763+유형화!$G$72*hourly1!$G1933/hourly1!$F$8763+유형화!$G$74*hourly1!I1933/hourly1!$I$8763</f>
        <v>3.8074759130250317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4">
        <f>유형화!$F$71*hourly1!B1934/hourly1!$B$8763+유형화!$F$72*hourly1!C1934/hourly1!$C$8763+유형화!$F$73*hourly1!D1934/hourly1!$D$8763+유형화!$F$74*hourly1!E1934/hourly1!$E$8763</f>
        <v>341.97478287206121</v>
      </c>
      <c r="C1933" s="442">
        <f>hourly1!$F1934*유형화!$G$71/hourly1!$F$8763+유형화!$G$72*hourly1!$G1934/hourly1!$F$8763+유형화!$G$74*hourly1!I1934/hourly1!$I$8763</f>
        <v>3.0503135082007988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4">
        <f>유형화!$F$71*hourly1!B1935/hourly1!$B$8763+유형화!$F$72*hourly1!C1935/hourly1!$C$8763+유형화!$F$73*hourly1!D1935/hourly1!$D$8763+유형화!$F$74*hourly1!E1935/hourly1!$E$8763</f>
        <v>198.82524149910191</v>
      </c>
      <c r="C1934" s="442">
        <f>hourly1!$F1935*유형화!$G$71/hourly1!$F$8763+유형화!$G$72*hourly1!$G1935/hourly1!$F$8763+유형화!$G$74*hourly1!I1935/hourly1!$I$8763</f>
        <v>1.5104144847848837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4">
        <f>유형화!$F$71*hourly1!B1936/hourly1!$B$8763+유형화!$F$72*hourly1!C1936/hourly1!$C$8763+유형화!$F$73*hourly1!D1936/hourly1!$D$8763+유형화!$F$74*hourly1!E1936/hourly1!$E$8763</f>
        <v>270.56198679406521</v>
      </c>
      <c r="C1935" s="442">
        <f>hourly1!$F1936*유형화!$G$71/hourly1!$F$8763+유형화!$G$72*hourly1!$G1936/hourly1!$F$8763+유형화!$G$74*hourly1!I1936/hourly1!$I$8763</f>
        <v>1.8794246692128991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4">
        <f>유형화!$F$71*hourly1!B1937/hourly1!$B$8763+유형화!$F$72*hourly1!C1937/hourly1!$C$8763+유형화!$F$73*hourly1!D1937/hourly1!$D$8763+유형화!$F$74*hourly1!E1937/hourly1!$E$8763</f>
        <v>397.10531558387453</v>
      </c>
      <c r="C1936" s="442">
        <f>hourly1!$F1937*유형화!$G$71/hourly1!$F$8763+유형화!$G$72*hourly1!$G1937/hourly1!$F$8763+유형화!$G$74*hourly1!I1937/hourly1!$I$8763</f>
        <v>1.6492067129101433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4">
        <f>유형화!$F$71*hourly1!B1938/hourly1!$B$8763+유형화!$F$72*hourly1!C1938/hourly1!$C$8763+유형화!$F$73*hourly1!D1938/hourly1!$D$8763+유형화!$F$74*hourly1!E1938/hourly1!$E$8763</f>
        <v>332.50704689045028</v>
      </c>
      <c r="C1937" s="442">
        <f>hourly1!$F1938*유형화!$G$71/hourly1!$F$8763+유형화!$G$72*hourly1!$G1938/hourly1!$F$8763+유형화!$G$74*hourly1!I1938/hourly1!$I$8763</f>
        <v>1.5991392784668781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4">
        <f>유형화!$F$71*hourly1!B1939/hourly1!$B$8763+유형화!$F$72*hourly1!C1939/hourly1!$C$8763+유형화!$F$73*hourly1!D1939/hourly1!$D$8763+유형화!$F$74*hourly1!E1939/hourly1!$E$8763</f>
        <v>290.22469523488616</v>
      </c>
      <c r="C1938" s="442">
        <f>hourly1!$F1939*유형화!$G$71/hourly1!$F$8763+유형화!$G$72*hourly1!$G1939/hourly1!$F$8763+유형화!$G$74*hourly1!I1939/hourly1!$I$8763</f>
        <v>1.8202815700950783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4">
        <f>유형화!$F$71*hourly1!B1940/hourly1!$B$8763+유형화!$F$72*hourly1!C1940/hourly1!$C$8763+유형화!$F$73*hourly1!D1940/hourly1!$D$8763+유형화!$F$74*hourly1!E1940/hourly1!$E$8763</f>
        <v>164.43177912924156</v>
      </c>
      <c r="C1939" s="442">
        <f>hourly1!$F1940*유형화!$G$71/hourly1!$F$8763+유형화!$G$72*hourly1!$G1940/hourly1!$F$8763+유형화!$G$74*hourly1!I1940/hourly1!$I$8763</f>
        <v>2.0770711286352417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4">
        <f>유형화!$F$71*hourly1!B1941/hourly1!$B$8763+유형화!$F$72*hourly1!C1941/hourly1!$C$8763+유형화!$F$73*hourly1!D1941/hourly1!$D$8763+유형화!$F$74*hourly1!E1941/hourly1!$E$8763</f>
        <v>120.2310358405507</v>
      </c>
      <c r="C1940" s="442">
        <f>hourly1!$F1941*유형화!$G$71/hourly1!$F$8763+유형화!$G$72*hourly1!$G1941/hourly1!$F$8763+유형화!$G$74*hourly1!I1941/hourly1!$I$8763</f>
        <v>1.9747922004822831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4">
        <f>유형화!$F$71*hourly1!B1942/hourly1!$B$8763+유형화!$F$72*hourly1!C1942/hourly1!$C$8763+유형화!$F$73*hourly1!D1942/hourly1!$D$8763+유형화!$F$74*hourly1!E1942/hourly1!$E$8763</f>
        <v>129.01144834399577</v>
      </c>
      <c r="C1941" s="442">
        <f>hourly1!$F1942*유형화!$G$71/hourly1!$F$8763+유형화!$G$72*hourly1!$G1942/hourly1!$F$8763+유형화!$G$74*hourly1!I1942/hourly1!$I$8763</f>
        <v>2.0347156908890449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4">
        <f>유형화!$F$71*hourly1!B1943/hourly1!$B$8763+유형화!$F$72*hourly1!C1943/hourly1!$C$8763+유형화!$F$73*hourly1!D1943/hourly1!$D$8763+유형화!$F$74*hourly1!E1943/hourly1!$E$8763</f>
        <v>66.590618070988654</v>
      </c>
      <c r="C1942" s="442">
        <f>hourly1!$F1943*유형화!$G$71/hourly1!$F$8763+유형화!$G$72*hourly1!$G1943/hourly1!$F$8763+유형화!$G$74*hourly1!I1943/hourly1!$I$8763</f>
        <v>3.1334380145156859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4">
        <f>유형화!$F$71*hourly1!B1944/hourly1!$B$8763+유형화!$F$72*hourly1!C1944/hourly1!$C$8763+유형화!$F$73*hourly1!D1944/hourly1!$D$8763+유형화!$F$74*hourly1!E1944/hourly1!$E$8763</f>
        <v>65.322451293281631</v>
      </c>
      <c r="C1943" s="442">
        <f>hourly1!$F1944*유형화!$G$71/hourly1!$F$8763+유형화!$G$72*hourly1!$G1944/hourly1!$F$8763+유형화!$G$74*hourly1!I1944/hourly1!$I$8763</f>
        <v>0.46040375027868674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4">
        <f>유형화!$F$71*hourly1!B1945/hourly1!$B$8763+유형화!$F$72*hourly1!C1945/hourly1!$C$8763+유형화!$F$73*hourly1!D1945/hourly1!$D$8763+유형화!$F$74*hourly1!E1945/hourly1!$E$8763</f>
        <v>64.062591174606723</v>
      </c>
      <c r="C1944" s="442">
        <f>hourly1!$F1945*유형화!$G$71/hourly1!$F$8763+유형화!$G$72*hourly1!$G1945/hourly1!$F$8763+유형화!$G$74*hourly1!I1945/hourly1!$I$8763</f>
        <v>0.3534208806057727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4">
        <f>유형화!$F$71*hourly1!B1946/hourly1!$B$8763+유형화!$F$72*hourly1!C1946/hourly1!$C$8763+유형화!$F$73*hourly1!D1946/hourly1!$D$8763+유형화!$F$74*hourly1!E1946/hourly1!$E$8763</f>
        <v>62.496274466157551</v>
      </c>
      <c r="C1945" s="442">
        <f>hourly1!$F1946*유형화!$G$71/hourly1!$F$8763+유형화!$G$72*hourly1!$G1946/hourly1!$F$8763+유형화!$G$74*hourly1!I1946/hourly1!$I$8763</f>
        <v>0.32147918891198235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4">
        <f>유형화!$F$71*hourly1!B1947/hourly1!$B$8763+유형화!$F$72*hourly1!C1947/hourly1!$C$8763+유형화!$F$73*hourly1!D1947/hourly1!$D$8763+유형화!$F$74*hourly1!E1947/hourly1!$E$8763</f>
        <v>62.825233312751976</v>
      </c>
      <c r="C1946" s="442">
        <f>hourly1!$F1947*유형화!$G$71/hourly1!$F$8763+유형화!$G$72*hourly1!$G1947/hourly1!$F$8763+유형화!$G$74*hourly1!I1947/hourly1!$I$8763</f>
        <v>0.26226527847223452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4">
        <f>유형화!$F$71*hourly1!B1948/hourly1!$B$8763+유형화!$F$72*hourly1!C1948/hourly1!$C$8763+유형화!$F$73*hourly1!D1948/hourly1!$D$8763+유형화!$F$74*hourly1!E1948/hourly1!$E$8763</f>
        <v>62.838957514930534</v>
      </c>
      <c r="C1947" s="442">
        <f>hourly1!$F1948*유형화!$G$71/hourly1!$F$8763+유형화!$G$72*hourly1!$G1948/hourly1!$F$8763+유형화!$G$74*hourly1!I1948/hourly1!$I$8763</f>
        <v>0.26666967750726361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4">
        <f>유형화!$F$71*hourly1!B1949/hourly1!$B$8763+유형화!$F$72*hourly1!C1949/hourly1!$C$8763+유형화!$F$73*hourly1!D1949/hourly1!$D$8763+유형화!$F$74*hourly1!E1949/hourly1!$E$8763</f>
        <v>63.142293041609982</v>
      </c>
      <c r="C1948" s="442">
        <f>hourly1!$F1949*유형화!$G$71/hourly1!$F$8763+유형화!$G$72*hourly1!$G1949/hourly1!$F$8763+유형화!$G$74*hourly1!I1949/hourly1!$I$8763</f>
        <v>0.25007367117496121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4">
        <f>유형화!$F$71*hourly1!B1950/hourly1!$B$8763+유형화!$F$72*hourly1!C1950/hourly1!$C$8763+유형화!$F$73*hourly1!D1950/hourly1!$D$8763+유형화!$F$74*hourly1!E1950/hourly1!$E$8763</f>
        <v>63.286467498766754</v>
      </c>
      <c r="C1949" s="442">
        <f>hourly1!$F1950*유형화!$G$71/hourly1!$F$8763+유형화!$G$72*hourly1!$G1950/hourly1!$F$8763+유형화!$G$74*hourly1!I1950/hourly1!$I$8763</f>
        <v>0.24193639911640472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4">
        <f>유형화!$F$71*hourly1!B1951/hourly1!$B$8763+유형화!$F$72*hourly1!C1951/hourly1!$C$8763+유형화!$F$73*hourly1!D1951/hourly1!$D$8763+유형화!$F$74*hourly1!E1951/hourly1!$E$8763</f>
        <v>63.351579009339055</v>
      </c>
      <c r="C1950" s="442">
        <f>hourly1!$F1951*유형화!$G$71/hourly1!$F$8763+유형화!$G$72*hourly1!$G1951/hourly1!$F$8763+유형화!$G$74*hourly1!I1951/hourly1!$I$8763</f>
        <v>0.26198260358643194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4">
        <f>유형화!$F$71*hourly1!B1952/hourly1!$B$8763+유형화!$F$72*hourly1!C1952/hourly1!$C$8763+유형화!$F$73*hourly1!D1952/hourly1!$D$8763+유형화!$F$74*hourly1!E1952/hourly1!$E$8763</f>
        <v>65.235561403536124</v>
      </c>
      <c r="C1951" s="442">
        <f>hourly1!$F1952*유형화!$G$71/hourly1!$F$8763+유형화!$G$72*hourly1!$G1952/hourly1!$F$8763+유형화!$G$74*hourly1!I1952/hourly1!$I$8763</f>
        <v>0.3469683313099628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4">
        <f>유형화!$F$71*hourly1!B1953/hourly1!$B$8763+유형화!$F$72*hourly1!C1953/hourly1!$C$8763+유형화!$F$73*hourly1!D1953/hourly1!$D$8763+유형화!$F$74*hourly1!E1953/hourly1!$E$8763</f>
        <v>76.70743920624389</v>
      </c>
      <c r="C1952" s="442">
        <f>hourly1!$F1953*유형화!$G$71/hourly1!$F$8763+유형화!$G$72*hourly1!$G1953/hourly1!$F$8763+유형화!$G$74*hourly1!I1953/hourly1!$I$8763</f>
        <v>6.4793146148738714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4">
        <f>유형화!$F$71*hourly1!B1954/hourly1!$B$8763+유형화!$F$72*hourly1!C1954/hourly1!$C$8763+유형화!$F$73*hourly1!D1954/hourly1!$D$8763+유형화!$F$74*hourly1!E1954/hourly1!$E$8763</f>
        <v>115.76876995406352</v>
      </c>
      <c r="C1953" s="442">
        <f>hourly1!$F1954*유형화!$G$71/hourly1!$F$8763+유형화!$G$72*hourly1!$G1954/hourly1!$F$8763+유형화!$G$74*hourly1!I1954/hourly1!$I$8763</f>
        <v>6.8059881848184807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4">
        <f>유형화!$F$71*hourly1!B1955/hourly1!$B$8763+유형화!$F$72*hourly1!C1955/hourly1!$C$8763+유형화!$F$73*hourly1!D1955/hourly1!$D$8763+유형화!$F$74*hourly1!E1955/hourly1!$E$8763</f>
        <v>115.90040576812855</v>
      </c>
      <c r="C1954" s="442">
        <f>hourly1!$F1955*유형화!$G$71/hourly1!$F$8763+유형화!$G$72*hourly1!$G1955/hourly1!$F$8763+유형화!$G$74*hourly1!I1955/hourly1!$I$8763</f>
        <v>6.1520822955225398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4">
        <f>유형화!$F$71*hourly1!B1956/hourly1!$B$8763+유형화!$F$72*hourly1!C1956/hourly1!$C$8763+유형화!$F$73*hourly1!D1956/hourly1!$D$8763+유형화!$F$74*hourly1!E1956/hourly1!$E$8763</f>
        <v>118.3656387624184</v>
      </c>
      <c r="C1955" s="442">
        <f>hourly1!$F1956*유형화!$G$71/hourly1!$F$8763+유형화!$G$72*hourly1!$G1956/hourly1!$F$8763+유형화!$G$74*hourly1!I1956/hourly1!$I$8763</f>
        <v>5.2994549021895478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4">
        <f>유형화!$F$71*hourly1!B1957/hourly1!$B$8763+유형화!$F$72*hourly1!C1957/hourly1!$C$8763+유형화!$F$73*hourly1!D1957/hourly1!$D$8763+유형화!$F$74*hourly1!E1957/hourly1!$E$8763</f>
        <v>120.57221298638851</v>
      </c>
      <c r="C1956" s="442">
        <f>hourly1!$F1957*유형화!$G$71/hourly1!$F$8763+유형화!$G$72*hourly1!$G1957/hourly1!$F$8763+유형화!$G$74*hourly1!I1957/hourly1!$I$8763</f>
        <v>4.6818929849867725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4">
        <f>유형화!$F$71*hourly1!B1958/hourly1!$B$8763+유형화!$F$72*hourly1!C1958/hourly1!$C$8763+유형화!$F$73*hourly1!D1958/hourly1!$D$8763+유형화!$F$74*hourly1!E1958/hourly1!$E$8763</f>
        <v>118.34968935532189</v>
      </c>
      <c r="C1957" s="442">
        <f>hourly1!$F1958*유형화!$G$71/hourly1!$F$8763+유형화!$G$72*hourly1!$G1958/hourly1!$F$8763+유형화!$G$74*hourly1!I1958/hourly1!$I$8763</f>
        <v>4.1709087891340051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4">
        <f>유형화!$F$71*hourly1!B1959/hourly1!$B$8763+유형화!$F$72*hourly1!C1959/hourly1!$C$8763+유형화!$F$73*hourly1!D1959/hourly1!$D$8763+유형화!$F$74*hourly1!E1959/hourly1!$E$8763</f>
        <v>123.65236141017553</v>
      </c>
      <c r="C1958" s="442">
        <f>hourly1!$F1959*유형화!$G$71/hourly1!$F$8763+유형화!$G$72*hourly1!$G1959/hourly1!$F$8763+유형화!$G$74*hourly1!I1959/hourly1!$I$8763</f>
        <v>2.5210443459817058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4">
        <f>유형화!$F$71*hourly1!B1960/hourly1!$B$8763+유형화!$F$72*hourly1!C1960/hourly1!$C$8763+유형화!$F$73*hourly1!D1960/hourly1!$D$8763+유형화!$F$74*hourly1!E1960/hourly1!$E$8763</f>
        <v>111.20890468195641</v>
      </c>
      <c r="C1959" s="442">
        <f>hourly1!$F1960*유형화!$G$71/hourly1!$F$8763+유형화!$G$72*hourly1!$G1960/hourly1!$F$8763+유형화!$G$74*hourly1!I1960/hourly1!$I$8763</f>
        <v>2.6969846499110437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4">
        <f>유형화!$F$71*hourly1!B1961/hourly1!$B$8763+유형화!$F$72*hourly1!C1961/hourly1!$C$8763+유형화!$F$73*hourly1!D1961/hourly1!$D$8763+유형화!$F$74*hourly1!E1961/hourly1!$E$8763</f>
        <v>111.9549086446363</v>
      </c>
      <c r="C1960" s="442">
        <f>hourly1!$F1961*유형화!$G$71/hourly1!$F$8763+유형화!$G$72*hourly1!$G1961/hourly1!$F$8763+유형화!$G$74*hourly1!I1961/hourly1!$I$8763</f>
        <v>2.5897921982818644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4">
        <f>유형화!$F$71*hourly1!B1962/hourly1!$B$8763+유형화!$F$72*hourly1!C1962/hourly1!$C$8763+유형화!$F$73*hourly1!D1962/hourly1!$D$8763+유형화!$F$74*hourly1!E1962/hourly1!$E$8763</f>
        <v>110.52815429232028</v>
      </c>
      <c r="C1961" s="442">
        <f>hourly1!$F1962*유형화!$G$71/hourly1!$F$8763+유형화!$G$72*hourly1!$G1962/hourly1!$F$8763+유형화!$G$74*hourly1!I1962/hourly1!$I$8763</f>
        <v>2.3354705243169138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4">
        <f>유형화!$F$71*hourly1!B1963/hourly1!$B$8763+유형화!$F$72*hourly1!C1963/hourly1!$C$8763+유형화!$F$73*hourly1!D1963/hourly1!$D$8763+유형화!$F$74*hourly1!E1963/hourly1!$E$8763</f>
        <v>109.28683717585302</v>
      </c>
      <c r="C1962" s="442">
        <f>hourly1!$F1963*유형화!$G$71/hourly1!$F$8763+유형화!$G$72*hourly1!$G1963/hourly1!$F$8763+유형화!$G$74*hourly1!I1963/hourly1!$I$8763</f>
        <v>2.3599429660662552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4">
        <f>유형화!$F$71*hourly1!B1964/hourly1!$B$8763+유형화!$F$72*hourly1!C1964/hourly1!$C$8763+유형화!$F$73*hourly1!D1964/hourly1!$D$8763+유형화!$F$74*hourly1!E1964/hourly1!$E$8763</f>
        <v>109.06456391722944</v>
      </c>
      <c r="C1963" s="442">
        <f>hourly1!$F1964*유형화!$G$71/hourly1!$F$8763+유형화!$G$72*hourly1!$G1964/hourly1!$F$8763+유형화!$G$74*hourly1!I1964/hourly1!$I$8763</f>
        <v>2.479264443755369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4">
        <f>유형화!$F$71*hourly1!B1965/hourly1!$B$8763+유형화!$F$72*hourly1!C1965/hourly1!$C$8763+유형화!$F$73*hourly1!D1965/hourly1!$D$8763+유형화!$F$74*hourly1!E1965/hourly1!$E$8763</f>
        <v>120.75141935416769</v>
      </c>
      <c r="C1964" s="442">
        <f>hourly1!$F1965*유형화!$G$71/hourly1!$F$8763+유형화!$G$72*hourly1!$G1965/hourly1!$F$8763+유형화!$G$74*hourly1!I1965/hourly1!$I$8763</f>
        <v>2.3592972711123408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4">
        <f>유형화!$F$71*hourly1!B1966/hourly1!$B$8763+유형화!$F$72*hourly1!C1966/hourly1!$C$8763+유형화!$F$73*hourly1!D1966/hourly1!$D$8763+유형화!$F$74*hourly1!E1966/hourly1!$E$8763</f>
        <v>129.82554781866529</v>
      </c>
      <c r="C1965" s="442">
        <f>hourly1!$F1966*유형화!$G$71/hourly1!$F$8763+유형화!$G$72*hourly1!$G1966/hourly1!$F$8763+유형화!$G$74*hourly1!I1966/hourly1!$I$8763</f>
        <v>2.3970335942501264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4">
        <f>유형화!$F$71*hourly1!B1967/hourly1!$B$8763+유형화!$F$72*hourly1!C1967/hourly1!$C$8763+유형화!$F$73*hourly1!D1967/hourly1!$D$8763+유형화!$F$74*hourly1!E1967/hourly1!$E$8763</f>
        <v>67.240824241376515</v>
      </c>
      <c r="C1966" s="442">
        <f>hourly1!$F1967*유형화!$G$71/hourly1!$F$8763+유형화!$G$72*hourly1!$G1967/hourly1!$F$8763+유형화!$G$74*hourly1!I1967/hourly1!$I$8763</f>
        <v>3.5031772540613946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4">
        <f>유형화!$F$71*hourly1!B1968/hourly1!$B$8763+유형화!$F$72*hourly1!C1968/hourly1!$C$8763+유형화!$F$73*hourly1!D1968/hourly1!$D$8763+유형화!$F$74*hourly1!E1968/hourly1!$E$8763</f>
        <v>66.139782538030559</v>
      </c>
      <c r="C1967" s="442">
        <f>hourly1!$F1968*유형화!$G$71/hourly1!$F$8763+유형화!$G$72*hourly1!$G1968/hourly1!$F$8763+유형화!$G$74*hourly1!I1968/hourly1!$I$8763</f>
        <v>0.41684199399417249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4">
        <f>유형화!$F$71*hourly1!B1969/hourly1!$B$8763+유형화!$F$72*hourly1!C1969/hourly1!$C$8763+유형화!$F$73*hourly1!D1969/hourly1!$D$8763+유형화!$F$74*hourly1!E1969/hourly1!$E$8763</f>
        <v>65.002495234765405</v>
      </c>
      <c r="C1968" s="442">
        <f>hourly1!$F1969*유형화!$G$71/hourly1!$F$8763+유형화!$G$72*hourly1!$G1969/hourly1!$F$8763+유형화!$G$74*hourly1!I1969/hourly1!$I$8763</f>
        <v>0.38022569573542475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4">
        <f>유형화!$F$71*hourly1!B1970/hourly1!$B$8763+유형화!$F$72*hourly1!C1970/hourly1!$C$8763+유형화!$F$73*hourly1!D1970/hourly1!$D$8763+유형화!$F$74*hourly1!E1970/hourly1!$E$8763</f>
        <v>63.611245964198275</v>
      </c>
      <c r="C1969" s="442">
        <f>hourly1!$F1970*유형화!$G$71/hourly1!$F$8763+유형화!$G$72*hourly1!$G1970/hourly1!$F$8763+유형화!$G$74*hourly1!I1970/hourly1!$I$8763</f>
        <v>0.31624542551036383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4">
        <f>유형화!$F$71*hourly1!B1971/hourly1!$B$8763+유형화!$F$72*hourly1!C1971/hourly1!$C$8763+유형화!$F$73*hourly1!D1971/hourly1!$D$8763+유형화!$F$74*hourly1!E1971/hourly1!$E$8763</f>
        <v>64.018008954076237</v>
      </c>
      <c r="C1970" s="442">
        <f>hourly1!$F1971*유형화!$G$71/hourly1!$F$8763+유형화!$G$72*hourly1!$G1971/hourly1!$F$8763+유형화!$G$74*hourly1!I1971/hourly1!$I$8763</f>
        <v>0.27699941150799506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4">
        <f>유형화!$F$71*hourly1!B1972/hourly1!$B$8763+유형화!$F$72*hourly1!C1972/hourly1!$C$8763+유형화!$F$73*hourly1!D1972/hourly1!$D$8763+유형화!$F$74*hourly1!E1972/hourly1!$E$8763</f>
        <v>64.164040957651423</v>
      </c>
      <c r="C1971" s="442">
        <f>hourly1!$F1972*유형화!$G$71/hourly1!$F$8763+유형화!$G$72*hourly1!$G1972/hourly1!$F$8763+유형화!$G$74*hourly1!I1972/hourly1!$I$8763</f>
        <v>0.28589702930290911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4">
        <f>유형화!$F$71*hourly1!B1973/hourly1!$B$8763+유형화!$F$72*hourly1!C1973/hourly1!$C$8763+유형화!$F$73*hourly1!D1973/hourly1!$D$8763+유형화!$F$74*hourly1!E1973/hourly1!$E$8763</f>
        <v>64.581750847295993</v>
      </c>
      <c r="C1972" s="442">
        <f>hourly1!$F1973*유형화!$G$71/hourly1!$F$8763+유형화!$G$72*hourly1!$G1973/hourly1!$F$8763+유형화!$G$74*hourly1!I1973/hourly1!$I$8763</f>
        <v>0.59565150098030473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4">
        <f>유형화!$F$71*hourly1!B1974/hourly1!$B$8763+유형화!$F$72*hourly1!C1974/hourly1!$C$8763+유형화!$F$73*hourly1!D1974/hourly1!$D$8763+유형화!$F$74*hourly1!E1974/hourly1!$E$8763</f>
        <v>64.767436958295903</v>
      </c>
      <c r="C1973" s="442">
        <f>hourly1!$F1974*유형화!$G$71/hourly1!$F$8763+유형화!$G$72*hourly1!$G1974/hourly1!$F$8763+유형화!$G$74*hourly1!I1974/hourly1!$I$8763</f>
        <v>1.1493022480742301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4">
        <f>유형화!$F$71*hourly1!B1975/hourly1!$B$8763+유형화!$F$72*hourly1!C1975/hourly1!$C$8763+유형화!$F$73*hourly1!D1975/hourly1!$D$8763+유형화!$F$74*hourly1!E1975/hourly1!$E$8763</f>
        <v>64.902821433663206</v>
      </c>
      <c r="C1974" s="442">
        <f>hourly1!$F1975*유형화!$G$71/hourly1!$F$8763+유형화!$G$72*hourly1!$G1975/hourly1!$F$8763+유형화!$G$74*hourly1!I1975/hourly1!$I$8763</f>
        <v>1.6337535475329892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4">
        <f>유형화!$F$71*hourly1!B1976/hourly1!$B$8763+유형화!$F$72*hourly1!C1976/hourly1!$C$8763+유형화!$F$73*hourly1!D1976/hourly1!$D$8763+유형화!$F$74*hourly1!E1976/hourly1!$E$8763</f>
        <v>66.848358948590715</v>
      </c>
      <c r="C1975" s="442">
        <f>hourly1!$F1976*유형화!$G$71/hourly1!$F$8763+유형화!$G$72*hourly1!$G1976/hourly1!$F$8763+유형화!$G$74*hourly1!I1976/hourly1!$I$8763</f>
        <v>1.9366244090480731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4">
        <f>유형화!$F$71*hourly1!B1977/hourly1!$B$8763+유형화!$F$72*hourly1!C1977/hourly1!$C$8763+유형화!$F$73*hourly1!D1977/hourly1!$D$8763+유형화!$F$74*hourly1!E1977/hourly1!$E$8763</f>
        <v>78.33183649747626</v>
      </c>
      <c r="C1976" s="442">
        <f>hourly1!$F1977*유형화!$G$71/hourly1!$F$8763+유형화!$G$72*hourly1!$G1977/hourly1!$F$8763+유형화!$G$74*hourly1!I1977/hourly1!$I$8763</f>
        <v>8.1470407046946836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4">
        <f>유형화!$F$71*hourly1!B1978/hourly1!$B$8763+유형화!$F$72*hourly1!C1978/hourly1!$C$8763+유형화!$F$73*hourly1!D1978/hourly1!$D$8763+유형화!$F$74*hourly1!E1978/hourly1!$E$8763</f>
        <v>67.707602211556477</v>
      </c>
      <c r="C1977" s="442">
        <f>hourly1!$F1978*유형화!$G$71/hourly1!$F$8763+유형화!$G$72*hourly1!$G1978/hourly1!$F$8763+유형화!$G$74*hourly1!I1978/hourly1!$I$8763</f>
        <v>8.0903585638432567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4">
        <f>유형화!$F$71*hourly1!B1979/hourly1!$B$8763+유형화!$F$72*hourly1!C1979/hourly1!$C$8763+유형화!$F$73*hourly1!D1979/hourly1!$D$8763+유형화!$F$74*hourly1!E1979/hourly1!$E$8763</f>
        <v>68.73607225707741</v>
      </c>
      <c r="C1978" s="442">
        <f>hourly1!$F1979*유형화!$G$71/hourly1!$F$8763+유형화!$G$72*hourly1!$G1979/hourly1!$F$8763+유형화!$G$74*hourly1!I1979/hourly1!$I$8763</f>
        <v>7.3918907592693177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4">
        <f>유형화!$F$71*hourly1!B1980/hourly1!$B$8763+유형화!$F$72*hourly1!C1980/hourly1!$C$8763+유형화!$F$73*hourly1!D1980/hourly1!$D$8763+유형화!$F$74*hourly1!E1980/hourly1!$E$8763</f>
        <v>71.791965336665541</v>
      </c>
      <c r="C1979" s="442">
        <f>hourly1!$F1980*유형화!$G$71/hourly1!$F$8763+유형화!$G$72*hourly1!$G1980/hourly1!$F$8763+유형화!$G$74*hourly1!I1980/hourly1!$I$8763</f>
        <v>6.5031008631342049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4">
        <f>유형화!$F$71*hourly1!B1981/hourly1!$B$8763+유형화!$F$72*hourly1!C1981/hourly1!$C$8763+유형화!$F$73*hourly1!D1981/hourly1!$D$8763+유형화!$F$74*hourly1!E1981/hourly1!$E$8763</f>
        <v>74.161257020000079</v>
      </c>
      <c r="C1980" s="442">
        <f>hourly1!$F1981*유형화!$G$71/hourly1!$F$8763+유형화!$G$72*hourly1!$G1981/hourly1!$F$8763+유형화!$G$74*hourly1!I1981/hourly1!$I$8763</f>
        <v>5.6616045369893202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4">
        <f>유형화!$F$71*hourly1!B1982/hourly1!$B$8763+유형화!$F$72*hourly1!C1982/hourly1!$C$8763+유형화!$F$73*hourly1!D1982/hourly1!$D$8763+유형화!$F$74*hourly1!E1982/hourly1!$E$8763</f>
        <v>72.19108557847909</v>
      </c>
      <c r="C1981" s="442">
        <f>hourly1!$F1982*유형화!$G$71/hourly1!$F$8763+유형화!$G$72*hourly1!$G1982/hourly1!$F$8763+유형화!$G$74*hourly1!I1982/hourly1!$I$8763</f>
        <v>4.9544389997443856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4">
        <f>유형화!$F$71*hourly1!B1983/hourly1!$B$8763+유형화!$F$72*hourly1!C1983/hourly1!$C$8763+유형화!$F$73*hourly1!D1983/hourly1!$D$8763+유형화!$F$74*hourly1!E1983/hourly1!$E$8763</f>
        <v>77.99339073035712</v>
      </c>
      <c r="C1982" s="442">
        <f>hourly1!$F1983*유형화!$G$71/hourly1!$F$8763+유형화!$G$72*hourly1!$G1983/hourly1!$F$8763+유형화!$G$74*hourly1!I1983/hourly1!$I$8763</f>
        <v>3.2976317061178837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4">
        <f>유형화!$F$71*hourly1!B1984/hourly1!$B$8763+유형화!$F$72*hourly1!C1984/hourly1!$C$8763+유형화!$F$73*hourly1!D1984/hourly1!$D$8763+유형화!$F$74*hourly1!E1984/hourly1!$E$8763</f>
        <v>66.000131116230364</v>
      </c>
      <c r="C1983" s="442">
        <f>hourly1!$F1984*유형화!$G$71/hourly1!$F$8763+유형화!$G$72*hourly1!$G1984/hourly1!$F$8763+유형화!$G$74*hourly1!I1984/hourly1!$I$8763</f>
        <v>3.5284170493418894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4">
        <f>유형화!$F$71*hourly1!B1985/hourly1!$B$8763+유형화!$F$72*hourly1!C1985/hourly1!$C$8763+유형화!$F$73*hourly1!D1985/hourly1!$D$8763+유형화!$F$74*hourly1!E1985/hourly1!$E$8763</f>
        <v>66.814572138604404</v>
      </c>
      <c r="C1984" s="442">
        <f>hourly1!$F1985*유형화!$G$71/hourly1!$F$8763+유형화!$G$72*hourly1!$G1985/hourly1!$F$8763+유형화!$G$74*hourly1!I1985/hourly1!$I$8763</f>
        <v>3.301173250046034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4">
        <f>유형화!$F$71*hourly1!B1986/hourly1!$B$8763+유형화!$F$72*hourly1!C1986/hourly1!$C$8763+유형화!$F$73*hourly1!D1986/hourly1!$D$8763+유형화!$F$74*hourly1!E1986/hourly1!$E$8763</f>
        <v>65.546643415389823</v>
      </c>
      <c r="C1985" s="442">
        <f>hourly1!$F1986*유형화!$G$71/hourly1!$F$8763+유형화!$G$72*hourly1!$G1986/hourly1!$F$8763+유형화!$G$74*hourly1!I1986/hourly1!$I$8763</f>
        <v>3.1722363445103867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4">
        <f>유형화!$F$71*hourly1!B1987/hourly1!$B$8763+유형화!$F$72*hourly1!C1987/hourly1!$C$8763+유형화!$F$73*hourly1!D1987/hourly1!$D$8763+유형화!$F$74*hourly1!E1987/hourly1!$E$8763</f>
        <v>64.549097706081142</v>
      </c>
      <c r="C1986" s="442">
        <f>hourly1!$F1987*유형화!$G$71/hourly1!$F$8763+유형화!$G$72*hourly1!$G1987/hourly1!$F$8763+유형화!$G$74*hourly1!I1987/hourly1!$I$8763</f>
        <v>3.2401865304925579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4">
        <f>유형화!$F$71*hourly1!B1988/hourly1!$B$8763+유형화!$F$72*hourly1!C1988/hourly1!$C$8763+유형화!$F$73*hourly1!D1988/hourly1!$D$8763+유형화!$F$74*hourly1!E1988/hourly1!$E$8763</f>
        <v>64.504265216491618</v>
      </c>
      <c r="C1987" s="442">
        <f>hourly1!$F1988*유형화!$G$71/hourly1!$F$8763+유형화!$G$72*hourly1!$G1988/hourly1!$F$8763+유형화!$G$74*hourly1!I1988/hourly1!$I$8763</f>
        <v>3.5777216119832285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4">
        <f>유형화!$F$71*hourly1!B1989/hourly1!$B$8763+유형화!$F$72*hourly1!C1989/hourly1!$C$8763+유형화!$F$73*hourly1!D1989/hourly1!$D$8763+유형화!$F$74*hourly1!E1989/hourly1!$E$8763</f>
        <v>76.104194694821857</v>
      </c>
      <c r="C1988" s="442">
        <f>hourly1!$F1989*유형화!$G$71/hourly1!$F$8763+유형화!$G$72*hourly1!$G1989/hourly1!$F$8763+유형화!$G$74*hourly1!I1989/hourly1!$I$8763</f>
        <v>3.4141179604064251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4">
        <f>유형화!$F$71*hourly1!B1990/hourly1!$B$8763+유형화!$F$72*hourly1!C1990/hourly1!$C$8763+유형화!$F$73*hourly1!D1990/hourly1!$D$8763+유형화!$F$74*hourly1!E1990/hourly1!$E$8763</f>
        <v>84.809475757694116</v>
      </c>
      <c r="C1989" s="442">
        <f>hourly1!$F1990*유형화!$G$71/hourly1!$F$8763+유형화!$G$72*hourly1!$G1990/hourly1!$F$8763+유형화!$G$74*hourly1!I1990/hourly1!$I$8763</f>
        <v>3.4555645849495802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4">
        <f>유형화!$F$71*hourly1!B1991/hourly1!$B$8763+유형화!$F$72*hourly1!C1991/hourly1!$C$8763+유형화!$F$73*hourly1!D1991/hourly1!$D$8763+유형화!$F$74*hourly1!E1991/hourly1!$E$8763</f>
        <v>68.279106123984732</v>
      </c>
      <c r="C1990" s="442">
        <f>hourly1!$F1991*유형화!$G$71/hourly1!$F$8763+유형화!$G$72*hourly1!$G1991/hourly1!$F$8763+유형화!$G$74*hourly1!I1991/hourly1!$I$8763</f>
        <v>4.3674256898169341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4">
        <f>유형화!$F$71*hourly1!B1992/hourly1!$B$8763+유형화!$F$72*hourly1!C1992/hourly1!$C$8763+유형화!$F$73*hourly1!D1992/hourly1!$D$8763+유형화!$F$74*hourly1!E1992/hourly1!$E$8763</f>
        <v>66.985132075164003</v>
      </c>
      <c r="C1991" s="442">
        <f>hourly1!$F1992*유형화!$G$71/hourly1!$F$8763+유형화!$G$72*hourly1!$G1992/hourly1!$F$8763+유형화!$G$74*hourly1!I1992/hourly1!$I$8763</f>
        <v>0.40717433363055433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4">
        <f>유형화!$F$71*hourly1!B1993/hourly1!$B$8763+유형화!$F$72*hourly1!C1993/hourly1!$C$8763+유형화!$F$73*hourly1!D1993/hourly1!$D$8763+유형화!$F$74*hourly1!E1993/hourly1!$E$8763</f>
        <v>65.620628972624573</v>
      </c>
      <c r="C1992" s="442">
        <f>hourly1!$F1993*유형화!$G$71/hourly1!$F$8763+유형화!$G$72*hourly1!$G1993/hourly1!$F$8763+유형화!$G$74*hourly1!I1993/hourly1!$I$8763</f>
        <v>0.3920268221872768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4">
        <f>유형화!$F$71*hourly1!B1994/hourly1!$B$8763+유형화!$F$72*hourly1!C1994/hourly1!$C$8763+유형화!$F$73*hourly1!D1994/hourly1!$D$8763+유형화!$F$74*hourly1!E1994/hourly1!$E$8763</f>
        <v>64.056617064488677</v>
      </c>
      <c r="C1993" s="442">
        <f>hourly1!$F1994*유형화!$G$71/hourly1!$F$8763+유형화!$G$72*hourly1!$G1994/hourly1!$F$8763+유형화!$G$74*hourly1!I1994/hourly1!$I$8763</f>
        <v>0.31679675969235871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4">
        <f>유형화!$F$71*hourly1!B1995/hourly1!$B$8763+유형화!$F$72*hourly1!C1995/hourly1!$C$8763+유형화!$F$73*hourly1!D1995/hourly1!$D$8763+유형화!$F$74*hourly1!E1995/hourly1!$E$8763</f>
        <v>67.111094257158911</v>
      </c>
      <c r="C1994" s="442">
        <f>hourly1!$F1995*유형화!$G$71/hourly1!$F$8763+유형화!$G$72*hourly1!$G1995/hourly1!$F$8763+유형화!$G$74*hourly1!I1995/hourly1!$I$8763</f>
        <v>0.26890972726532447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4">
        <f>유형화!$F$71*hourly1!B1996/hourly1!$B$8763+유형화!$F$72*hourly1!C1996/hourly1!$C$8763+유형화!$F$73*hourly1!D1996/hourly1!$D$8763+유형화!$F$74*hourly1!E1996/hourly1!$E$8763</f>
        <v>66.780894641694729</v>
      </c>
      <c r="C1995" s="442">
        <f>hourly1!$F1996*유형화!$G$71/hourly1!$F$8763+유형화!$G$72*hourly1!$G1996/hourly1!$F$8763+유형화!$G$74*hourly1!I1996/hourly1!$I$8763</f>
        <v>0.2813924839909554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4">
        <f>유형화!$F$71*hourly1!B1997/hourly1!$B$8763+유형화!$F$72*hourly1!C1997/hourly1!$C$8763+유형화!$F$73*hourly1!D1997/hourly1!$D$8763+유형화!$F$74*hourly1!E1997/hourly1!$E$8763</f>
        <v>66.744555262733087</v>
      </c>
      <c r="C1996" s="442">
        <f>hourly1!$F1997*유형화!$G$71/hourly1!$F$8763+유형화!$G$72*hourly1!$G1997/hourly1!$F$8763+유형화!$G$74*hourly1!I1997/hourly1!$I$8763</f>
        <v>0.40104821719508621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4">
        <f>유형화!$F$71*hourly1!B1998/hourly1!$B$8763+유형화!$F$72*hourly1!C1998/hourly1!$C$8763+유형화!$F$73*hourly1!D1998/hourly1!$D$8763+유형화!$F$74*hourly1!E1998/hourly1!$E$8763</f>
        <v>66.76200898529342</v>
      </c>
      <c r="C1997" s="442">
        <f>hourly1!$F1998*유형화!$G$71/hourly1!$F$8763+유형화!$G$72*hourly1!$G1998/hourly1!$F$8763+유형화!$G$74*hourly1!I1998/hourly1!$I$8763</f>
        <v>0.74723238422304628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4">
        <f>유형화!$F$71*hourly1!B1999/hourly1!$B$8763+유형화!$F$72*hourly1!C1999/hourly1!$C$8763+유형화!$F$73*hourly1!D1999/hourly1!$D$8763+유형화!$F$74*hourly1!E1999/hourly1!$E$8763</f>
        <v>66.89531589418111</v>
      </c>
      <c r="C1998" s="442">
        <f>hourly1!$F1999*유형화!$G$71/hourly1!$F$8763+유형화!$G$72*hourly1!$G1999/hourly1!$F$8763+유형화!$G$74*hourly1!I1999/hourly1!$I$8763</f>
        <v>1.1383603913458684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4">
        <f>유형화!$F$71*hourly1!B2000/hourly1!$B$8763+유형화!$F$72*hourly1!C2000/hourly1!$C$8763+유형화!$F$73*hourly1!D2000/hourly1!$D$8763+유형화!$F$74*hourly1!E2000/hourly1!$E$8763</f>
        <v>68.828467361728556</v>
      </c>
      <c r="C1999" s="442">
        <f>hourly1!$F2000*유형화!$G$71/hourly1!$F$8763+유형화!$G$72*hourly1!$G2000/hourly1!$F$8763+유형화!$G$74*hourly1!I2000/hourly1!$I$8763</f>
        <v>1.5306490848547798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4">
        <f>유형화!$F$71*hourly1!B2001/hourly1!$B$8763+유형화!$F$72*hourly1!C2001/hourly1!$C$8763+유형화!$F$73*hourly1!D2001/hourly1!$D$8763+유형화!$F$74*hourly1!E2001/hourly1!$E$8763</f>
        <v>80.250299617727364</v>
      </c>
      <c r="C2000" s="442">
        <f>hourly1!$F2001*유형화!$G$71/hourly1!$F$8763+유형화!$G$72*hourly1!$G2001/hourly1!$F$8763+유형화!$G$74*hourly1!I2001/hourly1!$I$8763</f>
        <v>7.9946816302846271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4">
        <f>유형화!$F$71*hourly1!B2002/hourly1!$B$8763+유형화!$F$72*hourly1!C2002/hourly1!$C$8763+유형화!$F$73*hourly1!D2002/hourly1!$D$8763+유형화!$F$74*hourly1!E2002/hourly1!$E$8763</f>
        <v>188.30311897258872</v>
      </c>
      <c r="C2001" s="442">
        <f>hourly1!$F2002*유형화!$G$71/hourly1!$F$8763+유형화!$G$72*hourly1!$G2002/hourly1!$F$8763+유형화!$G$74*hourly1!I2002/hourly1!$I$8763</f>
        <v>7.6360671835060892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4">
        <f>유형화!$F$71*hourly1!B2003/hourly1!$B$8763+유형화!$F$72*hourly1!C2003/hourly1!$C$8763+유형화!$F$73*hourly1!D2003/hourly1!$D$8763+유형화!$F$74*hourly1!E2003/hourly1!$E$8763</f>
        <v>292.357879900444</v>
      </c>
      <c r="C2002" s="442">
        <f>hourly1!$F2003*유형화!$G$71/hourly1!$F$8763+유형화!$G$72*hourly1!$G2003/hourly1!$F$8763+유형화!$G$74*hourly1!I2003/hourly1!$I$8763</f>
        <v>6.6011289933359505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4">
        <f>유형화!$F$71*hourly1!B2004/hourly1!$B$8763+유형화!$F$72*hourly1!C2004/hourly1!$C$8763+유형화!$F$73*hourly1!D2004/hourly1!$D$8763+유형화!$F$74*hourly1!E2004/hourly1!$E$8763</f>
        <v>356.17897480124083</v>
      </c>
      <c r="C2003" s="442">
        <f>hourly1!$F2004*유형화!$G$71/hourly1!$F$8763+유형화!$G$72*hourly1!$G2004/hourly1!$F$8763+유형화!$G$74*hourly1!I2004/hourly1!$I$8763</f>
        <v>5.4125764371397826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4">
        <f>유형화!$F$71*hourly1!B2005/hourly1!$B$8763+유형화!$F$72*hourly1!C2005/hourly1!$C$8763+유형화!$F$73*hourly1!D2005/hourly1!$D$8763+유형화!$F$74*hourly1!E2005/hourly1!$E$8763</f>
        <v>418.54886252422739</v>
      </c>
      <c r="C2004" s="442">
        <f>hourly1!$F2005*유형화!$G$71/hourly1!$F$8763+유형화!$G$72*hourly1!$G2005/hourly1!$F$8763+유형화!$G$74*hourly1!I2005/hourly1!$I$8763</f>
        <v>4.4039596872297153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4">
        <f>유형화!$F$71*hourly1!B2006/hourly1!$B$8763+유형화!$F$72*hourly1!C2006/hourly1!$C$8763+유형화!$F$73*hourly1!D2006/hourly1!$D$8763+유형화!$F$74*hourly1!E2006/hourly1!$E$8763</f>
        <v>350.48193067635395</v>
      </c>
      <c r="C2005" s="442">
        <f>hourly1!$F2006*유형화!$G$71/hourly1!$F$8763+유형화!$G$72*hourly1!$G2006/hourly1!$F$8763+유형화!$G$74*hourly1!I2006/hourly1!$I$8763</f>
        <v>3.6079881962606248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4">
        <f>유형화!$F$71*hourly1!B2007/hourly1!$B$8763+유형화!$F$72*hourly1!C2007/hourly1!$C$8763+유형화!$F$73*hourly1!D2007/hourly1!$D$8763+유형화!$F$74*hourly1!E2007/hourly1!$E$8763</f>
        <v>206.47935709855017</v>
      </c>
      <c r="C2006" s="442">
        <f>hourly1!$F2007*유형화!$G$71/hourly1!$F$8763+유형화!$G$72*hourly1!$G2007/hourly1!$F$8763+유형화!$G$74*hourly1!I2007/hourly1!$I$8763</f>
        <v>2.0864049409137824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4">
        <f>유형화!$F$71*hourly1!B2008/hourly1!$B$8763+유형화!$F$72*hourly1!C2008/hourly1!$C$8763+유형화!$F$73*hourly1!D2008/hourly1!$D$8763+유형화!$F$74*hourly1!E2008/hourly1!$E$8763</f>
        <v>277.03523669058444</v>
      </c>
      <c r="C2007" s="442">
        <f>hourly1!$F2008*유형화!$G$71/hourly1!$F$8763+유형화!$G$72*hourly1!$G2008/hourly1!$F$8763+유형화!$G$74*hourly1!I2008/hourly1!$I$8763</f>
        <v>2.3289287478663181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4">
        <f>유형화!$F$71*hourly1!B2009/hourly1!$B$8763+유형화!$F$72*hourly1!C2009/hourly1!$C$8763+유형화!$F$73*hourly1!D2009/hourly1!$D$8763+유형화!$F$74*hourly1!E2009/hourly1!$E$8763</f>
        <v>402.51534197937167</v>
      </c>
      <c r="C2008" s="442">
        <f>hourly1!$F2009*유형화!$G$71/hourly1!$F$8763+유형화!$G$72*hourly1!$G2009/hourly1!$F$8763+유형화!$G$74*hourly1!I2009/hourly1!$I$8763</f>
        <v>2.1362704530834682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4">
        <f>유형화!$F$71*hourly1!B2010/hourly1!$B$8763+유형화!$F$72*hourly1!C2010/hourly1!$C$8763+유형화!$F$73*hourly1!D2010/hourly1!$D$8763+유형화!$F$74*hourly1!E2010/hourly1!$E$8763</f>
        <v>337.54369924207919</v>
      </c>
      <c r="C2009" s="442">
        <f>hourly1!$F2010*유형화!$G$71/hourly1!$F$8763+유형화!$G$72*hourly1!$G2010/hourly1!$F$8763+유형화!$G$74*hourly1!I2010/hourly1!$I$8763</f>
        <v>2.0590170935535412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4">
        <f>유형화!$F$71*hourly1!B2011/hourly1!$B$8763+유형화!$F$72*hourly1!C2011/hourly1!$C$8763+유형화!$F$73*hourly1!D2011/hourly1!$D$8763+유형화!$F$74*hourly1!E2011/hourly1!$E$8763</f>
        <v>294.80728028347755</v>
      </c>
      <c r="C2010" s="442">
        <f>hourly1!$F2011*유형화!$G$71/hourly1!$F$8763+유형화!$G$72*hourly1!$G2011/hourly1!$F$8763+유형화!$G$74*hourly1!I2011/hourly1!$I$8763</f>
        <v>2.2544937441378385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4">
        <f>유형화!$F$71*hourly1!B2012/hourly1!$B$8763+유형화!$F$72*hourly1!C2012/hourly1!$C$8763+유형화!$F$73*hourly1!D2012/hourly1!$D$8763+유형화!$F$74*hourly1!E2012/hourly1!$E$8763</f>
        <v>169.09084459386301</v>
      </c>
      <c r="C2011" s="442">
        <f>hourly1!$F2012*유형화!$G$71/hourly1!$F$8763+유형화!$G$72*hourly1!$G2012/hourly1!$F$8763+유형화!$G$74*hourly1!I2012/hourly1!$I$8763</f>
        <v>2.5950609191715222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4">
        <f>유형화!$F$71*hourly1!B2013/hourly1!$B$8763+유형화!$F$72*hourly1!C2013/hourly1!$C$8763+유형화!$F$73*hourly1!D2013/hourly1!$D$8763+유형화!$F$74*hourly1!E2013/hourly1!$E$8763</f>
        <v>122.09911075989916</v>
      </c>
      <c r="C2012" s="442">
        <f>hourly1!$F2013*유형화!$G$71/hourly1!$F$8763+유형화!$G$72*hourly1!$G2013/hourly1!$F$8763+유형화!$G$74*hourly1!I2013/hourly1!$I$8763</f>
        <v>2.5286672784959516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4">
        <f>유형화!$F$71*hourly1!B2014/hourly1!$B$8763+유형화!$F$72*hourly1!C2014/hourly1!$C$8763+유형화!$F$73*hourly1!D2014/hourly1!$D$8763+유형화!$F$74*hourly1!E2014/hourly1!$E$8763</f>
        <v>131.05579900811969</v>
      </c>
      <c r="C2013" s="442">
        <f>hourly1!$F2014*유형화!$G$71/hourly1!$F$8763+유형화!$G$72*hourly1!$G2014/hourly1!$F$8763+유형화!$G$74*hourly1!I2014/hourly1!$I$8763</f>
        <v>2.6294888297874008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4">
        <f>유형화!$F$71*hourly1!B2015/hourly1!$B$8763+유형화!$F$72*hourly1!C2015/hourly1!$C$8763+유형화!$F$73*hourly1!D2015/hourly1!$D$8763+유형화!$F$74*hourly1!E2015/hourly1!$E$8763</f>
        <v>67.284611840442949</v>
      </c>
      <c r="C2014" s="442">
        <f>hourly1!$F2015*유형화!$G$71/hourly1!$F$8763+유형화!$G$72*hourly1!$G2015/hourly1!$F$8763+유형화!$G$74*hourly1!I2015/hourly1!$I$8763</f>
        <v>3.7348133924663358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4">
        <f>유형화!$F$71*hourly1!B2016/hourly1!$B$8763+유형화!$F$72*hourly1!C2016/hourly1!$C$8763+유형화!$F$73*hourly1!D2016/hourly1!$D$8763+유형화!$F$74*hourly1!E2016/hourly1!$E$8763</f>
        <v>66.073477148109788</v>
      </c>
      <c r="C2015" s="442">
        <f>hourly1!$F2016*유형화!$G$71/hourly1!$F$8763+유형화!$G$72*hourly1!$G2016/hourly1!$F$8763+유형화!$G$74*hourly1!I2016/hourly1!$I$8763</f>
        <v>0.46057218181196841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4">
        <f>유형화!$F$71*hourly1!B2017/hourly1!$B$8763+유형화!$F$72*hourly1!C2017/hourly1!$C$8763+유형화!$F$73*hourly1!D2017/hourly1!$D$8763+유형화!$F$74*hourly1!E2017/hourly1!$E$8763</f>
        <v>64.846894161970866</v>
      </c>
      <c r="C2016" s="442">
        <f>hourly1!$F2017*유형화!$G$71/hourly1!$F$8763+유형화!$G$72*hourly1!$G2017/hourly1!$F$8763+유형화!$G$74*hourly1!I2017/hourly1!$I$8763</f>
        <v>0.35353642773407051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4">
        <f>유형화!$F$71*hourly1!B2018/hourly1!$B$8763+유형화!$F$72*hourly1!C2018/hourly1!$C$8763+유형화!$F$73*hourly1!D2018/hourly1!$D$8763+유형화!$F$74*hourly1!E2018/hourly1!$E$8763</f>
        <v>63.373101299588591</v>
      </c>
      <c r="C2017" s="442">
        <f>hourly1!$F2018*유형화!$G$71/hourly1!$F$8763+유형화!$G$72*hourly1!$G2018/hourly1!$F$8763+유형화!$G$74*hourly1!I2018/hourly1!$I$8763</f>
        <v>0.32158903202125361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4">
        <f>유형화!$F$71*hourly1!B2019/hourly1!$B$8763+유형화!$F$72*hourly1!C2019/hourly1!$C$8763+유형화!$F$73*hourly1!D2019/hourly1!$D$8763+유형화!$F$74*hourly1!E2019/hourly1!$E$8763</f>
        <v>63.72787102418296</v>
      </c>
      <c r="C2018" s="442">
        <f>hourly1!$F2019*유형화!$G$71/hourly1!$F$8763+유형화!$G$72*hourly1!$G2019/hourly1!$F$8763+유형화!$G$74*hourly1!I2019/hourly1!$I$8763</f>
        <v>0.26402423496832406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4">
        <f>유형화!$F$71*hourly1!B2020/hourly1!$B$8763+유형화!$F$72*hourly1!C2020/hourly1!$C$8763+유형화!$F$73*hourly1!D2020/hourly1!$D$8763+유형화!$F$74*hourly1!E2020/hourly1!$E$8763</f>
        <v>64.047992999466615</v>
      </c>
      <c r="C2019" s="442">
        <f>hourly1!$F2020*유형화!$G$71/hourly1!$F$8763+유형화!$G$72*hourly1!$G2020/hourly1!$F$8763+유형화!$G$74*hourly1!I2020/hourly1!$I$8763</f>
        <v>0.25019541123820405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4">
        <f>유형화!$F$71*hourly1!B2021/hourly1!$B$8763+유형화!$F$72*hourly1!C2021/hourly1!$C$8763+유형화!$F$73*hourly1!D2021/hourly1!$D$8763+유형화!$F$74*hourly1!E2021/hourly1!$E$8763</f>
        <v>64.656297972296429</v>
      </c>
      <c r="C2020" s="442">
        <f>hourly1!$F2021*유형화!$G$71/hourly1!$F$8763+유형화!$G$72*hourly1!$G2021/hourly1!$F$8763+유형화!$G$74*hourly1!I2021/hourly1!$I$8763</f>
        <v>0.35844775108866744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4">
        <f>유형화!$F$71*hourly1!B2022/hourly1!$B$8763+유형화!$F$72*hourly1!C2022/hourly1!$C$8763+유형화!$F$73*hourly1!D2022/hourly1!$D$8763+유형화!$F$74*hourly1!E2022/hourly1!$E$8763</f>
        <v>64.929703556879176</v>
      </c>
      <c r="C2021" s="442">
        <f>hourly1!$F2022*유형화!$G$71/hourly1!$F$8763+유형화!$G$72*hourly1!$G2022/hourly1!$F$8763+유형화!$G$74*hourly1!I2022/hourly1!$I$8763</f>
        <v>0.77467336044622903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4">
        <f>유형화!$F$71*hourly1!B2023/hourly1!$B$8763+유형화!$F$72*hourly1!C2023/hourly1!$C$8763+유형화!$F$73*hourly1!D2023/hourly1!$D$8763+유형화!$F$74*hourly1!E2023/hourly1!$E$8763</f>
        <v>65.354850845969793</v>
      </c>
      <c r="C2022" s="442">
        <f>hourly1!$F2023*유형화!$G$71/hourly1!$F$8763+유형화!$G$72*hourly1!$G2023/hourly1!$F$8763+유형화!$G$74*hourly1!I2023/hourly1!$I$8763</f>
        <v>1.2883747065057092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4">
        <f>유형화!$F$71*hourly1!B2024/hourly1!$B$8763+유형화!$F$72*hourly1!C2024/hourly1!$C$8763+유형화!$F$73*hourly1!D2024/hourly1!$D$8763+유형화!$F$74*hourly1!E2024/hourly1!$E$8763</f>
        <v>67.462600856186882</v>
      </c>
      <c r="C2023" s="442">
        <f>hourly1!$F2024*유형화!$G$71/hourly1!$F$8763+유형화!$G$72*hourly1!$G2024/hourly1!$F$8763+유형화!$G$74*hourly1!I2024/hourly1!$I$8763</f>
        <v>1.7285951682480438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4">
        <f>유형화!$F$71*hourly1!B2025/hourly1!$B$8763+유형화!$F$72*hourly1!C2025/hourly1!$C$8763+유형화!$F$73*hourly1!D2025/hourly1!$D$8763+유형화!$F$74*hourly1!E2025/hourly1!$E$8763</f>
        <v>79.037274916999579</v>
      </c>
      <c r="C2024" s="442">
        <f>hourly1!$F2025*유형화!$G$71/hourly1!$F$8763+유형화!$G$72*hourly1!$G2025/hourly1!$F$8763+유형화!$G$74*hourly1!I2025/hourly1!$I$8763</f>
        <v>8.2010287558734642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4">
        <f>유형화!$F$71*hourly1!B2026/hourly1!$B$8763+유형화!$F$72*hourly1!C2026/hourly1!$C$8763+유형화!$F$73*hourly1!D2026/hourly1!$D$8763+유형화!$F$74*hourly1!E2026/hourly1!$E$8763</f>
        <v>185.35457242217404</v>
      </c>
      <c r="C2025" s="442">
        <f>hourly1!$F2026*유형화!$G$71/hourly1!$F$8763+유형화!$G$72*hourly1!$G2026/hourly1!$F$8763+유형화!$G$74*hourly1!I2026/hourly1!$I$8763</f>
        <v>7.9154483242642808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4">
        <f>유형화!$F$71*hourly1!B2027/hourly1!$B$8763+유형화!$F$72*hourly1!C2027/hourly1!$C$8763+유형화!$F$73*hourly1!D2027/hourly1!$D$8763+유형화!$F$74*hourly1!E2027/hourly1!$E$8763</f>
        <v>288.68711208878801</v>
      </c>
      <c r="C2026" s="442">
        <f>hourly1!$F2027*유형화!$G$71/hourly1!$F$8763+유형화!$G$72*hourly1!$G2027/hourly1!$F$8763+유형화!$G$74*hourly1!I2027/hourly1!$I$8763</f>
        <v>6.9566701146625061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4">
        <f>유형화!$F$71*hourly1!B2028/hourly1!$B$8763+유형화!$F$72*hourly1!C2028/hourly1!$C$8763+유형화!$F$73*hourly1!D2028/hourly1!$D$8763+유형화!$F$74*hourly1!E2028/hourly1!$E$8763</f>
        <v>352.39557475267816</v>
      </c>
      <c r="C2027" s="442">
        <f>hourly1!$F2028*유형화!$G$71/hourly1!$F$8763+유형화!$G$72*hourly1!$G2028/hourly1!$F$8763+유형화!$G$74*hourly1!I2028/hourly1!$I$8763</f>
        <v>5.8817650854568981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4">
        <f>유형화!$F$71*hourly1!B2029/hourly1!$B$8763+유형화!$F$72*hourly1!C2029/hourly1!$C$8763+유형화!$F$73*hourly1!D2029/hourly1!$D$8763+유형화!$F$74*hourly1!E2029/hourly1!$E$8763</f>
        <v>415.51308342987352</v>
      </c>
      <c r="C2028" s="442">
        <f>hourly1!$F2029*유형화!$G$71/hourly1!$F$8763+유형화!$G$72*hourly1!$G2029/hourly1!$F$8763+유형화!$G$74*hourly1!I2029/hourly1!$I$8763</f>
        <v>4.9625330842303139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4">
        <f>유형화!$F$71*hourly1!B2030/hourly1!$B$8763+유형화!$F$72*hourly1!C2030/hourly1!$C$8763+유형화!$F$73*hourly1!D2030/hourly1!$D$8763+유형화!$F$74*hourly1!E2030/hourly1!$E$8763</f>
        <v>348.08482293016272</v>
      </c>
      <c r="C2029" s="442">
        <f>hourly1!$F2030*유형화!$G$71/hourly1!$F$8763+유형화!$G$72*hourly1!$G2030/hourly1!$F$8763+유형화!$G$74*hourly1!I2030/hourly1!$I$8763</f>
        <v>4.2246745465426887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4">
        <f>유형화!$F$71*hourly1!B2031/hourly1!$B$8763+유형화!$F$72*hourly1!C2031/hourly1!$C$8763+유형화!$F$73*hourly1!D2031/hourly1!$D$8763+유형화!$F$74*hourly1!E2031/hourly1!$E$8763</f>
        <v>204.51132814746123</v>
      </c>
      <c r="C2030" s="442">
        <f>hourly1!$F2031*유형화!$G$71/hourly1!$F$8763+유형화!$G$72*hourly1!$G2031/hourly1!$F$8763+유형화!$G$74*hourly1!I2031/hourly1!$I$8763</f>
        <v>2.7332564254205418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4">
        <f>유형화!$F$71*hourly1!B2032/hourly1!$B$8763+유형화!$F$72*hourly1!C2032/hourly1!$C$8763+유형화!$F$73*hourly1!D2032/hourly1!$D$8763+유형화!$F$74*hourly1!E2032/hourly1!$E$8763</f>
        <v>275.89465990705992</v>
      </c>
      <c r="C2031" s="442">
        <f>hourly1!$F2032*유형화!$G$71/hourly1!$F$8763+유형화!$G$72*hourly1!$G2032/hourly1!$F$8763+유형화!$G$74*hourly1!I2032/hourly1!$I$8763</f>
        <v>3.0827190996135014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4">
        <f>유형화!$F$71*hourly1!B2033/hourly1!$B$8763+유형화!$F$72*hourly1!C2033/hourly1!$C$8763+유형화!$F$73*hourly1!D2033/hourly1!$D$8763+유형화!$F$74*hourly1!E2033/hourly1!$E$8763</f>
        <v>401.81453840867869</v>
      </c>
      <c r="C2032" s="442">
        <f>hourly1!$F2033*유형화!$G$71/hourly1!$F$8763+유형화!$G$72*hourly1!$G2033/hourly1!$F$8763+유형화!$G$74*hourly1!I2033/hourly1!$I$8763</f>
        <v>2.8543761358510582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4">
        <f>유형화!$F$71*hourly1!B2034/hourly1!$B$8763+유형화!$F$72*hourly1!C2034/hourly1!$C$8763+유형화!$F$73*hourly1!D2034/hourly1!$D$8763+유형화!$F$74*hourly1!E2034/hourly1!$E$8763</f>
        <v>337.01280526193176</v>
      </c>
      <c r="C2033" s="442">
        <f>hourly1!$F2034*유형화!$G$71/hourly1!$F$8763+유형화!$G$72*hourly1!$G2034/hourly1!$F$8763+유형화!$G$74*hourly1!I2034/hourly1!$I$8763</f>
        <v>2.7445514424126882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4">
        <f>유형화!$F$71*hourly1!B2035/hourly1!$B$8763+유형화!$F$72*hourly1!C2035/hourly1!$C$8763+유형화!$F$73*hourly1!D2035/hourly1!$D$8763+유형화!$F$74*hourly1!E2035/hourly1!$E$8763</f>
        <v>294.52359867997052</v>
      </c>
      <c r="C2034" s="442">
        <f>hourly1!$F2035*유형화!$G$71/hourly1!$F$8763+유형화!$G$72*hourly1!$G2035/hourly1!$F$8763+유형화!$G$74*hourly1!I2035/hourly1!$I$8763</f>
        <v>2.9161870861539976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4">
        <f>유형화!$F$71*hourly1!B2036/hourly1!$B$8763+유형화!$F$72*hourly1!C2036/hourly1!$C$8763+유형화!$F$73*hourly1!D2036/hourly1!$D$8763+유형화!$F$74*hourly1!E2036/hourly1!$E$8763</f>
        <v>168.91610538262964</v>
      </c>
      <c r="C2035" s="442">
        <f>hourly1!$F2036*유형화!$G$71/hourly1!$F$8763+유형화!$G$72*hourly1!$G2036/hourly1!$F$8763+유형화!$G$74*hourly1!I2036/hourly1!$I$8763</f>
        <v>3.215262574894203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4">
        <f>유형화!$F$71*hourly1!B2037/hourly1!$B$8763+유형화!$F$72*hourly1!C2037/hourly1!$C$8763+유형화!$F$73*hourly1!D2037/hourly1!$D$8763+유형화!$F$74*hourly1!E2037/hourly1!$E$8763</f>
        <v>122.78944714669667</v>
      </c>
      <c r="C2036" s="442">
        <f>hourly1!$F2037*유형화!$G$71/hourly1!$F$8763+유형화!$G$72*hourly1!$G2037/hourly1!$F$8763+유형화!$G$74*hourly1!I2037/hourly1!$I$8763</f>
        <v>3.1776278647810985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4">
        <f>유형화!$F$71*hourly1!B2038/hourly1!$B$8763+유형화!$F$72*hourly1!C2038/hourly1!$C$8763+유형화!$F$73*hourly1!D2038/hourly1!$D$8763+유형화!$F$74*hourly1!E2038/hourly1!$E$8763</f>
        <v>131.56733122288097</v>
      </c>
      <c r="C2037" s="442">
        <f>hourly1!$F2038*유형화!$G$71/hourly1!$F$8763+유형화!$G$72*hourly1!$G2038/hourly1!$F$8763+유형화!$G$74*hourly1!I2038/hourly1!$I$8763</f>
        <v>3.1452705130721808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4">
        <f>유형화!$F$71*hourly1!B2039/hourly1!$B$8763+유형화!$F$72*hourly1!C2039/hourly1!$C$8763+유형화!$F$73*hourly1!D2039/hourly1!$D$8763+유형화!$F$74*hourly1!E2039/hourly1!$E$8763</f>
        <v>67.866492764610427</v>
      </c>
      <c r="C2038" s="442">
        <f>hourly1!$F2039*유형화!$G$71/hourly1!$F$8763+유형화!$G$72*hourly1!$G2039/hourly1!$F$8763+유형화!$G$74*hourly1!I2039/hourly1!$I$8763</f>
        <v>4.14096765988511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4">
        <f>유형화!$F$71*hourly1!B2040/hourly1!$B$8763+유형화!$F$72*hourly1!C2040/hourly1!$C$8763+유형화!$F$73*hourly1!D2040/hourly1!$D$8763+유형화!$F$74*hourly1!E2040/hourly1!$E$8763</f>
        <v>66.55491350400689</v>
      </c>
      <c r="C2039" s="442">
        <f>hourly1!$F2040*유형화!$G$71/hourly1!$F$8763+유형화!$G$72*hourly1!$G2040/hourly1!$F$8763+유형화!$G$74*hourly1!I2040/hourly1!$I$8763</f>
        <v>0.46069343295929449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4">
        <f>유형화!$F$71*hourly1!B2041/hourly1!$B$8763+유형화!$F$72*hourly1!C2041/hourly1!$C$8763+유형화!$F$73*hourly1!D2041/hourly1!$D$8763+유형화!$F$74*hourly1!E2041/hourly1!$E$8763</f>
        <v>65.247114260192618</v>
      </c>
      <c r="C2040" s="442">
        <f>hourly1!$F2041*유형화!$G$71/hourly1!$F$8763+유형화!$G$72*hourly1!$G2041/hourly1!$F$8763+유형화!$G$74*hourly1!I2041/hourly1!$I$8763</f>
        <v>0.35360601676620607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4">
        <f>유형화!$F$71*hourly1!B2042/hourly1!$B$8763+유형화!$F$72*hourly1!C2042/hourly1!$C$8763+유형화!$F$73*hourly1!D2042/hourly1!$D$8763+유형화!$F$74*hourly1!E2042/hourly1!$E$8763</f>
        <v>63.675033747517013</v>
      </c>
      <c r="C2041" s="442">
        <f>hourly1!$F2042*유형화!$G$71/hourly1!$F$8763+유형화!$G$72*hourly1!$G2042/hourly1!$F$8763+유형화!$G$74*hourly1!I2042/hourly1!$I$8763</f>
        <v>0.3216375976689721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4">
        <f>유형화!$F$71*hourly1!B2043/hourly1!$B$8763+유형화!$F$72*hourly1!C2043/hourly1!$C$8763+유형화!$F$73*hourly1!D2043/hourly1!$D$8763+유형화!$F$74*hourly1!E2043/hourly1!$E$8763</f>
        <v>63.782194337983562</v>
      </c>
      <c r="C2042" s="442">
        <f>hourly1!$F2043*유형화!$G$71/hourly1!$F$8763+유형화!$G$72*hourly1!$G2043/hourly1!$F$8763+유형화!$G$74*hourly1!I2043/hourly1!$I$8763</f>
        <v>0.26429867976952998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4">
        <f>유형화!$F$71*hourly1!B2044/hourly1!$B$8763+유형화!$F$72*hourly1!C2044/hourly1!$C$8763+유형화!$F$73*hourly1!D2044/hourly1!$D$8763+유형화!$F$74*hourly1!E2044/hourly1!$E$8763</f>
        <v>63.794847294946116</v>
      </c>
      <c r="C2043" s="442">
        <f>hourly1!$F2044*유형화!$G$71/hourly1!$F$8763+유형화!$G$72*hourly1!$G2044/hourly1!$F$8763+유형화!$G$74*hourly1!I2044/hourly1!$I$8763</f>
        <v>0.2489826553069846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4">
        <f>유형화!$F$71*hourly1!B2045/hourly1!$B$8763+유형화!$F$72*hourly1!C2045/hourly1!$C$8763+유형화!$F$73*hourly1!D2045/hourly1!$D$8763+유형화!$F$74*hourly1!E2045/hourly1!$E$8763</f>
        <v>64.065356549870728</v>
      </c>
      <c r="C2044" s="442">
        <f>hourly1!$F2045*유형화!$G$71/hourly1!$F$8763+유형화!$G$72*hourly1!$G2045/hourly1!$F$8763+유형화!$G$74*hourly1!I2045/hourly1!$I$8763</f>
        <v>0.27526913807901482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4">
        <f>유형화!$F$71*hourly1!B2046/hourly1!$B$8763+유형화!$F$72*hourly1!C2046/hourly1!$C$8763+유형화!$F$73*hourly1!D2046/hourly1!$D$8763+유형화!$F$74*hourly1!E2046/hourly1!$E$8763</f>
        <v>64.139467241634975</v>
      </c>
      <c r="C2045" s="442">
        <f>hourly1!$F2046*유형화!$G$71/hourly1!$F$8763+유형화!$G$72*hourly1!$G2046/hourly1!$F$8763+유형화!$G$74*hourly1!I2046/hourly1!$I$8763</f>
        <v>0.36342972279321761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4">
        <f>유형화!$F$71*hourly1!B2047/hourly1!$B$8763+유형화!$F$72*hourly1!C2047/hourly1!$C$8763+유형화!$F$73*hourly1!D2047/hourly1!$D$8763+유형화!$F$74*hourly1!E2047/hourly1!$E$8763</f>
        <v>64.276608270605678</v>
      </c>
      <c r="C2046" s="442">
        <f>hourly1!$F2047*유형화!$G$71/hourly1!$F$8763+유형화!$G$72*hourly1!$G2047/hourly1!$F$8763+유형화!$G$74*hourly1!I2047/hourly1!$I$8763</f>
        <v>0.65266178589778123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4">
        <f>유형화!$F$71*hourly1!B2048/hourly1!$B$8763+유형화!$F$72*hourly1!C2048/hourly1!$C$8763+유형화!$F$73*hourly1!D2048/hourly1!$D$8763+유형화!$F$74*hourly1!E2048/hourly1!$E$8763</f>
        <v>66.258045124372416</v>
      </c>
      <c r="C2047" s="442">
        <f>hourly1!$F2048*유형화!$G$71/hourly1!$F$8763+유형화!$G$72*hourly1!$G2048/hourly1!$F$8763+유형화!$G$74*hourly1!I2048/hourly1!$I$8763</f>
        <v>1.0480706593006948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4">
        <f>유형화!$F$71*hourly1!B2049/hourly1!$B$8763+유형화!$F$72*hourly1!C2049/hourly1!$C$8763+유형화!$F$73*hourly1!D2049/hourly1!$D$8763+유형화!$F$74*hourly1!E2049/hourly1!$E$8763</f>
        <v>77.818926452167815</v>
      </c>
      <c r="C2048" s="442">
        <f>hourly1!$F2049*유형화!$G$71/hourly1!$F$8763+유형화!$G$72*hourly1!$G2049/hourly1!$F$8763+유형화!$G$74*hourly1!I2049/hourly1!$I$8763</f>
        <v>7.5562516601150138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4">
        <f>유형화!$F$71*hourly1!B2050/hourly1!$B$8763+유형화!$F$72*hourly1!C2050/hourly1!$C$8763+유형화!$F$73*hourly1!D2050/hourly1!$D$8763+유형화!$F$74*hourly1!E2050/hourly1!$E$8763</f>
        <v>182.11607189306483</v>
      </c>
      <c r="C2049" s="442">
        <f>hourly1!$F2050*유형화!$G$71/hourly1!$F$8763+유형화!$G$72*hourly1!$G2050/hourly1!$F$8763+유형화!$G$74*hourly1!I2050/hourly1!$I$8763</f>
        <v>7.2435844718642413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4">
        <f>유형화!$F$71*hourly1!B2051/hourly1!$B$8763+유형화!$F$72*hourly1!C2051/hourly1!$C$8763+유형화!$F$73*hourly1!D2051/hourly1!$D$8763+유형화!$F$74*hourly1!E2051/hourly1!$E$8763</f>
        <v>284.90747402258336</v>
      </c>
      <c r="C2050" s="442">
        <f>hourly1!$F2051*유형화!$G$71/hourly1!$F$8763+유형화!$G$72*hourly1!$G2051/hourly1!$F$8763+유형화!$G$74*hourly1!I2051/hourly1!$I$8763</f>
        <v>6.2508943209106214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4">
        <f>유형화!$F$71*hourly1!B2052/hourly1!$B$8763+유형화!$F$72*hourly1!C2052/hourly1!$C$8763+유형화!$F$73*hourly1!D2052/hourly1!$D$8763+유형화!$F$74*hourly1!E2052/hourly1!$E$8763</f>
        <v>348.40688155946441</v>
      </c>
      <c r="C2051" s="442">
        <f>hourly1!$F2052*유형화!$G$71/hourly1!$F$8763+유형화!$G$72*hourly1!$G2052/hourly1!$F$8763+유형화!$G$74*hourly1!I2052/hourly1!$I$8763</f>
        <v>5.1008957182368224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4">
        <f>유형화!$F$71*hourly1!B2053/hourly1!$B$8763+유형화!$F$72*hourly1!C2053/hourly1!$C$8763+유형화!$F$73*hourly1!D2053/hourly1!$D$8763+유형화!$F$74*hourly1!E2053/hourly1!$E$8763</f>
        <v>411.0266435411433</v>
      </c>
      <c r="C2052" s="442">
        <f>hourly1!$F2053*유형화!$G$71/hourly1!$F$8763+유형화!$G$72*hourly1!$G2053/hourly1!$F$8763+유형화!$G$74*hourly1!I2053/hourly1!$I$8763</f>
        <v>4.1092816712157214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4">
        <f>유형화!$F$71*hourly1!B2054/hourly1!$B$8763+유형화!$F$72*hourly1!C2054/hourly1!$C$8763+유형화!$F$73*hourly1!D2054/hourly1!$D$8763+유형화!$F$74*hourly1!E2054/hourly1!$E$8763</f>
        <v>343.91082595589143</v>
      </c>
      <c r="C2053" s="442">
        <f>hourly1!$F2054*유형화!$G$71/hourly1!$F$8763+유형화!$G$72*hourly1!$G2054/hourly1!$F$8763+유형화!$G$74*hourly1!I2054/hourly1!$I$8763</f>
        <v>3.4083776801151631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4">
        <f>유형화!$F$71*hourly1!B2055/hourly1!$B$8763+유형화!$F$72*hourly1!C2055/hourly1!$C$8763+유형화!$F$73*hourly1!D2055/hourly1!$D$8763+유형화!$F$74*hourly1!E2055/hourly1!$E$8763</f>
        <v>200.74268026365823</v>
      </c>
      <c r="C2054" s="442">
        <f>hourly1!$F2055*유형화!$G$71/hourly1!$F$8763+유형화!$G$72*hourly1!$G2055/hourly1!$F$8763+유형화!$G$74*hourly1!I2055/hourly1!$I$8763</f>
        <v>1.9767899109176565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4">
        <f>유형화!$F$71*hourly1!B2056/hourly1!$B$8763+유형화!$F$72*hourly1!C2056/hourly1!$C$8763+유형화!$F$73*hourly1!D2056/hourly1!$D$8763+유형화!$F$74*hourly1!E2056/hourly1!$E$8763</f>
        <v>271.96902951302883</v>
      </c>
      <c r="C2055" s="442">
        <f>hourly1!$F2056*유형화!$G$71/hourly1!$F$8763+유형화!$G$72*hourly1!$G2056/hourly1!$F$8763+유형화!$G$74*hourly1!I2056/hourly1!$I$8763</f>
        <v>2.273740978514093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4">
        <f>유형화!$F$71*hourly1!B2057/hourly1!$B$8763+유형화!$F$72*hourly1!C2057/hourly1!$C$8763+유형화!$F$73*hourly1!D2057/hourly1!$D$8763+유형화!$F$74*hourly1!E2057/hourly1!$E$8763</f>
        <v>398.32884353736029</v>
      </c>
      <c r="C2056" s="442">
        <f>hourly1!$F2057*유형화!$G$71/hourly1!$F$8763+유형화!$G$72*hourly1!$G2057/hourly1!$F$8763+유형화!$G$74*hourly1!I2057/hourly1!$I$8763</f>
        <v>2.1280037812789758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4">
        <f>유형화!$F$71*hourly1!B2058/hourly1!$B$8763+유형화!$F$72*hourly1!C2058/hourly1!$C$8763+유형화!$F$73*hourly1!D2058/hourly1!$D$8763+유형화!$F$74*hourly1!E2058/hourly1!$E$8763</f>
        <v>333.75269227041673</v>
      </c>
      <c r="C2057" s="442">
        <f>hourly1!$F2058*유형화!$G$71/hourly1!$F$8763+유형화!$G$72*hourly1!$G2058/hourly1!$F$8763+유형화!$G$74*hourly1!I2058/hourly1!$I$8763</f>
        <v>2.0524771097946384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4">
        <f>유형화!$F$71*hourly1!B2059/hourly1!$B$8763+유형화!$F$72*hourly1!C2059/hourly1!$C$8763+유형화!$F$73*hourly1!D2059/hourly1!$D$8763+유형화!$F$74*hourly1!E2059/hourly1!$E$8763</f>
        <v>291.60211459708432</v>
      </c>
      <c r="C2058" s="442">
        <f>hourly1!$F2059*유형화!$G$71/hourly1!$F$8763+유형화!$G$72*hourly1!$G2059/hourly1!$F$8763+유형화!$G$74*hourly1!I2059/hourly1!$I$8763</f>
        <v>2.3010219162605723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4">
        <f>유형화!$F$71*hourly1!B2060/hourly1!$B$8763+유형화!$F$72*hourly1!C2060/hourly1!$C$8763+유형화!$F$73*hourly1!D2060/hourly1!$D$8763+유형화!$F$74*hourly1!E2060/hourly1!$E$8763</f>
        <v>166.08337955656611</v>
      </c>
      <c r="C2059" s="442">
        <f>hourly1!$F2060*유형화!$G$71/hourly1!$F$8763+유형화!$G$72*hourly1!$G2060/hourly1!$F$8763+유형화!$G$74*hourly1!I2060/hourly1!$I$8763</f>
        <v>2.6040445861677717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4">
        <f>유형화!$F$71*hourly1!B2061/hourly1!$B$8763+유형화!$F$72*hourly1!C2061/hourly1!$C$8763+유형화!$F$73*hourly1!D2061/hourly1!$D$8763+유형화!$F$74*hourly1!E2061/hourly1!$E$8763</f>
        <v>121.01081939944447</v>
      </c>
      <c r="C2060" s="442">
        <f>hourly1!$F2061*유형화!$G$71/hourly1!$F$8763+유형화!$G$72*hourly1!$G2061/hourly1!$F$8763+유형화!$G$74*hourly1!I2061/hourly1!$I$8763</f>
        <v>2.4227299555107757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4">
        <f>유형화!$F$71*hourly1!B2062/hourly1!$B$8763+유형화!$F$72*hourly1!C2062/hourly1!$C$8763+유형화!$F$73*hourly1!D2062/hourly1!$D$8763+유형화!$F$74*hourly1!E2062/hourly1!$E$8763</f>
        <v>130.11207525542304</v>
      </c>
      <c r="C2061" s="442">
        <f>hourly1!$F2062*유형화!$G$71/hourly1!$F$8763+유형화!$G$72*hourly1!$G2062/hourly1!$F$8763+유형화!$G$74*hourly1!I2062/hourly1!$I$8763</f>
        <v>2.5624217889226477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4">
        <f>유형화!$F$71*hourly1!B2063/hourly1!$B$8763+유형화!$F$72*hourly1!C2063/hourly1!$C$8763+유형화!$F$73*hourly1!D2063/hourly1!$D$8763+유형화!$F$74*hourly1!E2063/hourly1!$E$8763</f>
        <v>67.224351591875987</v>
      </c>
      <c r="C2062" s="442">
        <f>hourly1!$F2063*유형화!$G$71/hourly1!$F$8763+유형화!$G$72*hourly1!$G2063/hourly1!$F$8763+유형화!$G$74*hourly1!I2063/hourly1!$I$8763</f>
        <v>3.6982575568092706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4">
        <f>유형화!$F$71*hourly1!B2064/hourly1!$B$8763+유형화!$F$72*hourly1!C2064/hourly1!$C$8763+유형화!$F$73*hourly1!D2064/hourly1!$D$8763+유형화!$F$74*hourly1!E2064/hourly1!$E$8763</f>
        <v>66.095298809918006</v>
      </c>
      <c r="C2063" s="442">
        <f>hourly1!$F2064*유형화!$G$71/hourly1!$F$8763+유형화!$G$72*hourly1!$G2064/hourly1!$F$8763+유형화!$G$74*hourly1!I2064/hourly1!$I$8763</f>
        <v>0.46057332261577388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4">
        <f>유형화!$F$71*hourly1!B2065/hourly1!$B$8763+유형화!$F$72*hourly1!C2065/hourly1!$C$8763+유형화!$F$73*hourly1!D2065/hourly1!$D$8763+유형화!$F$74*hourly1!E2065/hourly1!$E$8763</f>
        <v>64.903049773986126</v>
      </c>
      <c r="C2064" s="442">
        <f>hourly1!$F2065*유형화!$G$71/hourly1!$F$8763+유형화!$G$72*hourly1!$G2065/hourly1!$F$8763+유형화!$G$74*hourly1!I2065/hourly1!$I$8763</f>
        <v>0.35354294661295982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4">
        <f>유형화!$F$71*hourly1!B2066/hourly1!$B$8763+유형화!$F$72*hourly1!C2066/hourly1!$C$8763+유형화!$F$73*hourly1!D2066/hourly1!$D$8763+유형화!$F$74*hourly1!E2066/hourly1!$E$8763</f>
        <v>63.485041014335458</v>
      </c>
      <c r="C2065" s="442">
        <f>hourly1!$F2066*유형화!$G$71/hourly1!$F$8763+유형화!$G$72*hourly1!$G2066/hourly1!$F$8763+유형화!$G$74*hourly1!I2066/hourly1!$I$8763</f>
        <v>0.32160158086311313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4">
        <f>유형화!$F$71*hourly1!B2067/hourly1!$B$8763+유형화!$F$72*hourly1!C2067/hourly1!$C$8763+유형화!$F$73*hourly1!D2067/hourly1!$D$8763+유형화!$F$74*hourly1!E2067/hourly1!$E$8763</f>
        <v>63.935692596094832</v>
      </c>
      <c r="C2066" s="442">
        <f>hourly1!$F2067*유형화!$G$71/hourly1!$F$8763+유형화!$G$72*hourly1!$G2067/hourly1!$F$8763+유형화!$G$74*hourly1!I2067/hourly1!$I$8763</f>
        <v>0.26415803495751056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4">
        <f>유형화!$F$71*hourly1!B2068/hourly1!$B$8763+유형화!$F$72*hourly1!C2068/hourly1!$C$8763+유형화!$F$73*hourly1!D2068/hourly1!$D$8763+유형화!$F$74*hourly1!E2068/hourly1!$E$8763</f>
        <v>64.336796381447613</v>
      </c>
      <c r="C2067" s="442">
        <f>hourly1!$F2068*유형화!$G$71/hourly1!$F$8763+유형화!$G$72*hourly1!$G2068/hourly1!$F$8763+유형화!$G$74*hourly1!I2068/hourly1!$I$8763</f>
        <v>0.2578304036784016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4">
        <f>유형화!$F$71*hourly1!B2069/hourly1!$B$8763+유형화!$F$72*hourly1!C2069/hourly1!$C$8763+유형화!$F$73*hourly1!D2069/hourly1!$D$8763+유형화!$F$74*hourly1!E2069/hourly1!$E$8763</f>
        <v>65.047086062976248</v>
      </c>
      <c r="C2068" s="442">
        <f>hourly1!$F2069*유형화!$G$71/hourly1!$F$8763+유형화!$G$72*hourly1!$G2069/hourly1!$F$8763+유형화!$G$74*hourly1!I2069/hourly1!$I$8763</f>
        <v>0.55699088230212324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4">
        <f>유형화!$F$71*hourly1!B2070/hourly1!$B$8763+유형화!$F$72*hourly1!C2070/hourly1!$C$8763+유형화!$F$73*hourly1!D2070/hourly1!$D$8763+유형화!$F$74*hourly1!E2070/hourly1!$E$8763</f>
        <v>65.353938303748762</v>
      </c>
      <c r="C2069" s="442">
        <f>hourly1!$F2070*유형화!$G$71/hourly1!$F$8763+유형화!$G$72*hourly1!$G2070/hourly1!$F$8763+유형화!$G$74*hourly1!I2070/hourly1!$I$8763</f>
        <v>1.0995474753596464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4">
        <f>유형화!$F$71*hourly1!B2071/hourly1!$B$8763+유형화!$F$72*hourly1!C2071/hourly1!$C$8763+유형화!$F$73*hourly1!D2071/hourly1!$D$8763+유형화!$F$74*hourly1!E2071/hourly1!$E$8763</f>
        <v>65.816175204140876</v>
      </c>
      <c r="C2070" s="442">
        <f>hourly1!$F2071*유형화!$G$71/hourly1!$F$8763+유형화!$G$72*hourly1!$G2071/hourly1!$F$8763+유형화!$G$74*hourly1!I2071/hourly1!$I$8763</f>
        <v>1.5987040618150925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4">
        <f>유형화!$F$71*hourly1!B2072/hourly1!$B$8763+유형화!$F$72*hourly1!C2072/hourly1!$C$8763+유형화!$F$73*hourly1!D2072/hourly1!$D$8763+유형화!$F$74*hourly1!E2072/hourly1!$E$8763</f>
        <v>68.059068028346516</v>
      </c>
      <c r="C2071" s="442">
        <f>hourly1!$F2072*유형화!$G$71/hourly1!$F$8763+유형화!$G$72*hourly1!$G2072/hourly1!$F$8763+유형화!$G$74*hourly1!I2072/hourly1!$I$8763</f>
        <v>2.1035560297834404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4">
        <f>유형화!$F$71*hourly1!B2073/hourly1!$B$8763+유형화!$F$72*hourly1!C2073/hourly1!$C$8763+유형화!$F$73*hourly1!D2073/hourly1!$D$8763+유형화!$F$74*hourly1!E2073/hourly1!$E$8763</f>
        <v>79.549990190450558</v>
      </c>
      <c r="C2072" s="442">
        <f>hourly1!$F2073*유형화!$G$71/hourly1!$F$8763+유형화!$G$72*hourly1!$G2073/hourly1!$F$8763+유형화!$G$74*hourly1!I2073/hourly1!$I$8763</f>
        <v>8.5079827986663386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4">
        <f>유형화!$F$71*hourly1!B2074/hourly1!$B$8763+유형화!$F$72*hourly1!C2074/hourly1!$C$8763+유형화!$F$73*hourly1!D2074/hourly1!$D$8763+유형화!$F$74*hourly1!E2074/hourly1!$E$8763</f>
        <v>184.83576511784796</v>
      </c>
      <c r="C2073" s="442">
        <f>hourly1!$F2074*유형화!$G$71/hourly1!$F$8763+유형화!$G$72*hourly1!$G2074/hourly1!$F$8763+유형화!$G$74*hourly1!I2074/hourly1!$I$8763</f>
        <v>8.2525190986061165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4">
        <f>유형화!$F$71*hourly1!B2075/hourly1!$B$8763+유형화!$F$72*hourly1!C2075/hourly1!$C$8763+유형화!$F$73*hourly1!D2075/hourly1!$D$8763+유형화!$F$74*hourly1!E2075/hourly1!$E$8763</f>
        <v>288.6881652995728</v>
      </c>
      <c r="C2074" s="442">
        <f>hourly1!$F2075*유형화!$G$71/hourly1!$F$8763+유형화!$G$72*hourly1!$G2075/hourly1!$F$8763+유형화!$G$74*hourly1!I2075/hourly1!$I$8763</f>
        <v>7.5475906776237531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4">
        <f>유형화!$F$71*hourly1!B2076/hourly1!$B$8763+유형화!$F$72*hourly1!C2076/hourly1!$C$8763+유형화!$F$73*hourly1!D2076/hourly1!$D$8763+유형화!$F$74*hourly1!E2076/hourly1!$E$8763</f>
        <v>352.73372755232202</v>
      </c>
      <c r="C2075" s="442">
        <f>hourly1!$F2076*유형화!$G$71/hourly1!$F$8763+유형화!$G$72*hourly1!$G2076/hourly1!$F$8763+유형화!$G$74*hourly1!I2076/hourly1!$I$8763</f>
        <v>6.4716685403395644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4">
        <f>유형화!$F$71*hourly1!B2077/hourly1!$B$8763+유형화!$F$72*hourly1!C2077/hourly1!$C$8763+유형화!$F$73*hourly1!D2077/hourly1!$D$8763+유형화!$F$74*hourly1!E2077/hourly1!$E$8763</f>
        <v>416.14155450372311</v>
      </c>
      <c r="C2076" s="442">
        <f>hourly1!$F2077*유형화!$G$71/hourly1!$F$8763+유형화!$G$72*hourly1!$G2077/hourly1!$F$8763+유형화!$G$74*hourly1!I2077/hourly1!$I$8763</f>
        <v>5.5691535521346429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4">
        <f>유형화!$F$71*hourly1!B2078/hourly1!$B$8763+유형화!$F$72*hourly1!C2078/hourly1!$C$8763+유형화!$F$73*hourly1!D2078/hourly1!$D$8763+유형화!$F$74*hourly1!E2078/hourly1!$E$8763</f>
        <v>349.23370637271933</v>
      </c>
      <c r="C2077" s="442">
        <f>hourly1!$F2078*유형화!$G$71/hourly1!$F$8763+유형화!$G$72*hourly1!$G2078/hourly1!$F$8763+유형화!$G$74*hourly1!I2078/hourly1!$I$8763</f>
        <v>4.9155058919286656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4">
        <f>유형화!$F$71*hourly1!B2079/hourly1!$B$8763+유형화!$F$72*hourly1!C2079/hourly1!$C$8763+유형화!$F$73*hourly1!D2079/hourly1!$D$8763+유형화!$F$74*hourly1!E2079/hourly1!$E$8763</f>
        <v>205.5462195569952</v>
      </c>
      <c r="C2078" s="442">
        <f>hourly1!$F2079*유형화!$G$71/hourly1!$F$8763+유형화!$G$72*hourly1!$G2079/hourly1!$F$8763+유형화!$G$74*hourly1!I2079/hourly1!$I$8763</f>
        <v>3.386082543914589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4">
        <f>유형화!$F$71*hourly1!B2080/hourly1!$B$8763+유형화!$F$72*hourly1!C2080/hourly1!$C$8763+유형화!$F$73*hourly1!D2080/hourly1!$D$8763+유형화!$F$74*hourly1!E2080/hourly1!$E$8763</f>
        <v>277.03812941335633</v>
      </c>
      <c r="C2079" s="442">
        <f>hourly1!$F2080*유형화!$G$71/hourly1!$F$8763+유형화!$G$72*hourly1!$G2080/hourly1!$F$8763+유형화!$G$74*hourly1!I2080/hourly1!$I$8763</f>
        <v>3.7596892713328804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4">
        <f>유형화!$F$71*hourly1!B2081/hourly1!$B$8763+유형화!$F$72*hourly1!C2081/hourly1!$C$8763+유형화!$F$73*hourly1!D2081/hourly1!$D$8763+유형화!$F$74*hourly1!E2081/hourly1!$E$8763</f>
        <v>403.38316241783815</v>
      </c>
      <c r="C2080" s="442">
        <f>hourly1!$F2081*유형화!$G$71/hourly1!$F$8763+유형화!$G$72*hourly1!$G2081/hourly1!$F$8763+유형화!$G$74*hourly1!I2081/hourly1!$I$8763</f>
        <v>3.6072759272560782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4">
        <f>유형화!$F$71*hourly1!B2082/hourly1!$B$8763+유형화!$F$72*hourly1!C2082/hourly1!$C$8763+유형화!$F$73*hourly1!D2082/hourly1!$D$8763+유형화!$F$74*hourly1!E2082/hourly1!$E$8763</f>
        <v>338.42019424197525</v>
      </c>
      <c r="C2081" s="442">
        <f>hourly1!$F2082*유형화!$G$71/hourly1!$F$8763+유형화!$G$72*hourly1!$G2082/hourly1!$F$8763+유형화!$G$74*hourly1!I2082/hourly1!$I$8763</f>
        <v>3.4150154470573995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4">
        <f>유형화!$F$71*hourly1!B2083/hourly1!$B$8763+유형화!$F$72*hourly1!C2083/hourly1!$C$8763+유형화!$F$73*hourly1!D2083/hourly1!$D$8763+유형화!$F$74*hourly1!E2083/hourly1!$E$8763</f>
        <v>295.84148999151034</v>
      </c>
      <c r="C2082" s="442">
        <f>hourly1!$F2083*유형화!$G$71/hourly1!$F$8763+유형화!$G$72*hourly1!$G2083/hourly1!$F$8763+유형화!$G$74*hourly1!I2083/hourly1!$I$8763</f>
        <v>3.5145121177007383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4">
        <f>유형화!$F$71*hourly1!B2084/hourly1!$B$8763+유형화!$F$72*hourly1!C2084/hourly1!$C$8763+유형화!$F$73*hourly1!D2084/hourly1!$D$8763+유형화!$F$74*hourly1!E2084/hourly1!$E$8763</f>
        <v>170.20137601493087</v>
      </c>
      <c r="C2083" s="442">
        <f>hourly1!$F2084*유형화!$G$71/hourly1!$F$8763+유형화!$G$72*hourly1!$G2084/hourly1!$F$8763+유형화!$G$74*hourly1!I2084/hourly1!$I$8763</f>
        <v>3.7768485902871358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4">
        <f>유형화!$F$71*hourly1!B2085/hourly1!$B$8763+유형화!$F$72*hourly1!C2085/hourly1!$C$8763+유형화!$F$73*hourly1!D2085/hourly1!$D$8763+유형화!$F$74*hourly1!E2085/hourly1!$E$8763</f>
        <v>123.52207066788093</v>
      </c>
      <c r="C2084" s="442">
        <f>hourly1!$F2085*유형화!$G$71/hourly1!$F$8763+유형화!$G$72*hourly1!$G2085/hourly1!$F$8763+유형화!$G$74*hourly1!I2085/hourly1!$I$8763</f>
        <v>3.6450350664699647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4">
        <f>유형화!$F$71*hourly1!B2086/hourly1!$B$8763+유형화!$F$72*hourly1!C2086/hourly1!$C$8763+유형화!$F$73*hourly1!D2086/hourly1!$D$8763+유형화!$F$74*hourly1!E2086/hourly1!$E$8763</f>
        <v>132.5275456595094</v>
      </c>
      <c r="C2085" s="442">
        <f>hourly1!$F2086*유형화!$G$71/hourly1!$F$8763+유형화!$G$72*hourly1!$G2086/hourly1!$F$8763+유형화!$G$74*hourly1!I2086/hourly1!$I$8763</f>
        <v>3.7142886207999068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4">
        <f>유형화!$F$71*hourly1!B2087/hourly1!$B$8763+유형화!$F$72*hourly1!C2087/hourly1!$C$8763+유형화!$F$73*hourly1!D2087/hourly1!$D$8763+유형화!$F$74*hourly1!E2087/hourly1!$E$8763</f>
        <v>68.703503180735495</v>
      </c>
      <c r="C2086" s="442">
        <f>hourly1!$F2087*유형화!$G$71/hourly1!$F$8763+유형화!$G$72*hourly1!$G2087/hourly1!$F$8763+유형화!$G$74*hourly1!I2087/hourly1!$I$8763</f>
        <v>4.8067411681975738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4">
        <f>유형화!$F$71*hourly1!B2088/hourly1!$B$8763+유형화!$F$72*hourly1!C2088/hourly1!$C$8763+유형화!$F$73*hourly1!D2088/hourly1!$D$8763+유형화!$F$74*hourly1!E2088/hourly1!$E$8763</f>
        <v>67.534168693145389</v>
      </c>
      <c r="C2087" s="442">
        <f>hourly1!$F2088*유형화!$G$71/hourly1!$F$8763+유형화!$G$72*hourly1!$G2088/hourly1!$F$8763+유형화!$G$74*hourly1!I2088/hourly1!$I$8763</f>
        <v>0.4609103486543093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4">
        <f>유형화!$F$71*hourly1!B2089/hourly1!$B$8763+유형화!$F$72*hourly1!C2089/hourly1!$C$8763+유형화!$F$73*hourly1!D2089/hourly1!$D$8763+유형화!$F$74*hourly1!E2089/hourly1!$E$8763</f>
        <v>66.321320729843805</v>
      </c>
      <c r="C2088" s="442">
        <f>hourly1!$F2089*유형화!$G$71/hourly1!$F$8763+유형화!$G$72*hourly1!$G2089/hourly1!$F$8763+유형화!$G$74*hourly1!I2089/hourly1!$I$8763</f>
        <v>0.35376833685052889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4">
        <f>유형화!$F$71*hourly1!B2090/hourly1!$B$8763+유형화!$F$72*hourly1!C2090/hourly1!$C$8763+유형화!$F$73*hourly1!D2090/hourly1!$D$8763+유형화!$F$74*hourly1!E2090/hourly1!$E$8763</f>
        <v>65.15756859567837</v>
      </c>
      <c r="C2089" s="442">
        <f>hourly1!$F2090*유형화!$G$71/hourly1!$F$8763+유형화!$G$72*hourly1!$G2090/hourly1!$F$8763+유형화!$G$74*hourly1!I2090/hourly1!$I$8763</f>
        <v>0.33155737567360288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4">
        <f>유형화!$F$71*hourly1!B2091/hourly1!$B$8763+유형화!$F$72*hourly1!C2091/hourly1!$C$8763+유형화!$F$73*hourly1!D2091/hourly1!$D$8763+유형화!$F$74*hourly1!E2091/hourly1!$E$8763</f>
        <v>65.539570311454952</v>
      </c>
      <c r="C2090" s="442">
        <f>hourly1!$F2091*유형화!$G$71/hourly1!$F$8763+유형화!$G$72*hourly1!$G2091/hourly1!$F$8763+유형화!$G$74*hourly1!I2091/hourly1!$I$8763</f>
        <v>0.39361848795388943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4">
        <f>유형화!$F$71*hourly1!B2092/hourly1!$B$8763+유형화!$F$72*hourly1!C2092/hourly1!$C$8763+유형화!$F$73*hourly1!D2092/hourly1!$D$8763+유형화!$F$74*hourly1!E2092/hourly1!$E$8763</f>
        <v>65.6167180014411</v>
      </c>
      <c r="C2091" s="442">
        <f>hourly1!$F2092*유형화!$G$71/hourly1!$F$8763+유형화!$G$72*hourly1!$G2092/hourly1!$F$8763+유형화!$G$74*hourly1!I2092/hourly1!$I$8763</f>
        <v>0.87251309504809083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4">
        <f>유형화!$F$71*hourly1!B2093/hourly1!$B$8763+유형화!$F$72*hourly1!C2093/hourly1!$C$8763+유형화!$F$73*hourly1!D2093/hourly1!$D$8763+유형화!$F$74*hourly1!E2093/hourly1!$E$8763</f>
        <v>66.169545456870523</v>
      </c>
      <c r="C2092" s="442">
        <f>hourly1!$F2093*유형화!$G$71/hourly1!$F$8763+유형화!$G$72*hourly1!$G2093/hourly1!$F$8763+유형화!$G$74*hourly1!I2093/hourly1!$I$8763</f>
        <v>1.4258175267010575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4">
        <f>유형화!$F$71*hourly1!B2094/hourly1!$B$8763+유형화!$F$72*hourly1!C2094/hourly1!$C$8763+유형화!$F$73*hourly1!D2094/hourly1!$D$8763+유형화!$F$74*hourly1!E2094/hourly1!$E$8763</f>
        <v>66.451452472342908</v>
      </c>
      <c r="C2093" s="442">
        <f>hourly1!$F2094*유형화!$G$71/hourly1!$F$8763+유형화!$G$72*hourly1!$G2094/hourly1!$F$8763+유형화!$G$74*hourly1!I2094/hourly1!$I$8763</f>
        <v>1.8249260268451679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4">
        <f>유형화!$F$71*hourly1!B2095/hourly1!$B$8763+유형화!$F$72*hourly1!C2095/hourly1!$C$8763+유형화!$F$73*hourly1!D2095/hourly1!$D$8763+유형화!$F$74*hourly1!E2095/hourly1!$E$8763</f>
        <v>66.741435306127443</v>
      </c>
      <c r="C2094" s="442">
        <f>hourly1!$F2095*유형화!$G$71/hourly1!$F$8763+유형화!$G$72*hourly1!$G2095/hourly1!$F$8763+유형화!$G$74*hourly1!I2095/hourly1!$I$8763</f>
        <v>2.1972666250113413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4">
        <f>유형화!$F$71*hourly1!B2096/hourly1!$B$8763+유형화!$F$72*hourly1!C2096/hourly1!$C$8763+유형화!$F$73*hourly1!D2096/hourly1!$D$8763+유형화!$F$74*hourly1!E2096/hourly1!$E$8763</f>
        <v>68.810472606230832</v>
      </c>
      <c r="C2095" s="442">
        <f>hourly1!$F2096*유형화!$G$71/hourly1!$F$8763+유형화!$G$72*hourly1!$G2096/hourly1!$F$8763+유형화!$G$74*hourly1!I2096/hourly1!$I$8763</f>
        <v>2.5959477311583252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4">
        <f>유형화!$F$71*hourly1!B2097/hourly1!$B$8763+유형화!$F$72*hourly1!C2097/hourly1!$C$8763+유형화!$F$73*hourly1!D2097/hourly1!$D$8763+유형화!$F$74*hourly1!E2097/hourly1!$E$8763</f>
        <v>80.393060175474446</v>
      </c>
      <c r="C2096" s="442">
        <f>hourly1!$F2097*유형화!$G$71/hourly1!$F$8763+유형화!$G$72*hourly1!$G2097/hourly1!$F$8763+유형화!$G$74*hourly1!I2097/hourly1!$I$8763</f>
        <v>9.0103309467395256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4">
        <f>유형화!$F$71*hourly1!B2098/hourly1!$B$8763+유형화!$F$72*hourly1!C2098/hourly1!$C$8763+유형화!$F$73*hourly1!D2098/hourly1!$D$8763+유형화!$F$74*hourly1!E2098/hourly1!$E$8763</f>
        <v>187.62185751159444</v>
      </c>
      <c r="C2097" s="442">
        <f>hourly1!$F2098*유형화!$G$71/hourly1!$F$8763+유형화!$G$72*hourly1!$G2098/hourly1!$F$8763+유형화!$G$74*hourly1!I2098/hourly1!$I$8763</f>
        <v>9.1118633817738459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4">
        <f>유형화!$F$71*hourly1!B2099/hourly1!$B$8763+유형화!$F$72*hourly1!C2099/hourly1!$C$8763+유형화!$F$73*hourly1!D2099/hourly1!$D$8763+유형화!$F$74*hourly1!E2099/hourly1!$E$8763</f>
        <v>291.72062966546355</v>
      </c>
      <c r="C2098" s="442">
        <f>hourly1!$F2099*유형화!$G$71/hourly1!$F$8763+유형화!$G$72*hourly1!$G2099/hourly1!$F$8763+유형화!$G$74*hourly1!I2099/hourly1!$I$8763</f>
        <v>8.3510727319322466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4">
        <f>유형화!$F$71*hourly1!B2100/hourly1!$B$8763+유형화!$F$72*hourly1!C2100/hourly1!$C$8763+유형화!$F$73*hourly1!D2100/hourly1!$D$8763+유형화!$F$74*hourly1!E2100/hourly1!$E$8763</f>
        <v>355.58833996414637</v>
      </c>
      <c r="C2099" s="442">
        <f>hourly1!$F2100*유형화!$G$71/hourly1!$F$8763+유형화!$G$72*hourly1!$G2100/hourly1!$F$8763+유형화!$G$74*hourly1!I2100/hourly1!$I$8763</f>
        <v>7.1492932889853424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4">
        <f>유형화!$F$71*hourly1!B2101/hourly1!$B$8763+유형화!$F$72*hourly1!C2101/hourly1!$C$8763+유형화!$F$73*hourly1!D2101/hourly1!$D$8763+유형화!$F$74*hourly1!E2101/hourly1!$E$8763</f>
        <v>418.52834294835515</v>
      </c>
      <c r="C2100" s="442">
        <f>hourly1!$F2101*유형화!$G$71/hourly1!$F$8763+유형화!$G$72*hourly1!$G2101/hourly1!$F$8763+유형화!$G$74*hourly1!I2101/hourly1!$I$8763</f>
        <v>6.1035055657091029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4">
        <f>유형화!$F$71*hourly1!B2102/hourly1!$B$8763+유형화!$F$72*hourly1!C2102/hourly1!$C$8763+유형화!$F$73*hourly1!D2102/hourly1!$D$8763+유형화!$F$74*hourly1!E2102/hourly1!$E$8763</f>
        <v>350.72688153531607</v>
      </c>
      <c r="C2101" s="442">
        <f>hourly1!$F2102*유형화!$G$71/hourly1!$F$8763+유형화!$G$72*hourly1!$G2102/hourly1!$F$8763+유형화!$G$74*hourly1!I2102/hourly1!$I$8763</f>
        <v>5.1704440888645031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4">
        <f>유형화!$F$71*hourly1!B2103/hourly1!$B$8763+유형화!$F$72*hourly1!C2103/hourly1!$C$8763+유형화!$F$73*hourly1!D2103/hourly1!$D$8763+유형화!$F$74*hourly1!E2103/hourly1!$E$8763</f>
        <v>206.87290085032447</v>
      </c>
      <c r="C2102" s="442">
        <f>hourly1!$F2103*유형화!$G$71/hourly1!$F$8763+유형화!$G$72*hourly1!$G2103/hourly1!$F$8763+유형화!$G$74*hourly1!I2103/hourly1!$I$8763</f>
        <v>3.6691546738994578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4">
        <f>유형화!$F$71*hourly1!B2104/hourly1!$B$8763+유형화!$F$72*hourly1!C2104/hourly1!$C$8763+유형화!$F$73*hourly1!D2104/hourly1!$D$8763+유형화!$F$74*hourly1!E2104/hourly1!$E$8763</f>
        <v>278.55015055660573</v>
      </c>
      <c r="C2103" s="442">
        <f>hourly1!$F2104*유형화!$G$71/hourly1!$F$8763+유형화!$G$72*hourly1!$G2104/hourly1!$F$8763+유형화!$G$74*hourly1!I2104/hourly1!$I$8763</f>
        <v>4.0673211960441726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4">
        <f>유형화!$F$71*hourly1!B2105/hourly1!$B$8763+유형화!$F$72*hourly1!C2105/hourly1!$C$8763+유형화!$F$73*hourly1!D2105/hourly1!$D$8763+유형화!$F$74*hourly1!E2105/hourly1!$E$8763</f>
        <v>405.19627560451983</v>
      </c>
      <c r="C2104" s="442">
        <f>hourly1!$F2105*유형화!$G$71/hourly1!$F$8763+유형화!$G$72*hourly1!$G2105/hourly1!$F$8763+유형화!$G$74*hourly1!I2105/hourly1!$I$8763</f>
        <v>4.0454081476324504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4">
        <f>유형화!$F$71*hourly1!B2106/hourly1!$B$8763+유형화!$F$72*hourly1!C2106/hourly1!$C$8763+유형화!$F$73*hourly1!D2106/hourly1!$D$8763+유형화!$F$74*hourly1!E2106/hourly1!$E$8763</f>
        <v>340.6760418950991</v>
      </c>
      <c r="C2105" s="442">
        <f>hourly1!$F2106*유형화!$G$71/hourly1!$F$8763+유형화!$G$72*hourly1!$G2106/hourly1!$F$8763+유형화!$G$74*hourly1!I2106/hourly1!$I$8763</f>
        <v>4.0020803376140544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4">
        <f>유형화!$F$71*hourly1!B2107/hourly1!$B$8763+유형화!$F$72*hourly1!C2107/hourly1!$C$8763+유형화!$F$73*hourly1!D2107/hourly1!$D$8763+유형화!$F$74*hourly1!E2107/hourly1!$E$8763</f>
        <v>299.6828130263504</v>
      </c>
      <c r="C2106" s="442">
        <f>hourly1!$F2107*유형화!$G$71/hourly1!$F$8763+유형화!$G$72*hourly1!$G2107/hourly1!$F$8763+유형화!$G$74*hourly1!I2107/hourly1!$I$8763</f>
        <v>4.5495148447718794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4">
        <f>유형화!$F$71*hourly1!B2108/hourly1!$B$8763+유형화!$F$72*hourly1!C2108/hourly1!$C$8763+유형화!$F$73*hourly1!D2108/hourly1!$D$8763+유형화!$F$74*hourly1!E2108/hourly1!$E$8763</f>
        <v>174.2175464675918</v>
      </c>
      <c r="C2107" s="442">
        <f>hourly1!$F2108*유형화!$G$71/hourly1!$F$8763+유형화!$G$72*hourly1!$G2108/hourly1!$F$8763+유형화!$G$74*hourly1!I2108/hourly1!$I$8763</f>
        <v>4.8600732571881995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4">
        <f>유형화!$F$71*hourly1!B2109/hourly1!$B$8763+유형화!$F$72*hourly1!C2109/hourly1!$C$8763+유형화!$F$73*hourly1!D2109/hourly1!$D$8763+유형화!$F$74*hourly1!E2109/hourly1!$E$8763</f>
        <v>125.02494474760205</v>
      </c>
      <c r="C2108" s="442">
        <f>hourly1!$F2109*유형화!$G$71/hourly1!$F$8763+유형화!$G$72*hourly1!$G2109/hourly1!$F$8763+유형화!$G$74*hourly1!I2109/hourly1!$I$8763</f>
        <v>4.3825019825083631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4">
        <f>유형화!$F$71*hourly1!B2110/hourly1!$B$8763+유형화!$F$72*hourly1!C2110/hourly1!$C$8763+유형화!$F$73*hourly1!D2110/hourly1!$D$8763+유형화!$F$74*hourly1!E2110/hourly1!$E$8763</f>
        <v>133.78036874311198</v>
      </c>
      <c r="C2109" s="442">
        <f>hourly1!$F2110*유형화!$G$71/hourly1!$F$8763+유형화!$G$72*hourly1!$G2110/hourly1!$F$8763+유형화!$G$74*hourly1!I2110/hourly1!$I$8763</f>
        <v>4.3285111608060456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4">
        <f>유형화!$F$71*hourly1!B2111/hourly1!$B$8763+유형화!$F$72*hourly1!C2111/hourly1!$C$8763+유형화!$F$73*hourly1!D2111/hourly1!$D$8763+유형화!$F$74*hourly1!E2111/hourly1!$E$8763</f>
        <v>69.198295836413735</v>
      </c>
      <c r="C2110" s="442">
        <f>hourly1!$F2111*유형화!$G$71/hourly1!$F$8763+유형화!$G$72*hourly1!$G2111/hourly1!$F$8763+유형화!$G$74*hourly1!I2111/hourly1!$I$8763</f>
        <v>5.2907604289579968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4">
        <f>유형화!$F$71*hourly1!B2112/hourly1!$B$8763+유형화!$F$72*hourly1!C2112/hourly1!$C$8763+유형화!$F$73*hourly1!D2112/hourly1!$D$8763+유형화!$F$74*hourly1!E2112/hourly1!$E$8763</f>
        <v>67.857269956470972</v>
      </c>
      <c r="C2111" s="442">
        <f>hourly1!$F2112*유형화!$G$71/hourly1!$F$8763+유형화!$G$72*hourly1!$G2112/hourly1!$F$8763+유형화!$G$74*hourly1!I2112/hourly1!$I$8763</f>
        <v>0.461009680071372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4">
        <f>유형화!$F$71*hourly1!B2113/hourly1!$B$8763+유형화!$F$72*hourly1!C2113/hourly1!$C$8763+유형화!$F$73*hourly1!D2113/hourly1!$D$8763+유형화!$F$74*hourly1!E2113/hourly1!$E$8763</f>
        <v>66.610968123207172</v>
      </c>
      <c r="C2112" s="442">
        <f>hourly1!$F2113*유형화!$G$71/hourly1!$F$8763+유형화!$G$72*hourly1!$G2113/hourly1!$F$8763+유형화!$G$74*hourly1!I2113/hourly1!$I$8763</f>
        <v>0.35488925807540739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4">
        <f>유형화!$F$71*hourly1!B2114/hourly1!$B$8763+유형화!$F$72*hourly1!C2114/hourly1!$C$8763+유형화!$F$73*hourly1!D2114/hourly1!$D$8763+유형화!$F$74*hourly1!E2114/hourly1!$E$8763</f>
        <v>65.263769754402645</v>
      </c>
      <c r="C2113" s="442">
        <f>hourly1!$F2114*유형화!$G$71/hourly1!$F$8763+유형화!$G$72*hourly1!$G2114/hourly1!$F$8763+유형화!$G$74*hourly1!I2114/hourly1!$I$8763</f>
        <v>0.35320184627511908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4">
        <f>유형화!$F$71*hourly1!B2115/hourly1!$B$8763+유형화!$F$72*hourly1!C2115/hourly1!$C$8763+유형화!$F$73*hourly1!D2115/hourly1!$D$8763+유형화!$F$74*hourly1!E2115/hourly1!$E$8763</f>
        <v>65.08789076711453</v>
      </c>
      <c r="C2114" s="442">
        <f>hourly1!$F2115*유형화!$G$71/hourly1!$F$8763+유형화!$G$72*hourly1!$G2115/hourly1!$F$8763+유형화!$G$74*hourly1!I2115/hourly1!$I$8763</f>
        <v>0.50152117143797081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4">
        <f>유형화!$F$71*hourly1!B2116/hourly1!$B$8763+유형화!$F$72*hourly1!C2116/hourly1!$C$8763+유형화!$F$73*hourly1!D2116/hourly1!$D$8763+유형화!$F$74*hourly1!E2116/hourly1!$E$8763</f>
        <v>65.085986331174908</v>
      </c>
      <c r="C2115" s="442">
        <f>hourly1!$F2116*유형화!$G$71/hourly1!$F$8763+유형화!$G$72*hourly1!$G2116/hourly1!$F$8763+유형화!$G$74*hourly1!I2116/hourly1!$I$8763</f>
        <v>1.0893926917710932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4">
        <f>유형화!$F$71*hourly1!B2117/hourly1!$B$8763+유형화!$F$72*hourly1!C2117/hourly1!$C$8763+유형화!$F$73*hourly1!D2117/hourly1!$D$8763+유형화!$F$74*hourly1!E2117/hourly1!$E$8763</f>
        <v>65.371269392176629</v>
      </c>
      <c r="C2116" s="442">
        <f>hourly1!$F2117*유형화!$G$71/hourly1!$F$8763+유형화!$G$72*hourly1!$G2117/hourly1!$F$8763+유형화!$G$74*hourly1!I2117/hourly1!$I$8763</f>
        <v>1.6598108917120806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4">
        <f>유형화!$F$71*hourly1!B2118/hourly1!$B$8763+유형화!$F$72*hourly1!C2118/hourly1!$C$8763+유형화!$F$73*hourly1!D2118/hourly1!$D$8763+유형화!$F$74*hourly1!E2118/hourly1!$E$8763</f>
        <v>65.465715708614397</v>
      </c>
      <c r="C2117" s="442">
        <f>hourly1!$F2118*유형화!$G$71/hourly1!$F$8763+유형화!$G$72*hourly1!$G2118/hourly1!$F$8763+유형화!$G$74*hourly1!I2118/hourly1!$I$8763</f>
        <v>2.0409456204708047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4">
        <f>유형화!$F$71*hourly1!B2119/hourly1!$B$8763+유형화!$F$72*hourly1!C2119/hourly1!$C$8763+유형화!$F$73*hourly1!D2119/hourly1!$D$8763+유형화!$F$74*hourly1!E2119/hourly1!$E$8763</f>
        <v>65.628902063191234</v>
      </c>
      <c r="C2118" s="442">
        <f>hourly1!$F2119*유형화!$G$71/hourly1!$F$8763+유형화!$G$72*hourly1!$G2119/hourly1!$F$8763+유형화!$G$74*hourly1!I2119/hourly1!$I$8763</f>
        <v>2.4493499604239308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4">
        <f>유형화!$F$71*hourly1!B2120/hourly1!$B$8763+유형화!$F$72*hourly1!C2120/hourly1!$C$8763+유형화!$F$73*hourly1!D2120/hourly1!$D$8763+유형화!$F$74*hourly1!E2120/hourly1!$E$8763</f>
        <v>67.55360259625661</v>
      </c>
      <c r="C2119" s="442">
        <f>hourly1!$F2120*유형화!$G$71/hourly1!$F$8763+유형화!$G$72*hourly1!$G2120/hourly1!$F$8763+유형화!$G$74*hourly1!I2120/hourly1!$I$8763</f>
        <v>2.6881518949610776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4">
        <f>유형화!$F$71*hourly1!B2121/hourly1!$B$8763+유형화!$F$72*hourly1!C2121/hourly1!$C$8763+유형화!$F$73*hourly1!D2121/hourly1!$D$8763+유형화!$F$74*hourly1!E2121/hourly1!$E$8763</f>
        <v>79.070404167199328</v>
      </c>
      <c r="C2120" s="442">
        <f>hourly1!$F2121*유형화!$G$71/hourly1!$F$8763+유형화!$G$72*hourly1!$G2121/hourly1!$F$8763+유형화!$G$74*hourly1!I2121/hourly1!$I$8763</f>
        <v>8.8452572064874637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4">
        <f>유형화!$F$71*hourly1!B2122/hourly1!$B$8763+유형화!$F$72*hourly1!C2122/hourly1!$C$8763+유형화!$F$73*hourly1!D2122/hourly1!$D$8763+유형화!$F$74*hourly1!E2122/hourly1!$E$8763</f>
        <v>120.23316094715177</v>
      </c>
      <c r="C2121" s="442">
        <f>hourly1!$F2122*유형화!$G$71/hourly1!$F$8763+유형화!$G$72*hourly1!$G2122/hourly1!$F$8763+유형화!$G$74*hourly1!I2122/hourly1!$I$8763</f>
        <v>8.6609786860578239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4">
        <f>유형화!$F$71*hourly1!B2123/hourly1!$B$8763+유형화!$F$72*hourly1!C2123/hourly1!$C$8763+유형화!$F$73*hourly1!D2123/hourly1!$D$8763+유형화!$F$74*hourly1!E2123/hourly1!$E$8763</f>
        <v>120.04612475420535</v>
      </c>
      <c r="C2122" s="442">
        <f>hourly1!$F2123*유형화!$G$71/hourly1!$F$8763+유형화!$G$72*hourly1!$G2123/hourly1!$F$8763+유형화!$G$74*hourly1!I2123/hourly1!$I$8763</f>
        <v>7.8369212572855096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4">
        <f>유형화!$F$71*hourly1!B2124/hourly1!$B$8763+유형화!$F$72*hourly1!C2124/hourly1!$C$8763+유형화!$F$73*hourly1!D2124/hourly1!$D$8763+유형화!$F$74*hourly1!E2124/hourly1!$E$8763</f>
        <v>122.11236759848452</v>
      </c>
      <c r="C2123" s="442">
        <f>hourly1!$F2124*유형화!$G$71/hourly1!$F$8763+유형화!$G$72*hourly1!$G2124/hourly1!$F$8763+유형화!$G$74*hourly1!I2124/hourly1!$I$8763</f>
        <v>6.8019935788075898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4">
        <f>유형화!$F$71*hourly1!B2125/hourly1!$B$8763+유형화!$F$72*hourly1!C2125/hourly1!$C$8763+유형화!$F$73*hourly1!D2125/hourly1!$D$8763+유형화!$F$74*hourly1!E2125/hourly1!$E$8763</f>
        <v>123.54747574325172</v>
      </c>
      <c r="C2124" s="442">
        <f>hourly1!$F2125*유형화!$G$71/hourly1!$F$8763+유형화!$G$72*hourly1!$G2125/hourly1!$F$8763+유형화!$G$74*hourly1!I2125/hourly1!$I$8763</f>
        <v>5.8289294905796236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4">
        <f>유형화!$F$71*hourly1!B2126/hourly1!$B$8763+유형화!$F$72*hourly1!C2126/hourly1!$C$8763+유형화!$F$73*hourly1!D2126/hourly1!$D$8763+유형화!$F$74*hourly1!E2126/hourly1!$E$8763</f>
        <v>120.70825752193942</v>
      </c>
      <c r="C2125" s="442">
        <f>hourly1!$F2126*유형화!$G$71/hourly1!$F$8763+유형화!$G$72*hourly1!$G2126/hourly1!$F$8763+유형화!$G$74*hourly1!I2126/hourly1!$I$8763</f>
        <v>5.0235290931862053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4">
        <f>유형화!$F$71*hourly1!B2127/hourly1!$B$8763+유형화!$F$72*hourly1!C2127/hourly1!$C$8763+유형화!$F$73*hourly1!D2127/hourly1!$D$8763+유형화!$F$74*hourly1!E2127/hourly1!$E$8763</f>
        <v>125.79218274643209</v>
      </c>
      <c r="C2126" s="442">
        <f>hourly1!$F2127*유형화!$G$71/hourly1!$F$8763+유형화!$G$72*hourly1!$G2127/hourly1!$F$8763+유형화!$G$74*hourly1!I2127/hourly1!$I$8763</f>
        <v>3.3807699020784274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4">
        <f>유형화!$F$71*hourly1!B2128/hourly1!$B$8763+유형화!$F$72*hourly1!C2128/hourly1!$C$8763+유형화!$F$73*hourly1!D2128/hourly1!$D$8763+유형화!$F$74*hourly1!E2128/hourly1!$E$8763</f>
        <v>113.37013288810253</v>
      </c>
      <c r="C2127" s="442">
        <f>hourly1!$F2128*유형화!$G$71/hourly1!$F$8763+유형화!$G$72*hourly1!$G2128/hourly1!$F$8763+유형화!$G$74*hourly1!I2128/hourly1!$I$8763</f>
        <v>3.6292403933250243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4">
        <f>유형화!$F$71*hourly1!B2129/hourly1!$B$8763+유형화!$F$72*hourly1!C2129/hourly1!$C$8763+유형화!$F$73*hourly1!D2129/hourly1!$D$8763+유형화!$F$74*hourly1!E2129/hourly1!$E$8763</f>
        <v>114.03747787545782</v>
      </c>
      <c r="C2128" s="442">
        <f>hourly1!$F2129*유형화!$G$71/hourly1!$F$8763+유형화!$G$72*hourly1!$G2129/hourly1!$F$8763+유형화!$G$74*hourly1!I2129/hourly1!$I$8763</f>
        <v>3.482181656367243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4">
        <f>유형화!$F$71*hourly1!B2130/hourly1!$B$8763+유형화!$F$72*hourly1!C2130/hourly1!$C$8763+유형화!$F$73*hourly1!D2130/hourly1!$D$8763+유형화!$F$74*hourly1!E2130/hourly1!$E$8763</f>
        <v>112.67353744717327</v>
      </c>
      <c r="C2129" s="442">
        <f>hourly1!$F2130*유형화!$G$71/hourly1!$F$8763+유형화!$G$72*hourly1!$G2130/hourly1!$F$8763+유형화!$G$74*hourly1!I2130/hourly1!$I$8763</f>
        <v>3.3256157864384654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4">
        <f>유형화!$F$71*hourly1!B2131/hourly1!$B$8763+유형화!$F$72*hourly1!C2131/hourly1!$C$8763+유형화!$F$73*hourly1!D2131/hourly1!$D$8763+유형화!$F$74*hourly1!E2131/hourly1!$E$8763</f>
        <v>111.66556422971789</v>
      </c>
      <c r="C2130" s="442">
        <f>hourly1!$F2131*유형화!$G$71/hourly1!$F$8763+유형화!$G$72*hourly1!$G2131/hourly1!$F$8763+유형화!$G$74*hourly1!I2131/hourly1!$I$8763</f>
        <v>3.5208468382606464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4">
        <f>유형화!$F$71*hourly1!B2132/hourly1!$B$8763+유형화!$F$72*hourly1!C2132/hourly1!$C$8763+유형화!$F$73*hourly1!D2132/hourly1!$D$8763+유형화!$F$74*hourly1!E2132/hourly1!$E$8763</f>
        <v>111.70908963257733</v>
      </c>
      <c r="C2131" s="442">
        <f>hourly1!$F2132*유형화!$G$71/hourly1!$F$8763+유형화!$G$72*hourly1!$G2132/hourly1!$F$8763+유형화!$G$74*hourly1!I2132/hourly1!$I$8763</f>
        <v>3.7738657142797218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4">
        <f>유형화!$F$71*hourly1!B2133/hourly1!$B$8763+유형화!$F$72*hourly1!C2133/hourly1!$C$8763+유형화!$F$73*hourly1!D2133/hourly1!$D$8763+유형화!$F$74*hourly1!E2133/hourly1!$E$8763</f>
        <v>123.90462063036733</v>
      </c>
      <c r="C2132" s="442">
        <f>hourly1!$F2133*유형화!$G$71/hourly1!$F$8763+유형화!$G$72*hourly1!$G2133/hourly1!$F$8763+유형화!$G$74*hourly1!I2133/hourly1!$I$8763</f>
        <v>3.7493530184532613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4">
        <f>유형화!$F$71*hourly1!B2134/hourly1!$B$8763+유형화!$F$72*hourly1!C2134/hourly1!$C$8763+유형화!$F$73*hourly1!D2134/hourly1!$D$8763+유형화!$F$74*hourly1!E2134/hourly1!$E$8763</f>
        <v>132.80199002733204</v>
      </c>
      <c r="C2133" s="442">
        <f>hourly1!$F2134*유형화!$G$71/hourly1!$F$8763+유형화!$G$72*hourly1!$G2134/hourly1!$F$8763+유형화!$G$74*hourly1!I2134/hourly1!$I$8763</f>
        <v>3.6707498435634744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4">
        <f>유형화!$F$71*hourly1!B2135/hourly1!$B$8763+유형화!$F$72*hourly1!C2135/hourly1!$C$8763+유형화!$F$73*hourly1!D2135/hourly1!$D$8763+유형화!$F$74*hourly1!E2135/hourly1!$E$8763</f>
        <v>68.553738049892274</v>
      </c>
      <c r="C2134" s="442">
        <f>hourly1!$F2135*유형화!$G$71/hourly1!$F$8763+유형화!$G$72*hourly1!$G2135/hourly1!$F$8763+유형화!$G$74*hourly1!I2135/hourly1!$I$8763</f>
        <v>4.5495394535396851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4">
        <f>유형화!$F$71*hourly1!B2136/hourly1!$B$8763+유형화!$F$72*hourly1!C2136/hourly1!$C$8763+유형화!$F$73*hourly1!D2136/hourly1!$D$8763+유형화!$F$74*hourly1!E2136/hourly1!$E$8763</f>
        <v>67.25368639774149</v>
      </c>
      <c r="C2135" s="442">
        <f>hourly1!$F2136*유형화!$G$71/hourly1!$F$8763+유형화!$G$72*hourly1!$G2136/hourly1!$F$8763+유형화!$G$74*hourly1!I2136/hourly1!$I$8763</f>
        <v>0.41709288934539362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4">
        <f>유형화!$F$71*hourly1!B2137/hourly1!$B$8763+유형화!$F$72*hourly1!C2137/hourly1!$C$8763+유형화!$F$73*hourly1!D2137/hourly1!$D$8763+유형화!$F$74*hourly1!E2137/hourly1!$E$8763</f>
        <v>65.942276660791663</v>
      </c>
      <c r="C2136" s="442">
        <f>hourly1!$F2137*유형화!$G$71/hourly1!$F$8763+유형화!$G$72*hourly1!$G2137/hourly1!$F$8763+유형화!$G$74*hourly1!I2137/hourly1!$I$8763</f>
        <v>0.38042012129827341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4">
        <f>유형화!$F$71*hourly1!B2138/hourly1!$B$8763+유형화!$F$72*hourly1!C2138/hourly1!$C$8763+유형화!$F$73*hourly1!D2138/hourly1!$D$8763+유형화!$F$74*hourly1!E2138/hourly1!$E$8763</f>
        <v>64.330643033506348</v>
      </c>
      <c r="C2137" s="442">
        <f>hourly1!$F2138*유형화!$G$71/hourly1!$F$8763+유형화!$G$72*hourly1!$G2138/hourly1!$F$8763+유형화!$G$74*hourly1!I2138/hourly1!$I$8763</f>
        <v>0.31806737067371355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4">
        <f>유형화!$F$71*hourly1!B2139/hourly1!$B$8763+유형화!$F$72*hourly1!C2139/hourly1!$C$8763+유형화!$F$73*hourly1!D2139/hourly1!$D$8763+유형화!$F$74*hourly1!E2139/hourly1!$E$8763</f>
        <v>64.473280957120963</v>
      </c>
      <c r="C2138" s="442">
        <f>hourly1!$F2139*유형화!$G$71/hourly1!$F$8763+유형화!$G$72*hourly1!$G2139/hourly1!$F$8763+유형화!$G$74*hourly1!I2139/hourly1!$I$8763</f>
        <v>0.29121398989634206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4">
        <f>유형화!$F$71*hourly1!B2140/hourly1!$B$8763+유형화!$F$72*hourly1!C2140/hourly1!$C$8763+유형화!$F$73*hourly1!D2140/hourly1!$D$8763+유형화!$F$74*hourly1!E2140/hourly1!$E$8763</f>
        <v>64.429745840091925</v>
      </c>
      <c r="C2139" s="442">
        <f>hourly1!$F2140*유형화!$G$71/hourly1!$F$8763+유형화!$G$72*hourly1!$G2140/hourly1!$F$8763+유형화!$G$74*hourly1!I2140/hourly1!$I$8763</f>
        <v>0.39815570914627174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4">
        <f>유형화!$F$71*hourly1!B2141/hourly1!$B$8763+유형화!$F$72*hourly1!C2141/hourly1!$C$8763+유형화!$F$73*hourly1!D2141/hourly1!$D$8763+유형화!$F$74*hourly1!E2141/hourly1!$E$8763</f>
        <v>64.620687184357138</v>
      </c>
      <c r="C2140" s="442">
        <f>hourly1!$F2141*유형화!$G$71/hourly1!$F$8763+유형화!$G$72*hourly1!$G2141/hourly1!$F$8763+유형화!$G$74*hourly1!I2141/hourly1!$I$8763</f>
        <v>0.86671740428628352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4">
        <f>유형화!$F$71*hourly1!B2142/hourly1!$B$8763+유형화!$F$72*hourly1!C2142/hourly1!$C$8763+유형화!$F$73*hourly1!D2142/hourly1!$D$8763+유형화!$F$74*hourly1!E2142/hourly1!$E$8763</f>
        <v>64.707411157335173</v>
      </c>
      <c r="C2141" s="442">
        <f>hourly1!$F2142*유형화!$G$71/hourly1!$F$8763+유형화!$G$72*hourly1!$G2142/hourly1!$F$8763+유형화!$G$74*hourly1!I2142/hourly1!$I$8763</f>
        <v>1.291104650012241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4">
        <f>유형화!$F$71*hourly1!B2143/hourly1!$B$8763+유형화!$F$72*hourly1!C2143/hourly1!$C$8763+유형화!$F$73*hourly1!D2143/hourly1!$D$8763+유형화!$F$74*hourly1!E2143/hourly1!$E$8763</f>
        <v>64.807559960933105</v>
      </c>
      <c r="C2142" s="442">
        <f>hourly1!$F2143*유형화!$G$71/hourly1!$F$8763+유형화!$G$72*hourly1!$G2143/hourly1!$F$8763+유형화!$G$74*hourly1!I2143/hourly1!$I$8763</f>
        <v>1.7050569633294193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4">
        <f>유형화!$F$71*hourly1!B2144/hourly1!$B$8763+유형화!$F$72*hourly1!C2144/hourly1!$C$8763+유형화!$F$73*hourly1!D2144/hourly1!$D$8763+유형화!$F$74*hourly1!E2144/hourly1!$E$8763</f>
        <v>66.707856301635729</v>
      </c>
      <c r="C2143" s="442">
        <f>hourly1!$F2144*유형화!$G$71/hourly1!$F$8763+유형화!$G$72*hourly1!$G2144/hourly1!$F$8763+유형화!$G$74*hourly1!I2144/hourly1!$I$8763</f>
        <v>1.9358302466274815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4">
        <f>유형화!$F$71*hourly1!B2145/hourly1!$B$8763+유형화!$F$72*hourly1!C2145/hourly1!$C$8763+유형화!$F$73*hourly1!D2145/hourly1!$D$8763+유형화!$F$74*hourly1!E2145/hourly1!$E$8763</f>
        <v>78.185873024739806</v>
      </c>
      <c r="C2144" s="442">
        <f>hourly1!$F2145*유형화!$G$71/hourly1!$F$8763+유형화!$G$72*hourly1!$G2145/hourly1!$F$8763+유형화!$G$74*hourly1!I2145/hourly1!$I$8763</f>
        <v>8.1014580144687471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4">
        <f>유형화!$F$71*hourly1!B2146/hourly1!$B$8763+유형화!$F$72*hourly1!C2146/hourly1!$C$8763+유형화!$F$73*hourly1!D2146/hourly1!$D$8763+유형화!$F$74*hourly1!E2146/hourly1!$E$8763</f>
        <v>67.464303306496561</v>
      </c>
      <c r="C2145" s="442">
        <f>hourly1!$F2146*유형화!$G$71/hourly1!$F$8763+유형화!$G$72*hourly1!$G2146/hourly1!$F$8763+유형화!$G$74*hourly1!I2146/hourly1!$I$8763</f>
        <v>7.9434851260178725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4">
        <f>유형화!$F$71*hourly1!B2147/hourly1!$B$8763+유형화!$F$72*hourly1!C2147/hourly1!$C$8763+유형화!$F$73*hourly1!D2147/hourly1!$D$8763+유형화!$F$74*hourly1!E2147/hourly1!$E$8763</f>
        <v>68.450836085596933</v>
      </c>
      <c r="C2146" s="442">
        <f>hourly1!$F2147*유형화!$G$71/hourly1!$F$8763+유형화!$G$72*hourly1!$G2147/hourly1!$F$8763+유형화!$G$74*hourly1!I2147/hourly1!$I$8763</f>
        <v>7.2135417295906716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4">
        <f>유형화!$F$71*hourly1!B2148/hourly1!$B$8763+유형화!$F$72*hourly1!C2148/hourly1!$C$8763+유형화!$F$73*hourly1!D2148/hourly1!$D$8763+유형화!$F$74*hourly1!E2148/hourly1!$E$8763</f>
        <v>71.50783287237735</v>
      </c>
      <c r="C2147" s="442">
        <f>hourly1!$F2148*유형화!$G$71/hourly1!$F$8763+유형화!$G$72*hourly1!$G2148/hourly1!$F$8763+유형화!$G$74*hourly1!I2148/hourly1!$I$8763</f>
        <v>6.3211961924518194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4">
        <f>유형화!$F$71*hourly1!B2149/hourly1!$B$8763+유형화!$F$72*hourly1!C2149/hourly1!$C$8763+유형화!$F$73*hourly1!D2149/hourly1!$D$8763+유형화!$F$74*hourly1!E2149/hourly1!$E$8763</f>
        <v>73.735020451262187</v>
      </c>
      <c r="C2148" s="442">
        <f>hourly1!$F2149*유형화!$G$71/hourly1!$F$8763+유형화!$G$72*hourly1!$G2149/hourly1!$F$8763+유형화!$G$74*hourly1!I2149/hourly1!$I$8763</f>
        <v>5.3902598701248721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4">
        <f>유형화!$F$71*hourly1!B2150/hourly1!$B$8763+유형화!$F$72*hourly1!C2150/hourly1!$C$8763+유형화!$F$73*hourly1!D2150/hourly1!$D$8763+유형화!$F$74*hourly1!E2150/hourly1!$E$8763</f>
        <v>71.602445349480448</v>
      </c>
      <c r="C2149" s="442">
        <f>hourly1!$F2150*유형화!$G$71/hourly1!$F$8763+유형화!$G$72*hourly1!$G2150/hourly1!$F$8763+유형화!$G$74*hourly1!I2150/hourly1!$I$8763</f>
        <v>4.5450662803323807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4">
        <f>유형화!$F$71*hourly1!B2151/hourly1!$B$8763+유형화!$F$72*hourly1!C2151/hourly1!$C$8763+유형화!$F$73*hourly1!D2151/hourly1!$D$8763+유형화!$F$74*hourly1!E2151/hourly1!$E$8763</f>
        <v>77.433028489552953</v>
      </c>
      <c r="C2150" s="442">
        <f>hourly1!$F2151*유형화!$G$71/hourly1!$F$8763+유형화!$G$72*hourly1!$G2151/hourly1!$F$8763+유형화!$G$74*hourly1!I2151/hourly1!$I$8763</f>
        <v>2.8702271158123818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4">
        <f>유형화!$F$71*hourly1!B2152/hourly1!$B$8763+유형화!$F$72*hourly1!C2152/hourly1!$C$8763+유형화!$F$73*hourly1!D2152/hourly1!$D$8763+유형화!$F$74*hourly1!E2152/hourly1!$E$8763</f>
        <v>65.453731132097218</v>
      </c>
      <c r="C2151" s="442">
        <f>hourly1!$F2152*유형화!$G$71/hourly1!$F$8763+유형화!$G$72*hourly1!$G2152/hourly1!$F$8763+유형화!$G$74*hourly1!I2152/hourly1!$I$8763</f>
        <v>3.0793000291224693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4">
        <f>유형화!$F$71*hourly1!B2153/hourly1!$B$8763+유형화!$F$72*hourly1!C2153/hourly1!$C$8763+유형화!$F$73*hourly1!D2153/hourly1!$D$8763+유형화!$F$74*hourly1!E2153/hourly1!$E$8763</f>
        <v>66.313723520913584</v>
      </c>
      <c r="C2152" s="442">
        <f>hourly1!$F2153*유형화!$G$71/hourly1!$F$8763+유형화!$G$72*hourly1!$G2153/hourly1!$F$8763+유형화!$G$74*hourly1!I2153/hourly1!$I$8763</f>
        <v>2.91033932584706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4">
        <f>유형화!$F$71*hourly1!B2154/hourly1!$B$8763+유형화!$F$72*hourly1!C2154/hourly1!$C$8763+유형화!$F$73*hourly1!D2154/hourly1!$D$8763+유형화!$F$74*hourly1!E2154/hourly1!$E$8763</f>
        <v>65.156125841178678</v>
      </c>
      <c r="C2153" s="442">
        <f>hourly1!$F2154*유형화!$G$71/hourly1!$F$8763+유형화!$G$72*hourly1!$G2154/hourly1!$F$8763+유형화!$G$74*hourly1!I2154/hourly1!$I$8763</f>
        <v>2.8665028803033907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4">
        <f>유형화!$F$71*hourly1!B2155/hourly1!$B$8763+유형화!$F$72*hourly1!C2155/hourly1!$C$8763+유형화!$F$73*hourly1!D2155/hourly1!$D$8763+유형화!$F$74*hourly1!E2155/hourly1!$E$8763</f>
        <v>64.239796389545361</v>
      </c>
      <c r="C2154" s="442">
        <f>hourly1!$F2155*유형화!$G$71/hourly1!$F$8763+유형화!$G$72*hourly1!$G2155/hourly1!$F$8763+유형화!$G$74*hourly1!I2155/hourly1!$I$8763</f>
        <v>3.0181423519701425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4">
        <f>유형화!$F$71*hourly1!B2156/hourly1!$B$8763+유형화!$F$72*hourly1!C2156/hourly1!$C$8763+유형화!$F$73*hourly1!D2156/hourly1!$D$8763+유형화!$F$74*hourly1!E2156/hourly1!$E$8763</f>
        <v>64.24876060836408</v>
      </c>
      <c r="C2155" s="442">
        <f>hourly1!$F2156*유형화!$G$71/hourly1!$F$8763+유형화!$G$72*hourly1!$G2156/hourly1!$F$8763+유형화!$G$74*hourly1!I2156/hourly1!$I$8763</f>
        <v>3.405098195118339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4">
        <f>유형화!$F$71*hourly1!B2157/hourly1!$B$8763+유형화!$F$72*hourly1!C2157/hourly1!$C$8763+유형화!$F$73*hourly1!D2157/hourly1!$D$8763+유형화!$F$74*hourly1!E2157/hourly1!$E$8763</f>
        <v>75.940276142336401</v>
      </c>
      <c r="C2156" s="442">
        <f>hourly1!$F2157*유형화!$G$71/hourly1!$F$8763+유형화!$G$72*hourly1!$G2157/hourly1!$F$8763+유형화!$G$74*hourly1!I2157/hourly1!$I$8763</f>
        <v>3.2767250911205608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4">
        <f>유형화!$F$71*hourly1!B2158/hourly1!$B$8763+유형화!$F$72*hourly1!C2158/hourly1!$C$8763+유형화!$F$73*hourly1!D2158/hourly1!$D$8763+유형화!$F$74*hourly1!E2158/hourly1!$E$8763</f>
        <v>84.155269550455799</v>
      </c>
      <c r="C2157" s="442">
        <f>hourly1!$F2158*유형화!$G$71/hourly1!$F$8763+유형화!$G$72*hourly1!$G2158/hourly1!$F$8763+유형화!$G$74*hourly1!I2158/hourly1!$I$8763</f>
        <v>2.9587255414249811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4">
        <f>유형화!$F$71*hourly1!B2159/hourly1!$B$8763+유형화!$F$72*hourly1!C2159/hourly1!$C$8763+유형화!$F$73*hourly1!D2159/hourly1!$D$8763+유형화!$F$74*hourly1!E2159/hourly1!$E$8763</f>
        <v>67.213199099593169</v>
      </c>
      <c r="C2158" s="442">
        <f>hourly1!$F2159*유형화!$G$71/hourly1!$F$8763+유형화!$G$72*hourly1!$G2159/hourly1!$F$8763+유형화!$G$74*hourly1!I2159/hourly1!$I$8763</f>
        <v>3.5699957626685226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4">
        <f>유형화!$F$71*hourly1!B2160/hourly1!$B$8763+유형화!$F$72*hourly1!C2160/hourly1!$C$8763+유형화!$F$73*hourly1!D2160/hourly1!$D$8763+유형화!$F$74*hourly1!E2160/hourly1!$E$8763</f>
        <v>65.479563651414665</v>
      </c>
      <c r="C2159" s="442">
        <f>hourly1!$F2160*유형화!$G$71/hourly1!$F$8763+유형화!$G$72*hourly1!$G2160/hourly1!$F$8763+유형화!$G$74*hourly1!I2160/hourly1!$I$8763</f>
        <v>0.40693843170077593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4">
        <f>유형화!$F$71*hourly1!B2161/hourly1!$B$8763+유형화!$F$72*hourly1!C2161/hourly1!$C$8763+유형화!$F$73*hourly1!D2161/hourly1!$D$8763+유형화!$F$74*hourly1!E2161/hourly1!$E$8763</f>
        <v>63.789690554098847</v>
      </c>
      <c r="C2160" s="442">
        <f>hourly1!$F2161*유형화!$G$71/hourly1!$F$8763+유형화!$G$72*hourly1!$G2161/hourly1!$F$8763+유형화!$G$74*hourly1!I2161/hourly1!$I$8763</f>
        <v>0.39174553256323796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4">
        <f>유형화!$F$71*hourly1!B2162/hourly1!$B$8763+유형화!$F$72*hourly1!C2162/hourly1!$C$8763+유형화!$F$73*hourly1!D2162/hourly1!$D$8763+유형화!$F$74*hourly1!E2162/hourly1!$E$8763</f>
        <v>61.811009361426542</v>
      </c>
      <c r="C2161" s="442">
        <f>hourly1!$F2162*유형화!$G$71/hourly1!$F$8763+유형화!$G$72*hourly1!$G2162/hourly1!$F$8763+유형화!$G$74*hourly1!I2162/hourly1!$I$8763</f>
        <v>0.31598760385032365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4">
        <f>유형화!$F$71*hourly1!B2163/hourly1!$B$8763+유형화!$F$72*hourly1!C2163/hourly1!$C$8763+유형화!$F$73*hourly1!D2163/hourly1!$D$8763+유형화!$F$74*hourly1!E2163/hourly1!$E$8763</f>
        <v>63.233312816110931</v>
      </c>
      <c r="C2162" s="442">
        <f>hourly1!$F2163*유형화!$G$71/hourly1!$F$8763+유형화!$G$72*hourly1!$G2163/hourly1!$F$8763+유형화!$G$74*hourly1!I2163/hourly1!$I$8763</f>
        <v>0.26366602257340099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4">
        <f>유형화!$F$71*hourly1!B2164/hourly1!$B$8763+유형화!$F$72*hourly1!C2164/hourly1!$C$8763+유형화!$F$73*hourly1!D2164/hourly1!$D$8763+유형화!$F$74*hourly1!E2164/hourly1!$E$8763</f>
        <v>62.590168928999191</v>
      </c>
      <c r="C2163" s="442">
        <f>hourly1!$F2164*유형화!$G$71/hourly1!$F$8763+유형화!$G$72*hourly1!$G2164/hourly1!$F$8763+유형화!$G$74*hourly1!I2164/hourly1!$I$8763</f>
        <v>0.24438757906446684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4">
        <f>유형화!$F$71*hourly1!B2165/hourly1!$B$8763+유형화!$F$72*hourly1!C2165/hourly1!$C$8763+유형화!$F$73*hourly1!D2165/hourly1!$D$8763+유형화!$F$74*hourly1!E2165/hourly1!$E$8763</f>
        <v>62.123383745046716</v>
      </c>
      <c r="C2164" s="442">
        <f>hourly1!$F2165*유형화!$G$71/hourly1!$F$8763+유형화!$G$72*hourly1!$G2165/hourly1!$F$8763+유형화!$G$74*hourly1!I2165/hourly1!$I$8763</f>
        <v>0.24049613431197669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4">
        <f>유형화!$F$71*hourly1!B2166/hourly1!$B$8763+유형화!$F$72*hourly1!C2166/hourly1!$C$8763+유형화!$F$73*hourly1!D2166/hourly1!$D$8763+유형화!$F$74*hourly1!E2166/hourly1!$E$8763</f>
        <v>61.88100820286661</v>
      </c>
      <c r="C2165" s="442">
        <f>hourly1!$F2166*유형화!$G$71/hourly1!$F$8763+유형화!$G$72*hourly1!$G2166/hourly1!$F$8763+유형화!$G$74*hourly1!I2166/hourly1!$I$8763</f>
        <v>0.2405139797429339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4">
        <f>유형화!$F$71*hourly1!B2167/hourly1!$B$8763+유형화!$F$72*hourly1!C2167/hourly1!$C$8763+유형화!$F$73*hourly1!D2167/hourly1!$D$8763+유형화!$F$74*hourly1!E2167/hourly1!$E$8763</f>
        <v>61.762554451553534</v>
      </c>
      <c r="C2166" s="442">
        <f>hourly1!$F2167*유형화!$G$71/hourly1!$F$8763+유형화!$G$72*hourly1!$G2167/hourly1!$F$8763+유형화!$G$74*hourly1!I2167/hourly1!$I$8763</f>
        <v>0.23793608908647654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4">
        <f>유형화!$F$71*hourly1!B2168/hourly1!$B$8763+유형화!$F$72*hourly1!C2168/hourly1!$C$8763+유형화!$F$73*hourly1!D2168/hourly1!$D$8763+유형화!$F$74*hourly1!E2168/hourly1!$E$8763</f>
        <v>63.407331756583616</v>
      </c>
      <c r="C2167" s="442">
        <f>hourly1!$F2168*유형화!$G$71/hourly1!$F$8763+유형화!$G$72*hourly1!$G2168/hourly1!$F$8763+유형화!$G$74*hourly1!I2168/hourly1!$I$8763</f>
        <v>0.42296916974746002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4">
        <f>유형화!$F$71*hourly1!B2169/hourly1!$B$8763+유형화!$F$72*hourly1!C2169/hourly1!$C$8763+유형화!$F$73*hourly1!D2169/hourly1!$D$8763+유형화!$F$74*hourly1!E2169/hourly1!$E$8763</f>
        <v>74.746046925853676</v>
      </c>
      <c r="C2168" s="442">
        <f>hourly1!$F2169*유형화!$G$71/hourly1!$F$8763+유형화!$G$72*hourly1!$G2169/hourly1!$F$8763+유형화!$G$74*hourly1!I2169/hourly1!$I$8763</f>
        <v>4.2644179510042415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4">
        <f>유형화!$F$71*hourly1!B2170/hourly1!$B$8763+유형화!$F$72*hourly1!C2170/hourly1!$C$8763+유형화!$F$73*hourly1!D2170/hourly1!$D$8763+유형화!$F$74*hourly1!E2170/hourly1!$E$8763</f>
        <v>172.21426381030221</v>
      </c>
      <c r="C2169" s="442">
        <f>hourly1!$F2170*유형화!$G$71/hourly1!$F$8763+유형화!$G$72*hourly1!$G2170/hourly1!$F$8763+유형화!$G$74*hourly1!I2170/hourly1!$I$8763</f>
        <v>4.260530825009023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4">
        <f>유형화!$F$71*hourly1!B2171/hourly1!$B$8763+유형화!$F$72*hourly1!C2171/hourly1!$C$8763+유형화!$F$73*hourly1!D2171/hourly1!$D$8763+유형화!$F$74*hourly1!E2171/hourly1!$E$8763</f>
        <v>268.53146743221771</v>
      </c>
      <c r="C2170" s="442">
        <f>hourly1!$F2171*유형화!$G$71/hourly1!$F$8763+유형화!$G$72*hourly1!$G2171/hourly1!$F$8763+유형화!$G$74*hourly1!I2171/hourly1!$I$8763</f>
        <v>3.5855463037990809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4">
        <f>유형화!$F$71*hourly1!B2172/hourly1!$B$8763+유형화!$F$72*hourly1!C2172/hourly1!$C$8763+유형화!$F$73*hourly1!D2172/hourly1!$D$8763+유형화!$F$74*hourly1!E2172/hourly1!$E$8763</f>
        <v>324.62689693103925</v>
      </c>
      <c r="C2171" s="442">
        <f>hourly1!$F2172*유형화!$G$71/hourly1!$F$8763+유형화!$G$72*hourly1!$G2172/hourly1!$F$8763+유형화!$G$74*hourly1!I2172/hourly1!$I$8763</f>
        <v>2.6703964245324698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4">
        <f>유형화!$F$71*hourly1!B2173/hourly1!$B$8763+유형화!$F$72*hourly1!C2173/hourly1!$C$8763+유형화!$F$73*hourly1!D2173/hourly1!$D$8763+유형화!$F$74*hourly1!E2173/hourly1!$E$8763</f>
        <v>380.98219723362581</v>
      </c>
      <c r="C2172" s="442">
        <f>hourly1!$F2173*유형화!$G$71/hourly1!$F$8763+유형화!$G$72*hourly1!$G2173/hourly1!$F$8763+유형화!$G$74*hourly1!I2173/hourly1!$I$8763</f>
        <v>1.9327662105779144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4">
        <f>유형화!$F$71*hourly1!B2174/hourly1!$B$8763+유형화!$F$72*hourly1!C2174/hourly1!$C$8763+유형화!$F$73*hourly1!D2174/hourly1!$D$8763+유형화!$F$74*hourly1!E2174/hourly1!$E$8763</f>
        <v>321.22513093975368</v>
      </c>
      <c r="C2173" s="442">
        <f>hourly1!$F2174*유형화!$G$71/hourly1!$F$8763+유형화!$G$72*hourly1!$G2174/hourly1!$F$8763+유형화!$G$74*hourly1!I2174/hourly1!$I$8763</f>
        <v>1.0526859440677667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4">
        <f>유형화!$F$71*hourly1!B2175/hourly1!$B$8763+유형화!$F$72*hourly1!C2175/hourly1!$C$8763+유형화!$F$73*hourly1!D2175/hourly1!$D$8763+유형화!$F$74*hourly1!E2175/hourly1!$E$8763</f>
        <v>200.02722552102063</v>
      </c>
      <c r="C2174" s="442">
        <f>hourly1!$F2175*유형화!$G$71/hourly1!$F$8763+유형화!$G$72*hourly1!$G2175/hourly1!$F$8763+유형화!$G$74*hourly1!I2175/hourly1!$I$8763</f>
        <v>0.55577796339893093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4">
        <f>유형화!$F$71*hourly1!B2176/hourly1!$B$8763+유형화!$F$72*hourly1!C2176/hourly1!$C$8763+유형화!$F$73*hourly1!D2176/hourly1!$D$8763+유형화!$F$74*hourly1!E2176/hourly1!$E$8763</f>
        <v>258.20746359980569</v>
      </c>
      <c r="C2175" s="442">
        <f>hourly1!$F2176*유형화!$G$71/hourly1!$F$8763+유형화!$G$72*hourly1!$G2176/hourly1!$F$8763+유형화!$G$74*hourly1!I2176/hourly1!$I$8763</f>
        <v>0.51828031271445874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4">
        <f>유형화!$F$71*hourly1!B2177/hourly1!$B$8763+유형화!$F$72*hourly1!C2177/hourly1!$C$8763+유형화!$F$73*hourly1!D2177/hourly1!$D$8763+유형화!$F$74*hourly1!E2177/hourly1!$E$8763</f>
        <v>365.01642122630426</v>
      </c>
      <c r="C2176" s="442">
        <f>hourly1!$F2177*유형화!$G$71/hourly1!$F$8763+유형화!$G$72*hourly1!$G2177/hourly1!$F$8763+유형화!$G$74*hourly1!I2177/hourly1!$I$8763</f>
        <v>0.39004043830396462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4">
        <f>유형화!$F$71*hourly1!B2178/hourly1!$B$8763+유형화!$F$72*hourly1!C2178/hourly1!$C$8763+유형화!$F$73*hourly1!D2178/hourly1!$D$8763+유형화!$F$74*hourly1!E2178/hourly1!$E$8763</f>
        <v>307.22554076464763</v>
      </c>
      <c r="C2177" s="442">
        <f>hourly1!$F2178*유형화!$G$71/hourly1!$F$8763+유형화!$G$72*hourly1!$G2178/hourly1!$F$8763+유형화!$G$74*hourly1!I2178/hourly1!$I$8763</f>
        <v>0.36868499849516828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4">
        <f>유형화!$F$71*hourly1!B2179/hourly1!$B$8763+유형화!$F$72*hourly1!C2179/hourly1!$C$8763+유형화!$F$73*hourly1!D2179/hourly1!$D$8763+유형화!$F$74*hourly1!E2179/hourly1!$E$8763</f>
        <v>264.18106486526585</v>
      </c>
      <c r="C2178" s="442">
        <f>hourly1!$F2179*유형화!$G$71/hourly1!$F$8763+유형화!$G$72*hourly1!$G2179/hourly1!$F$8763+유형화!$G$74*hourly1!I2179/hourly1!$I$8763</f>
        <v>0.39000572527388339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4">
        <f>유형화!$F$71*hourly1!B2180/hourly1!$B$8763+유형화!$F$72*hourly1!C2180/hourly1!$C$8763+유형화!$F$73*hourly1!D2180/hourly1!$D$8763+유형화!$F$74*hourly1!E2180/hourly1!$E$8763</f>
        <v>156.62172701657749</v>
      </c>
      <c r="C2179" s="442">
        <f>hourly1!$F2180*유형화!$G$71/hourly1!$F$8763+유형화!$G$72*hourly1!$G2180/hourly1!$F$8763+유형화!$G$74*hourly1!I2180/hourly1!$I$8763</f>
        <v>0.51821031625239344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4">
        <f>유형화!$F$71*hourly1!B2181/hourly1!$B$8763+유형화!$F$72*hourly1!C2181/hourly1!$C$8763+유형화!$F$73*hourly1!D2181/hourly1!$D$8763+유형화!$F$74*hourly1!E2181/hourly1!$E$8763</f>
        <v>118.39001256807194</v>
      </c>
      <c r="C2180" s="442">
        <f>hourly1!$F2181*유형화!$G$71/hourly1!$F$8763+유형화!$G$72*hourly1!$G2181/hourly1!$F$8763+유형화!$G$74*hourly1!I2181/hourly1!$I$8763</f>
        <v>0.64124160643097594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4">
        <f>유형화!$F$71*hourly1!B2182/hourly1!$B$8763+유형화!$F$72*hourly1!C2182/hourly1!$C$8763+유형화!$F$73*hourly1!D2182/hourly1!$D$8763+유형화!$F$74*hourly1!E2182/hourly1!$E$8763</f>
        <v>126.69190307970932</v>
      </c>
      <c r="C2181" s="442">
        <f>hourly1!$F2182*유형화!$G$71/hourly1!$F$8763+유형화!$G$72*hourly1!$G2182/hourly1!$F$8763+유형화!$G$74*hourly1!I2182/hourly1!$I$8763</f>
        <v>0.64666808418973487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4">
        <f>유형화!$F$71*hourly1!B2183/hourly1!$B$8763+유형화!$F$72*hourly1!C2183/hourly1!$C$8763+유형화!$F$73*hourly1!D2183/hourly1!$D$8763+유형화!$F$74*hourly1!E2183/hourly1!$E$8763</f>
        <v>64.047893113140859</v>
      </c>
      <c r="C2182" s="442">
        <f>hourly1!$F2183*유형화!$G$71/hourly1!$F$8763+유형화!$G$72*hourly1!$G2183/hourly1!$F$8763+유형화!$G$74*hourly1!I2183/hourly1!$I$8763</f>
        <v>0.5506706662477493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4">
        <f>유형화!$F$71*hourly1!B2184/hourly1!$B$8763+유형화!$F$72*hourly1!C2184/hourly1!$C$8763+유형화!$F$73*hourly1!D2184/hourly1!$D$8763+유형화!$F$74*hourly1!E2184/hourly1!$E$8763</f>
        <v>62.427643741095181</v>
      </c>
      <c r="C2183" s="442">
        <f>hourly1!$F2184*유형화!$G$71/hourly1!$F$8763+유형화!$G$72*hourly1!$G2184/hourly1!$F$8763+유형화!$G$74*hourly1!I2184/hourly1!$I$8763</f>
        <v>0.45975422548343381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4">
        <f>유형화!$F$71*hourly1!B2185/hourly1!$B$8763+유형화!$F$72*hourly1!C2185/hourly1!$C$8763+유형화!$F$73*hourly1!D2185/hourly1!$D$8763+유형화!$F$74*hourly1!E2185/hourly1!$E$8763</f>
        <v>60.807390762163259</v>
      </c>
      <c r="C2184" s="442">
        <f>hourly1!$F2185*유형화!$G$71/hourly1!$F$8763+유형화!$G$72*hourly1!$G2185/hourly1!$F$8763+유형화!$G$74*hourly1!I2185/hourly1!$I$8763</f>
        <v>0.35300212412317267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4">
        <f>유형화!$F$71*hourly1!B2186/hourly1!$B$8763+유형화!$F$72*hourly1!C2186/hourly1!$C$8763+유형화!$F$73*hourly1!D2186/hourly1!$D$8763+유형화!$F$74*hourly1!E2186/hourly1!$E$8763</f>
        <v>58.95655565259721</v>
      </c>
      <c r="C2185" s="442">
        <f>hourly1!$F2186*유형화!$G$71/hourly1!$F$8763+유형화!$G$72*hourly1!$G2186/hourly1!$F$8763+유형화!$G$74*hourly1!I2186/hourly1!$I$8763</f>
        <v>0.32112301366671114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4">
        <f>유형화!$F$71*hourly1!B2187/hourly1!$B$8763+유형화!$F$72*hourly1!C2187/hourly1!$C$8763+유형화!$F$73*hourly1!D2187/hourly1!$D$8763+유형화!$F$74*hourly1!E2187/hourly1!$E$8763</f>
        <v>59.617636585026695</v>
      </c>
      <c r="C2186" s="442">
        <f>hourly1!$F2187*유형화!$G$71/hourly1!$F$8763+유형화!$G$72*hourly1!$G2187/hourly1!$F$8763+유형화!$G$74*hourly1!I2187/hourly1!$I$8763</f>
        <v>0.26346841905709334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4">
        <f>유형화!$F$71*hourly1!B2188/hourly1!$B$8763+유형화!$F$72*hourly1!C2188/hourly1!$C$8763+유형화!$F$73*hourly1!D2188/hourly1!$D$8763+유형화!$F$74*hourly1!E2188/hourly1!$E$8763</f>
        <v>60.02019033865173</v>
      </c>
      <c r="C2187" s="442">
        <f>hourly1!$F2188*유형화!$G$71/hourly1!$F$8763+유형화!$G$72*hourly1!$G2188/hourly1!$F$8763+유형화!$G$74*hourly1!I2188/hourly1!$I$8763</f>
        <v>0.24421238419433849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4">
        <f>유형화!$F$71*hourly1!B2189/hourly1!$B$8763+유형화!$F$72*hourly1!C2189/hourly1!$C$8763+유형화!$F$73*hourly1!D2189/hourly1!$D$8763+유형화!$F$74*hourly1!E2189/hourly1!$E$8763</f>
        <v>60.6107422173625</v>
      </c>
      <c r="C2188" s="442">
        <f>hourly1!$F2189*유형화!$G$71/hourly1!$F$8763+유형화!$G$72*hourly1!$G2189/hourly1!$F$8763+유형화!$G$74*hourly1!I2189/hourly1!$I$8763</f>
        <v>0.24018306515335647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4">
        <f>유형화!$F$71*hourly1!B2190/hourly1!$B$8763+유형화!$F$72*hourly1!C2190/hourly1!$C$8763+유형화!$F$73*hourly1!D2190/hourly1!$D$8763+유형화!$F$74*hourly1!E2190/hourly1!$E$8763</f>
        <v>60.909735052997789</v>
      </c>
      <c r="C2189" s="442">
        <f>hourly1!$F2190*유형화!$G$71/hourly1!$F$8763+유형화!$G$72*hourly1!$G2190/hourly1!$F$8763+유형화!$G$74*hourly1!I2190/hourly1!$I$8763</f>
        <v>0.24026895138271248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4">
        <f>유형화!$F$71*hourly1!B2191/hourly1!$B$8763+유형화!$F$72*hourly1!C2191/hourly1!$C$8763+유형화!$F$73*hourly1!D2191/hourly1!$D$8763+유형화!$F$74*hourly1!E2191/hourly1!$E$8763</f>
        <v>61.23579035616153</v>
      </c>
      <c r="C2190" s="442">
        <f>hourly1!$F2191*유형화!$G$71/hourly1!$F$8763+유형화!$G$72*hourly1!$G2191/hourly1!$F$8763+유형화!$G$74*hourly1!I2191/hourly1!$I$8763</f>
        <v>0.23783903927702391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4">
        <f>유형화!$F$71*hourly1!B2192/hourly1!$B$8763+유형화!$F$72*hourly1!C2192/hourly1!$C$8763+유형화!$F$73*hourly1!D2192/hourly1!$D$8763+유형화!$F$74*hourly1!E2192/hourly1!$E$8763</f>
        <v>63.258223079037769</v>
      </c>
      <c r="C2191" s="442">
        <f>hourly1!$F2192*유형화!$G$71/hourly1!$F$8763+유형화!$G$72*hourly1!$G2192/hourly1!$F$8763+유형화!$G$74*hourly1!I2192/hourly1!$I$8763</f>
        <v>0.42292989350215682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4">
        <f>유형화!$F$71*hourly1!B2193/hourly1!$B$8763+유형화!$F$72*hourly1!C2193/hourly1!$C$8763+유형화!$F$73*hourly1!D2193/hourly1!$D$8763+유형화!$F$74*hourly1!E2193/hourly1!$E$8763</f>
        <v>74.767352802928272</v>
      </c>
      <c r="C2192" s="442">
        <f>hourly1!$F2193*유형화!$G$71/hourly1!$F$8763+유형화!$G$72*hourly1!$G2193/hourly1!$F$8763+유형화!$G$74*hourly1!I2193/hourly1!$I$8763</f>
        <v>3.6427114120901596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4">
        <f>유형화!$F$71*hourly1!B2194/hourly1!$B$8763+유형화!$F$72*hourly1!C2194/hourly1!$C$8763+유형화!$F$73*hourly1!D2194/hourly1!$D$8763+유형화!$F$74*hourly1!E2194/hourly1!$E$8763</f>
        <v>162.47436163749802</v>
      </c>
      <c r="C2193" s="442">
        <f>hourly1!$F2194*유형화!$G$71/hourly1!$F$8763+유형화!$G$72*hourly1!$G2194/hourly1!$F$8763+유형화!$G$74*hourly1!I2194/hourly1!$I$8763</f>
        <v>3.5806234909204435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4">
        <f>유형화!$F$71*hourly1!B2195/hourly1!$B$8763+유형화!$F$72*hourly1!C2195/hourly1!$C$8763+유형화!$F$73*hourly1!D2195/hourly1!$D$8763+유형화!$F$74*hourly1!E2195/hourly1!$E$8763</f>
        <v>258.43695423781412</v>
      </c>
      <c r="C2194" s="442">
        <f>hourly1!$F2195*유형화!$G$71/hourly1!$F$8763+유형화!$G$72*hourly1!$G2195/hourly1!$F$8763+유형화!$G$74*hourly1!I2195/hourly1!$I$8763</f>
        <v>3.0011337006041976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4">
        <f>유형화!$F$71*hourly1!B2196/hourly1!$B$8763+유형화!$F$72*hourly1!C2196/hourly1!$C$8763+유형화!$F$73*hourly1!D2196/hourly1!$D$8763+유형화!$F$74*hourly1!E2196/hourly1!$E$8763</f>
        <v>315.6200799608593</v>
      </c>
      <c r="C2195" s="442">
        <f>hourly1!$F2196*유형화!$G$71/hourly1!$F$8763+유형화!$G$72*hourly1!$G2196/hourly1!$F$8763+유형화!$G$74*hourly1!I2196/hourly1!$I$8763</f>
        <v>2.3672571481791511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4">
        <f>유형화!$F$71*hourly1!B2197/hourly1!$B$8763+유형화!$F$72*hourly1!C2197/hourly1!$C$8763+유형화!$F$73*hourly1!D2197/hourly1!$D$8763+유형화!$F$74*hourly1!E2197/hourly1!$E$8763</f>
        <v>373.13623856835</v>
      </c>
      <c r="C2196" s="442">
        <f>hourly1!$F2197*유형화!$G$71/hourly1!$F$8763+유형화!$G$72*hourly1!$G2197/hourly1!$F$8763+유형화!$G$74*hourly1!I2197/hourly1!$I$8763</f>
        <v>1.9712792581352565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4">
        <f>유형화!$F$71*hourly1!B2198/hourly1!$B$8763+유형화!$F$72*hourly1!C2198/hourly1!$C$8763+유형화!$F$73*hourly1!D2198/hourly1!$D$8763+유형화!$F$74*hourly1!E2198/hourly1!$E$8763</f>
        <v>314.78742330033504</v>
      </c>
      <c r="C2197" s="442">
        <f>hourly1!$F2198*유형화!$G$71/hourly1!$F$8763+유형화!$G$72*hourly1!$G2198/hourly1!$F$8763+유형화!$G$74*hourly1!I2198/hourly1!$I$8763</f>
        <v>1.3627746712601629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4">
        <f>유형화!$F$71*hourly1!B2199/hourly1!$B$8763+유형화!$F$72*hourly1!C2199/hourly1!$C$8763+유형화!$F$73*hourly1!D2199/hourly1!$D$8763+유형화!$F$74*hourly1!E2199/hourly1!$E$8763</f>
        <v>193.88252328606342</v>
      </c>
      <c r="C2198" s="442">
        <f>hourly1!$F2199*유형화!$G$71/hourly1!$F$8763+유형화!$G$72*hourly1!$G2199/hourly1!$F$8763+유형화!$G$74*hourly1!I2199/hourly1!$I$8763</f>
        <v>0.55603456276917951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4">
        <f>유형화!$F$71*hourly1!B2200/hourly1!$B$8763+유형화!$F$72*hourly1!C2200/hourly1!$C$8763+유형화!$F$73*hourly1!D2200/hourly1!$D$8763+유형화!$F$74*hourly1!E2200/hourly1!$E$8763</f>
        <v>251.29760372969565</v>
      </c>
      <c r="C2199" s="442">
        <f>hourly1!$F2200*유형화!$G$71/hourly1!$F$8763+유형화!$G$72*hourly1!$G2200/hourly1!$F$8763+유형화!$G$74*hourly1!I2200/hourly1!$I$8763</f>
        <v>0.52528370727634599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4">
        <f>유형화!$F$71*hourly1!B2201/hourly1!$B$8763+유형화!$F$72*hourly1!C2201/hourly1!$C$8763+유형화!$F$73*hourly1!D2201/hourly1!$D$8763+유형화!$F$74*hourly1!E2201/hourly1!$E$8763</f>
        <v>363.81697645230503</v>
      </c>
      <c r="C2200" s="442">
        <f>hourly1!$F2201*유형화!$G$71/hourly1!$F$8763+유형화!$G$72*hourly1!$G2201/hourly1!$F$8763+유형화!$G$74*hourly1!I2201/hourly1!$I$8763</f>
        <v>0.39769156496941049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4">
        <f>유형화!$F$71*hourly1!B2202/hourly1!$B$8763+유형화!$F$72*hourly1!C2202/hourly1!$C$8763+유형화!$F$73*hourly1!D2202/hourly1!$D$8763+유형화!$F$74*hourly1!E2202/hourly1!$E$8763</f>
        <v>306.29953403720754</v>
      </c>
      <c r="C2201" s="442">
        <f>hourly1!$F2202*유형화!$G$71/hourly1!$F$8763+유형화!$G$72*hourly1!$G2202/hourly1!$F$8763+유형화!$G$74*hourly1!I2202/hourly1!$I$8763</f>
        <v>0.37230338370821564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4">
        <f>유형화!$F$71*hourly1!B2203/hourly1!$B$8763+유형화!$F$72*hourly1!C2203/hourly1!$C$8763+유형화!$F$73*hourly1!D2203/hourly1!$D$8763+유형화!$F$74*hourly1!E2203/hourly1!$E$8763</f>
        <v>263.4160298642455</v>
      </c>
      <c r="C2202" s="442">
        <f>hourly1!$F2203*유형화!$G$71/hourly1!$F$8763+유형화!$G$72*hourly1!$G2203/hourly1!$F$8763+유형화!$G$74*hourly1!I2203/hourly1!$I$8763</f>
        <v>0.41419011406232975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4">
        <f>유형화!$F$71*hourly1!B2204/hourly1!$B$8763+유형화!$F$72*hourly1!C2204/hourly1!$C$8763+유형화!$F$73*hourly1!D2204/hourly1!$D$8763+유형화!$F$74*hourly1!E2204/hourly1!$E$8763</f>
        <v>151.18058401340775</v>
      </c>
      <c r="C2203" s="442">
        <f>hourly1!$F2204*유형화!$G$71/hourly1!$F$8763+유형화!$G$72*hourly1!$G2204/hourly1!$F$8763+유형화!$G$74*hourly1!I2204/hourly1!$I$8763</f>
        <v>0.59071002781084936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4">
        <f>유형화!$F$71*hourly1!B2205/hourly1!$B$8763+유형화!$F$72*hourly1!C2205/hourly1!$C$8763+유형화!$F$73*hourly1!D2205/hourly1!$D$8763+유형화!$F$74*hourly1!E2205/hourly1!$E$8763</f>
        <v>118.69568535704094</v>
      </c>
      <c r="C2204" s="442">
        <f>hourly1!$F2205*유형화!$G$71/hourly1!$F$8763+유형화!$G$72*hourly1!$G2205/hourly1!$F$8763+유형화!$G$74*hourly1!I2205/hourly1!$I$8763</f>
        <v>0.64869553701004545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4">
        <f>유형화!$F$71*hourly1!B2206/hourly1!$B$8763+유형화!$F$72*hourly1!C2206/hourly1!$C$8763+유형화!$F$73*hourly1!D2206/hourly1!$D$8763+유형화!$F$74*hourly1!E2206/hourly1!$E$8763</f>
        <v>127.54939339595791</v>
      </c>
      <c r="C2205" s="442">
        <f>hourly1!$F2206*유형화!$G$71/hourly1!$F$8763+유형화!$G$72*hourly1!$G2206/hourly1!$F$8763+유형화!$G$74*hourly1!I2206/hourly1!$I$8763</f>
        <v>0.70558620049991783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4">
        <f>유형화!$F$71*hourly1!B2207/hourly1!$B$8763+유형화!$F$72*hourly1!C2207/hourly1!$C$8763+유형화!$F$73*hourly1!D2207/hourly1!$D$8763+유형화!$F$74*hourly1!E2207/hourly1!$E$8763</f>
        <v>65.419498174705154</v>
      </c>
      <c r="C2206" s="442">
        <f>hourly1!$F2207*유형화!$G$71/hourly1!$F$8763+유형화!$G$72*hourly1!$G2207/hourly1!$F$8763+유형화!$G$74*hourly1!I2207/hourly1!$I$8763</f>
        <v>1.8310329940739094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4">
        <f>유형화!$F$71*hourly1!B2208/hourly1!$B$8763+유형화!$F$72*hourly1!C2208/hourly1!$C$8763+유형화!$F$73*hourly1!D2208/hourly1!$D$8763+유형화!$F$74*hourly1!E2208/hourly1!$E$8763</f>
        <v>64.264024950971091</v>
      </c>
      <c r="C2207" s="442">
        <f>hourly1!$F2208*유형화!$G$71/hourly1!$F$8763+유형화!$G$72*hourly1!$G2208/hourly1!$F$8763+유형화!$G$74*hourly1!I2208/hourly1!$I$8763</f>
        <v>0.46014625456259095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4">
        <f>유형화!$F$71*hourly1!B2209/hourly1!$B$8763+유형화!$F$72*hourly1!C2209/hourly1!$C$8763+유형화!$F$73*hourly1!D2209/hourly1!$D$8763+유형화!$F$74*hourly1!E2209/hourly1!$E$8763</f>
        <v>63.083426157624451</v>
      </c>
      <c r="C2208" s="442">
        <f>hourly1!$F2209*유형화!$G$71/hourly1!$F$8763+유형화!$G$72*hourly1!$G2209/hourly1!$F$8763+유형화!$G$74*hourly1!I2209/hourly1!$I$8763</f>
        <v>0.35326353116660147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4">
        <f>유형화!$F$71*hourly1!B2210/hourly1!$B$8763+유형화!$F$72*hourly1!C2210/hourly1!$C$8763+유형화!$F$73*hourly1!D2210/hourly1!$D$8763+유형화!$F$74*hourly1!E2210/hourly1!$E$8763</f>
        <v>61.636010454383261</v>
      </c>
      <c r="C2209" s="442">
        <f>hourly1!$F2210*유형화!$G$71/hourly1!$F$8763+유형화!$G$72*hourly1!$G2210/hourly1!$F$8763+유형화!$G$74*hourly1!I2210/hourly1!$I$8763</f>
        <v>0.32135753033472569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4">
        <f>유형화!$F$71*hourly1!B2211/hourly1!$B$8763+유형화!$F$72*hourly1!C2211/hourly1!$C$8763+유형화!$F$73*hourly1!D2211/hourly1!$D$8763+유형화!$F$74*hourly1!E2211/hourly1!$E$8763</f>
        <v>61.837635395718841</v>
      </c>
      <c r="C2210" s="442">
        <f>hourly1!$F2211*유형화!$G$71/hourly1!$F$8763+유형화!$G$72*hourly1!$G2211/hourly1!$F$8763+유형화!$G$74*hourly1!I2211/hourly1!$I$8763</f>
        <v>0.26363122805733363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4">
        <f>유형화!$F$71*hourly1!B2212/hourly1!$B$8763+유형화!$F$72*hourly1!C2212/hourly1!$C$8763+유형화!$F$73*hourly1!D2212/hourly1!$D$8763+유형화!$F$74*hourly1!E2212/hourly1!$E$8763</f>
        <v>61.804246449709119</v>
      </c>
      <c r="C2211" s="442">
        <f>hourly1!$F2212*유형화!$G$71/hourly1!$F$8763+유형화!$G$72*hourly1!$G2212/hourly1!$F$8763+유형화!$G$74*hourly1!I2212/hourly1!$I$8763</f>
        <v>0.24438130464353669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4">
        <f>유형화!$F$71*hourly1!B2213/hourly1!$B$8763+유형화!$F$72*hourly1!C2213/hourly1!$C$8763+유형화!$F$73*hourly1!D2213/hourly1!$D$8763+유형화!$F$74*hourly1!E2213/hourly1!$E$8763</f>
        <v>62.038019568184666</v>
      </c>
      <c r="C2212" s="442">
        <f>hourly1!$F2213*유형화!$G$71/hourly1!$F$8763+유형화!$G$72*hourly1!$G2213/hourly1!$F$8763+유형화!$G$74*hourly1!I2213/hourly1!$I$8763</f>
        <v>0.24057925001780509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4">
        <f>유형화!$F$71*hourly1!B2214/hourly1!$B$8763+유형화!$F$72*hourly1!C2214/hourly1!$C$8763+유형화!$F$73*hourly1!D2214/hourly1!$D$8763+유형화!$F$74*hourly1!E2214/hourly1!$E$8763</f>
        <v>62.110777677605434</v>
      </c>
      <c r="C2213" s="442">
        <f>hourly1!$F2214*유형화!$G$71/hourly1!$F$8763+유형화!$G$72*hourly1!$G2214/hourly1!$F$8763+유형화!$G$74*hourly1!I2214/hourly1!$I$8763</f>
        <v>0.24065120214353683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4">
        <f>유형화!$F$71*hourly1!B2215/hourly1!$B$8763+유형화!$F$72*hourly1!C2215/hourly1!$C$8763+유형화!$F$73*hourly1!D2215/hourly1!$D$8763+유형화!$F$74*hourly1!E2215/hourly1!$E$8763</f>
        <v>62.251370496716689</v>
      </c>
      <c r="C2214" s="442">
        <f>hourly1!$F2215*유형화!$G$71/hourly1!$F$8763+유형화!$G$72*hourly1!$G2215/hourly1!$F$8763+유형화!$G$74*hourly1!I2215/hourly1!$I$8763</f>
        <v>0.23805228810266404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4">
        <f>유형화!$F$71*hourly1!B2216/hourly1!$B$8763+유형화!$F$72*hourly1!C2216/hourly1!$C$8763+유형화!$F$73*hourly1!D2216/hourly1!$D$8763+유형화!$F$74*hourly1!E2216/hourly1!$E$8763</f>
        <v>64.157610985958144</v>
      </c>
      <c r="C2215" s="442">
        <f>hourly1!$F2216*유형화!$G$71/hourly1!$F$8763+유형화!$G$72*hourly1!$G2216/hourly1!$F$8763+유형화!$G$74*hourly1!I2216/hourly1!$I$8763</f>
        <v>0.42316449165615666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4">
        <f>유형화!$F$71*hourly1!B2217/hourly1!$B$8763+유형화!$F$72*hourly1!C2217/hourly1!$C$8763+유형화!$F$73*hourly1!D2217/hourly1!$D$8763+유형화!$F$74*hourly1!E2217/hourly1!$E$8763</f>
        <v>75.596503813916129</v>
      </c>
      <c r="C2216" s="442">
        <f>hourly1!$F2217*유형화!$G$71/hourly1!$F$8763+유형화!$G$72*hourly1!$G2217/hourly1!$F$8763+유형화!$G$74*hourly1!I2217/hourly1!$I$8763</f>
        <v>5.2215490028828739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4">
        <f>유형화!$F$71*hourly1!B2218/hourly1!$B$8763+유형화!$F$72*hourly1!C2218/hourly1!$C$8763+유형화!$F$73*hourly1!D2218/hourly1!$D$8763+유형화!$F$74*hourly1!E2218/hourly1!$E$8763</f>
        <v>163.86119497280686</v>
      </c>
      <c r="C2217" s="442">
        <f>hourly1!$F2218*유형화!$G$71/hourly1!$F$8763+유형화!$G$72*hourly1!$G2218/hourly1!$F$8763+유형화!$G$74*hourly1!I2218/hourly1!$I$8763</f>
        <v>5.184557706116065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4">
        <f>유형화!$F$71*hourly1!B2219/hourly1!$B$8763+유형화!$F$72*hourly1!C2219/hourly1!$C$8763+유형화!$F$73*hourly1!D2219/hourly1!$D$8763+유형화!$F$74*hourly1!E2219/hourly1!$E$8763</f>
        <v>260.43231256601393</v>
      </c>
      <c r="C2218" s="442">
        <f>hourly1!$F2219*유형화!$G$71/hourly1!$F$8763+유형화!$G$72*hourly1!$G2219/hourly1!$F$8763+유형화!$G$74*hourly1!I2219/hourly1!$I$8763</f>
        <v>4.589194119762376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4">
        <f>유형화!$F$71*hourly1!B2220/hourly1!$B$8763+유형화!$F$72*hourly1!C2220/hourly1!$C$8763+유형화!$F$73*hourly1!D2220/hourly1!$D$8763+유형화!$F$74*hourly1!E2220/hourly1!$E$8763</f>
        <v>318.9071688546328</v>
      </c>
      <c r="C2219" s="442">
        <f>hourly1!$F2220*유형화!$G$71/hourly1!$F$8763+유형화!$G$72*hourly1!$G2220/hourly1!$F$8763+유형화!$G$74*hourly1!I2220/hourly1!$I$8763</f>
        <v>4.240204553204749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4">
        <f>유형화!$F$71*hourly1!B2221/hourly1!$B$8763+유형화!$F$72*hourly1!C2221/hourly1!$C$8763+유형화!$F$73*hourly1!D2221/hourly1!$D$8763+유형화!$F$74*hourly1!E2221/hourly1!$E$8763</f>
        <v>375.78906733584375</v>
      </c>
      <c r="C2220" s="442">
        <f>hourly1!$F2221*유형화!$G$71/hourly1!$F$8763+유형화!$G$72*hourly1!$G2221/hourly1!$F$8763+유형화!$G$74*hourly1!I2221/hourly1!$I$8763</f>
        <v>3.640535084373226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4">
        <f>유형화!$F$71*hourly1!B2222/hourly1!$B$8763+유형화!$F$72*hourly1!C2222/hourly1!$C$8763+유형화!$F$73*hourly1!D2222/hourly1!$D$8763+유형화!$F$74*hourly1!E2222/hourly1!$E$8763</f>
        <v>317.55551011792494</v>
      </c>
      <c r="C2221" s="442">
        <f>hourly1!$F2222*유형화!$G$71/hourly1!$F$8763+유형화!$G$72*hourly1!$G2222/hourly1!$F$8763+유형화!$G$74*hourly1!I2222/hourly1!$I$8763</f>
        <v>3.3366062088145383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4">
        <f>유형화!$F$71*hourly1!B2223/hourly1!$B$8763+유형화!$F$72*hourly1!C2223/hourly1!$C$8763+유형화!$F$73*hourly1!D2223/hourly1!$D$8763+유형화!$F$74*hourly1!E2223/hourly1!$E$8763</f>
        <v>195.5500481161786</v>
      </c>
      <c r="C2222" s="442">
        <f>hourly1!$F2223*유형화!$G$71/hourly1!$F$8763+유형화!$G$72*hourly1!$G2223/hourly1!$F$8763+유형화!$G$74*hourly1!I2223/hourly1!$I$8763</f>
        <v>1.5865019428256038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4">
        <f>유형화!$F$71*hourly1!B2224/hourly1!$B$8763+유형화!$F$72*hourly1!C2224/hourly1!$C$8763+유형화!$F$73*hourly1!D2224/hourly1!$D$8763+유형화!$F$74*hourly1!E2224/hourly1!$E$8763</f>
        <v>253.28745794947903</v>
      </c>
      <c r="C2223" s="442">
        <f>hourly1!$F2224*유형화!$G$71/hourly1!$F$8763+유형화!$G$72*hourly1!$G2224/hourly1!$F$8763+유형화!$G$74*hourly1!I2224/hourly1!$I$8763</f>
        <v>2.1668722707077133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4">
        <f>유형화!$F$71*hourly1!B2225/hourly1!$B$8763+유형화!$F$72*hourly1!C2225/hourly1!$C$8763+유형화!$F$73*hourly1!D2225/hourly1!$D$8763+유형화!$F$74*hourly1!E2225/hourly1!$E$8763</f>
        <v>365.03326177820219</v>
      </c>
      <c r="C2224" s="442">
        <f>hourly1!$F2225*유형화!$G$71/hourly1!$F$8763+유형화!$G$72*hourly1!$G2225/hourly1!$F$8763+유형화!$G$74*hourly1!I2225/hourly1!$I$8763</f>
        <v>1.9469954564437606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4">
        <f>유형화!$F$71*hourly1!B2226/hourly1!$B$8763+유형화!$F$72*hourly1!C2226/hourly1!$C$8763+유형화!$F$73*hourly1!D2226/hourly1!$D$8763+유형화!$F$74*hourly1!E2226/hourly1!$E$8763</f>
        <v>307.91559581431773</v>
      </c>
      <c r="C2225" s="442">
        <f>hourly1!$F2226*유형화!$G$71/hourly1!$F$8763+유형화!$G$72*hourly1!$G2226/hourly1!$F$8763+유형화!$G$74*hourly1!I2226/hourly1!$I$8763</f>
        <v>1.9516134302483652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4">
        <f>유형화!$F$71*hourly1!B2227/hourly1!$B$8763+유형화!$F$72*hourly1!C2227/hourly1!$C$8763+유형화!$F$73*hourly1!D2227/hourly1!$D$8763+유형화!$F$74*hourly1!E2227/hourly1!$E$8763</f>
        <v>265.79186780222471</v>
      </c>
      <c r="C2226" s="442">
        <f>hourly1!$F2227*유형화!$G$71/hourly1!$F$8763+유형화!$G$72*hourly1!$G2227/hourly1!$F$8763+유형화!$G$74*hourly1!I2227/hourly1!$I$8763</f>
        <v>2.1776912465690352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4">
        <f>유형화!$F$71*hourly1!B2228/hourly1!$B$8763+유형화!$F$72*hourly1!C2228/hourly1!$C$8763+유형화!$F$73*hourly1!D2228/hourly1!$D$8763+유형화!$F$74*hourly1!E2228/hourly1!$E$8763</f>
        <v>154.70269400829903</v>
      </c>
      <c r="C2227" s="442">
        <f>hourly1!$F2228*유형화!$G$71/hourly1!$F$8763+유형화!$G$72*hourly1!$G2228/hourly1!$F$8763+유형화!$G$74*hourly1!I2228/hourly1!$I$8763</f>
        <v>2.4341926706623207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4">
        <f>유형화!$F$71*hourly1!B2229/hourly1!$B$8763+유형화!$F$72*hourly1!C2229/hourly1!$C$8763+유형화!$F$73*hourly1!D2229/hourly1!$D$8763+유형화!$F$74*hourly1!E2229/hourly1!$E$8763</f>
        <v>120.34997652150744</v>
      </c>
      <c r="C2228" s="442">
        <f>hourly1!$F2229*유형화!$G$71/hourly1!$F$8763+유형화!$G$72*hourly1!$G2229/hourly1!$F$8763+유형화!$G$74*hourly1!I2229/hourly1!$I$8763</f>
        <v>2.0626043511198957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4">
        <f>유형화!$F$71*hourly1!B2230/hourly1!$B$8763+유형화!$F$72*hourly1!C2230/hourly1!$C$8763+유형화!$F$73*hourly1!D2230/hourly1!$D$8763+유형화!$F$74*hourly1!E2230/hourly1!$E$8763</f>
        <v>129.09975574003724</v>
      </c>
      <c r="C2229" s="442">
        <f>hourly1!$F2230*유형화!$G$71/hourly1!$F$8763+유형화!$G$72*hourly1!$G2230/hourly1!$F$8763+유형화!$G$74*hourly1!I2230/hourly1!$I$8763</f>
        <v>2.1203261716680437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4">
        <f>유형화!$F$71*hourly1!B2231/hourly1!$B$8763+유형화!$F$72*hourly1!C2231/hourly1!$C$8763+유형화!$F$73*hourly1!D2231/hourly1!$D$8763+유형화!$F$74*hourly1!E2231/hourly1!$E$8763</f>
        <v>66.724181068800036</v>
      </c>
      <c r="C2230" s="442">
        <f>hourly1!$F2231*유형화!$G$71/hourly1!$F$8763+유형화!$G$72*hourly1!$G2231/hourly1!$F$8763+유형화!$G$74*hourly1!I2231/hourly1!$I$8763</f>
        <v>3.218078567602062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4">
        <f>유형화!$F$71*hourly1!B2232/hourly1!$B$8763+유형화!$F$72*hourly1!C2232/hourly1!$C$8763+유형화!$F$73*hourly1!D2232/hourly1!$D$8763+유형화!$F$74*hourly1!E2232/hourly1!$E$8763</f>
        <v>65.446419973669876</v>
      </c>
      <c r="C2231" s="442">
        <f>hourly1!$F2232*유형화!$G$71/hourly1!$F$8763+유형화!$G$72*hourly1!$G2232/hourly1!$F$8763+유형화!$G$74*hourly1!I2232/hourly1!$I$8763</f>
        <v>0.46042868499043532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4">
        <f>유형화!$F$71*hourly1!B2233/hourly1!$B$8763+유형화!$F$72*hourly1!C2233/hourly1!$C$8763+유형화!$F$73*hourly1!D2233/hourly1!$D$8763+유형화!$F$74*hourly1!E2233/hourly1!$E$8763</f>
        <v>64.182368653173313</v>
      </c>
      <c r="C2232" s="442">
        <f>hourly1!$F2233*유형화!$G$71/hourly1!$F$8763+유형화!$G$72*hourly1!$G2233/hourly1!$F$8763+유형화!$G$74*hourly1!I2233/hourly1!$I$8763</f>
        <v>0.35343685185904872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4">
        <f>유형화!$F$71*hourly1!B2234/hourly1!$B$8763+유형화!$F$72*hourly1!C2234/hourly1!$C$8763+유형화!$F$73*hourly1!D2234/hourly1!$D$8763+유형화!$F$74*hourly1!E2234/hourly1!$E$8763</f>
        <v>62.658912574024498</v>
      </c>
      <c r="C2233" s="442">
        <f>hourly1!$F2234*유형화!$G$71/hourly1!$F$8763+유형화!$G$72*hourly1!$G2234/hourly1!$F$8763+유형화!$G$74*hourly1!I2234/hourly1!$I$8763</f>
        <v>0.32149752325885544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4">
        <f>유형화!$F$71*hourly1!B2235/hourly1!$B$8763+유형화!$F$72*hourly1!C2235/hourly1!$C$8763+유형화!$F$73*hourly1!D2235/hourly1!$D$8763+유형화!$F$74*hourly1!E2235/hourly1!$E$8763</f>
        <v>62.892613554775053</v>
      </c>
      <c r="C2234" s="442">
        <f>hourly1!$F2235*유형화!$G$71/hourly1!$F$8763+유형화!$G$72*hourly1!$G2235/hourly1!$F$8763+유형화!$G$74*hourly1!I2235/hourly1!$I$8763</f>
        <v>0.26374090819463269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4">
        <f>유형화!$F$71*hourly1!B2236/hourly1!$B$8763+유형화!$F$72*hourly1!C2236/hourly1!$C$8763+유형화!$F$73*hourly1!D2236/hourly1!$D$8763+유형화!$F$74*hourly1!E2236/hourly1!$E$8763</f>
        <v>62.973721605862934</v>
      </c>
      <c r="C2235" s="442">
        <f>hourly1!$F2236*유형화!$G$71/hourly1!$F$8763+유형화!$G$72*hourly1!$G2236/hourly1!$F$8763+유형화!$G$74*hourly1!I2236/hourly1!$I$8763</f>
        <v>0.24452056419379226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4">
        <f>유형화!$F$71*hourly1!B2237/hourly1!$B$8763+유형화!$F$72*hourly1!C2237/hourly1!$C$8763+유형화!$F$73*hourly1!D2237/hourly1!$D$8763+유형화!$F$74*hourly1!E2237/hourly1!$E$8763</f>
        <v>63.251650225802344</v>
      </c>
      <c r="C2236" s="442">
        <f>hourly1!$F2237*유형화!$G$71/hourly1!$F$8763+유형화!$G$72*hourly1!$G2237/hourly1!$F$8763+유형화!$G$74*hourly1!I2237/hourly1!$I$8763</f>
        <v>0.24228972235216145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4">
        <f>유형화!$F$71*hourly1!B2238/hourly1!$B$8763+유형화!$F$72*hourly1!C2238/hourly1!$C$8763+유형화!$F$73*hourly1!D2238/hourly1!$D$8763+유형화!$F$74*hourly1!E2238/hourly1!$E$8763</f>
        <v>63.44757989375028</v>
      </c>
      <c r="C2237" s="442">
        <f>hourly1!$F2238*유형화!$G$71/hourly1!$F$8763+유형화!$G$72*hourly1!$G2238/hourly1!$F$8763+유형화!$G$74*hourly1!I2238/hourly1!$I$8763</f>
        <v>0.24954824953654819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4">
        <f>유형화!$F$71*hourly1!B2239/hourly1!$B$8763+유형화!$F$72*hourly1!C2239/hourly1!$C$8763+유형화!$F$73*hourly1!D2239/hourly1!$D$8763+유형화!$F$74*hourly1!E2239/hourly1!$E$8763</f>
        <v>63.71943091035962</v>
      </c>
      <c r="C2238" s="442">
        <f>hourly1!$F2239*유형화!$G$71/hourly1!$F$8763+유형화!$G$72*hourly1!$G2239/hourly1!$F$8763+유형화!$G$74*hourly1!I2239/hourly1!$I$8763</f>
        <v>0.29806305000054495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4">
        <f>유형화!$F$71*hourly1!B2240/hourly1!$B$8763+유형화!$F$72*hourly1!C2240/hourly1!$C$8763+유형화!$F$73*hourly1!D2240/hourly1!$D$8763+유형화!$F$74*hourly1!E2240/hourly1!$E$8763</f>
        <v>65.764431920497714</v>
      </c>
      <c r="C2239" s="442">
        <f>hourly1!$F2240*유형화!$G$71/hourly1!$F$8763+유형화!$G$72*hourly1!$G2240/hourly1!$F$8763+유형화!$G$74*hourly1!I2240/hourly1!$I$8763</f>
        <v>0.57344917731790523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4">
        <f>유형화!$F$71*hourly1!B2241/hourly1!$B$8763+유형화!$F$72*hourly1!C2241/hourly1!$C$8763+유형화!$F$73*hourly1!D2241/hourly1!$D$8763+유형화!$F$74*hourly1!E2241/hourly1!$E$8763</f>
        <v>77.173347916837798</v>
      </c>
      <c r="C2240" s="442">
        <f>hourly1!$F2241*유형화!$G$71/hourly1!$F$8763+유형화!$G$72*hourly1!$G2241/hourly1!$F$8763+유형화!$G$74*hourly1!I2241/hourly1!$I$8763</f>
        <v>7.0389883986308499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4">
        <f>유형화!$F$71*hourly1!B2242/hourly1!$B$8763+유형화!$F$72*hourly1!C2242/hourly1!$C$8763+유형화!$F$73*hourly1!D2242/hourly1!$D$8763+유형화!$F$74*hourly1!E2242/hourly1!$E$8763</f>
        <v>167.80441975796205</v>
      </c>
      <c r="C2241" s="442">
        <f>hourly1!$F2242*유형화!$G$71/hourly1!$F$8763+유형화!$G$72*hourly1!$G2242/hourly1!$F$8763+유형화!$G$74*hourly1!I2242/hourly1!$I$8763</f>
        <v>6.5490517070453755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4">
        <f>유형화!$F$71*hourly1!B2243/hourly1!$B$8763+유형화!$F$72*hourly1!C2243/hourly1!$C$8763+유형화!$F$73*hourly1!D2243/hourly1!$D$8763+유형화!$F$74*hourly1!E2243/hourly1!$E$8763</f>
        <v>263.2313212194191</v>
      </c>
      <c r="C2242" s="442">
        <f>hourly1!$F2243*유형화!$G$71/hourly1!$F$8763+유형화!$G$72*hourly1!$G2243/hourly1!$F$8763+유형화!$G$74*hourly1!I2243/hourly1!$I$8763</f>
        <v>5.5263548306240367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4">
        <f>유형화!$F$71*hourly1!B2244/hourly1!$B$8763+유형화!$F$72*hourly1!C2244/hourly1!$C$8763+유형화!$F$73*hourly1!D2244/hourly1!$D$8763+유형화!$F$74*hourly1!E2244/hourly1!$E$8763</f>
        <v>319.30276131779664</v>
      </c>
      <c r="C2243" s="442">
        <f>hourly1!$F2244*유형화!$G$71/hourly1!$F$8763+유형화!$G$72*hourly1!$G2244/hourly1!$F$8763+유형화!$G$74*hourly1!I2244/hourly1!$I$8763</f>
        <v>4.4044179644155852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4">
        <f>유형화!$F$71*hourly1!B2245/hourly1!$B$8763+유형화!$F$72*hourly1!C2245/hourly1!$C$8763+유형화!$F$73*hourly1!D2245/hourly1!$D$8763+유형화!$F$74*hourly1!E2245/hourly1!$E$8763</f>
        <v>374.86112371048767</v>
      </c>
      <c r="C2244" s="442">
        <f>hourly1!$F2245*유형화!$G$71/hourly1!$F$8763+유형화!$G$72*hourly1!$G2245/hourly1!$F$8763+유형화!$G$74*hourly1!I2245/hourly1!$I$8763</f>
        <v>3.4476196198182256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4">
        <f>유형화!$F$71*hourly1!B2246/hourly1!$B$8763+유형화!$F$72*hourly1!C2246/hourly1!$C$8763+유형화!$F$73*hourly1!D2246/hourly1!$D$8763+유형화!$F$74*hourly1!E2246/hourly1!$E$8763</f>
        <v>315.55088209206446</v>
      </c>
      <c r="C2245" s="442">
        <f>hourly1!$F2246*유형화!$G$71/hourly1!$F$8763+유형화!$G$72*hourly1!$G2246/hourly1!$F$8763+유형화!$G$74*hourly1!I2246/hourly1!$I$8763</f>
        <v>2.6099553351419535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4">
        <f>유형화!$F$71*hourly1!B2247/hourly1!$B$8763+유형화!$F$72*hourly1!C2247/hourly1!$C$8763+유형화!$F$73*hourly1!D2247/hourly1!$D$8763+유형화!$F$74*hourly1!E2247/hourly1!$E$8763</f>
        <v>194.48922680139853</v>
      </c>
      <c r="C2246" s="442">
        <f>hourly1!$F2247*유형화!$G$71/hourly1!$F$8763+유형화!$G$72*hourly1!$G2247/hourly1!$F$8763+유형화!$G$74*hourly1!I2247/hourly1!$I$8763</f>
        <v>1.0920354452724905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4">
        <f>유형화!$F$71*hourly1!B2248/hourly1!$B$8763+유형화!$F$72*hourly1!C2248/hourly1!$C$8763+유형화!$F$73*hourly1!D2248/hourly1!$D$8763+유형화!$F$74*hourly1!E2248/hourly1!$E$8763</f>
        <v>251.58016359157918</v>
      </c>
      <c r="C2247" s="442">
        <f>hourly1!$F2248*유형화!$G$71/hourly1!$F$8763+유형화!$G$72*hourly1!$G2248/hourly1!$F$8763+유형화!$G$74*hourly1!I2248/hourly1!$I$8763</f>
        <v>1.4130457391827072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4">
        <f>유형화!$F$71*hourly1!B2249/hourly1!$B$8763+유형화!$F$72*hourly1!C2249/hourly1!$C$8763+유형화!$F$73*hourly1!D2249/hourly1!$D$8763+유형화!$F$74*hourly1!E2249/hourly1!$E$8763</f>
        <v>363.86904185531358</v>
      </c>
      <c r="C2248" s="442">
        <f>hourly1!$F2249*유형화!$G$71/hourly1!$F$8763+유형화!$G$72*hourly1!$G2249/hourly1!$F$8763+유형화!$G$74*hourly1!I2249/hourly1!$I$8763</f>
        <v>1.1997439476516809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4">
        <f>유형화!$F$71*hourly1!B2250/hourly1!$B$8763+유형화!$F$72*hourly1!C2250/hourly1!$C$8763+유형화!$F$73*hourly1!D2250/hourly1!$D$8763+유형화!$F$74*hourly1!E2250/hourly1!$E$8763</f>
        <v>306.41698507414327</v>
      </c>
      <c r="C2249" s="442">
        <f>hourly1!$F2250*유형화!$G$71/hourly1!$F$8763+유형화!$G$72*hourly1!$G2250/hourly1!$F$8763+유형화!$G$74*hourly1!I2250/hourly1!$I$8763</f>
        <v>1.0950734872924908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4">
        <f>유형화!$F$71*hourly1!B2251/hourly1!$B$8763+유형화!$F$72*hourly1!C2251/hourly1!$C$8763+유형화!$F$73*hourly1!D2251/hourly1!$D$8763+유형화!$F$74*hourly1!E2251/hourly1!$E$8763</f>
        <v>263.68020903380261</v>
      </c>
      <c r="C2250" s="442">
        <f>hourly1!$F2251*유형화!$G$71/hourly1!$F$8763+유형화!$G$72*hourly1!$G2251/hourly1!$F$8763+유형화!$G$74*hourly1!I2251/hourly1!$I$8763</f>
        <v>1.3228224182162114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4">
        <f>유형화!$F$71*hourly1!B2252/hourly1!$B$8763+유형화!$F$72*hourly1!C2252/hourly1!$C$8763+유형화!$F$73*hourly1!D2252/hourly1!$D$8763+유형화!$F$74*hourly1!E2252/hourly1!$E$8763</f>
        <v>152.31623739720195</v>
      </c>
      <c r="C2251" s="442">
        <f>hourly1!$F2252*유형화!$G$71/hourly1!$F$8763+유형화!$G$72*hourly1!$G2252/hourly1!$F$8763+유형화!$G$74*hourly1!I2252/hourly1!$I$8763</f>
        <v>1.7191345637751219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4">
        <f>유형화!$F$71*hourly1!B2253/hourly1!$B$8763+유형화!$F$72*hourly1!C2253/hourly1!$C$8763+유형화!$F$73*hourly1!D2253/hourly1!$D$8763+유형화!$F$74*hourly1!E2253/hourly1!$E$8763</f>
        <v>119.70693723409694</v>
      </c>
      <c r="C2252" s="442">
        <f>hourly1!$F2253*유형화!$G$71/hourly1!$F$8763+유형화!$G$72*hourly1!$G2253/hourly1!$F$8763+유형화!$G$74*hourly1!I2253/hourly1!$I$8763</f>
        <v>1.7858896762850589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4">
        <f>유형화!$F$71*hourly1!B2254/hourly1!$B$8763+유형화!$F$72*hourly1!C2254/hourly1!$C$8763+유형화!$F$73*hourly1!D2254/hourly1!$D$8763+유형화!$F$74*hourly1!E2254/hourly1!$E$8763</f>
        <v>128.54276233098992</v>
      </c>
      <c r="C2253" s="442">
        <f>hourly1!$F2254*유형화!$G$71/hourly1!$F$8763+유형화!$G$72*hourly1!$G2254/hourly1!$F$8763+유형화!$G$74*hourly1!I2254/hourly1!$I$8763</f>
        <v>1.8921121187356298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4">
        <f>유형화!$F$71*hourly1!B2255/hourly1!$B$8763+유형화!$F$72*hourly1!C2255/hourly1!$C$8763+유형화!$F$73*hourly1!D2255/hourly1!$D$8763+유형화!$F$74*hourly1!E2255/hourly1!$E$8763</f>
        <v>66.281749580802796</v>
      </c>
      <c r="C2254" s="442">
        <f>hourly1!$F2255*유형화!$G$71/hourly1!$F$8763+유형화!$G$72*hourly1!$G2255/hourly1!$F$8763+유형화!$G$74*hourly1!I2255/hourly1!$I$8763</f>
        <v>3.0168877122420565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4">
        <f>유형화!$F$71*hourly1!B2256/hourly1!$B$8763+유형화!$F$72*hourly1!C2256/hourly1!$C$8763+유형화!$F$73*hourly1!D2256/hourly1!$D$8763+유형화!$F$74*hourly1!E2256/hourly1!$E$8763</f>
        <v>65.047061921261729</v>
      </c>
      <c r="C2255" s="442">
        <f>hourly1!$F2256*유형화!$G$71/hourly1!$F$8763+유형화!$G$72*hourly1!$G2256/hourly1!$F$8763+유형화!$G$74*hourly1!I2256/hourly1!$I$8763</f>
        <v>0.4603701780524101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4">
        <f>유형화!$F$71*hourly1!B2257/hourly1!$B$8763+유형화!$F$72*hourly1!C2257/hourly1!$C$8763+유형화!$F$73*hourly1!D2257/hourly1!$D$8763+유형화!$F$74*hourly1!E2257/hourly1!$E$8763</f>
        <v>63.822798162981115</v>
      </c>
      <c r="C2256" s="442">
        <f>hourly1!$F2257*유형화!$G$71/hourly1!$F$8763+유형화!$G$72*hourly1!$G2257/hourly1!$F$8763+유형화!$G$74*hourly1!I2257/hourly1!$I$8763</f>
        <v>0.35340401300664787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4">
        <f>유형화!$F$71*hourly1!B2258/hourly1!$B$8763+유형화!$F$72*hourly1!C2258/hourly1!$C$8763+유형화!$F$73*hourly1!D2258/hourly1!$D$8763+유형화!$F$74*hourly1!E2258/hourly1!$E$8763</f>
        <v>62.361510375225151</v>
      </c>
      <c r="C2257" s="442">
        <f>hourly1!$F2258*유형화!$G$71/hourly1!$F$8763+유형화!$G$72*hourly1!$G2258/hourly1!$F$8763+유형화!$G$74*hourly1!I2258/hourly1!$I$8763</f>
        <v>0.32147291449105136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4">
        <f>유형화!$F$71*hourly1!B2259/hourly1!$B$8763+유형화!$F$72*hourly1!C2259/hourly1!$C$8763+유형화!$F$73*hourly1!D2259/hourly1!$D$8763+유형화!$F$74*hourly1!E2259/hourly1!$E$8763</f>
        <v>62.595445803581903</v>
      </c>
      <c r="C2258" s="442">
        <f>hourly1!$F2259*유형화!$G$71/hourly1!$F$8763+유형화!$G$72*hourly1!$G2259/hourly1!$F$8763+유형화!$G$74*hourly1!I2259/hourly1!$I$8763</f>
        <v>0.26372110710000884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4">
        <f>유형화!$F$71*hourly1!B2260/hourly1!$B$8763+유형화!$F$72*hourly1!C2260/hourly1!$C$8763+유형화!$F$73*hourly1!D2260/hourly1!$D$8763+유형화!$F$74*hourly1!E2260/hourly1!$E$8763</f>
        <v>62.639990848760696</v>
      </c>
      <c r="C2259" s="442">
        <f>hourly1!$F2260*유형화!$G$71/hourly1!$F$8763+유형화!$G$72*hourly1!$G2260/hourly1!$F$8763+유형화!$G$74*hourly1!I2260/hourly1!$I$8763</f>
        <v>0.24449277747253004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4">
        <f>유형화!$F$71*hourly1!B2261/hourly1!$B$8763+유형화!$F$72*hourly1!C2261/hourly1!$C$8763+유형화!$F$73*hourly1!D2261/hourly1!$D$8763+유형화!$F$74*hourly1!E2261/hourly1!$E$8763</f>
        <v>62.901234012910869</v>
      </c>
      <c r="C2260" s="442">
        <f>hourly1!$F2261*유형화!$G$71/hourly1!$F$8763+유형화!$G$72*hourly1!$G2261/hourly1!$F$8763+유형화!$G$74*hourly1!I2261/hourly1!$I$8763</f>
        <v>0.2408725995677875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4">
        <f>유형화!$F$71*hourly1!B2262/hourly1!$B$8763+유형화!$F$72*hourly1!C2262/hourly1!$C$8763+유형화!$F$73*hourly1!D2262/hourly1!$D$8763+유형화!$F$74*hourly1!E2262/hourly1!$E$8763</f>
        <v>63.030353326863114</v>
      </c>
      <c r="C2261" s="442">
        <f>hourly1!$F2262*유형화!$G$71/hourly1!$F$8763+유형화!$G$72*hourly1!$G2262/hourly1!$F$8763+유형화!$G$74*hourly1!I2262/hourly1!$I$8763</f>
        <v>0.24177277525630336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4">
        <f>유형화!$F$71*hourly1!B2263/hourly1!$B$8763+유형화!$F$72*hourly1!C2263/hourly1!$C$8763+유형화!$F$73*hourly1!D2263/hourly1!$D$8763+유형화!$F$74*hourly1!E2263/hourly1!$E$8763</f>
        <v>63.270600806156146</v>
      </c>
      <c r="C2262" s="442">
        <f>hourly1!$F2263*유형화!$G$71/hourly1!$F$8763+유형화!$G$72*hourly1!$G2263/hourly1!$F$8763+유형화!$G$74*hourly1!I2263/hourly1!$I$8763</f>
        <v>0.2436205514772487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4">
        <f>유형화!$F$71*hourly1!B2264/hourly1!$B$8763+유형화!$F$72*hourly1!C2264/hourly1!$C$8763+유형화!$F$73*hourly1!D2264/hourly1!$D$8763+유형화!$F$74*hourly1!E2264/hourly1!$E$8763</f>
        <v>65.330996006806217</v>
      </c>
      <c r="C2263" s="442">
        <f>hourly1!$F2264*유형화!$G$71/hourly1!$F$8763+유형화!$G$72*hourly1!$G2264/hourly1!$F$8763+유형화!$G$74*hourly1!I2264/hourly1!$I$8763</f>
        <v>0.45246163715685384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4">
        <f>유형화!$F$71*hourly1!B2265/hourly1!$B$8763+유형화!$F$72*hourly1!C2265/hourly1!$C$8763+유형화!$F$73*hourly1!D2265/hourly1!$D$8763+유형화!$F$74*hourly1!E2265/hourly1!$E$8763</f>
        <v>76.787122537263286</v>
      </c>
      <c r="C2264" s="442">
        <f>hourly1!$F2265*유형화!$G$71/hourly1!$F$8763+유형화!$G$72*hourly1!$G2265/hourly1!$F$8763+유형화!$G$74*hourly1!I2265/hourly1!$I$8763</f>
        <v>6.65024605672326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4">
        <f>유형화!$F$71*hourly1!B2266/hourly1!$B$8763+유형화!$F$72*hourly1!C2266/hourly1!$C$8763+유형화!$F$73*hourly1!D2266/hourly1!$D$8763+유형화!$F$74*hourly1!E2266/hourly1!$E$8763</f>
        <v>167.49699762916211</v>
      </c>
      <c r="C2265" s="442">
        <f>hourly1!$F2266*유형화!$G$71/hourly1!$F$8763+유형화!$G$72*hourly1!$G2266/hourly1!$F$8763+유형화!$G$74*hourly1!I2266/hourly1!$I$8763</f>
        <v>6.5166629017458195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4">
        <f>유형화!$F$71*hourly1!B2267/hourly1!$B$8763+유형화!$F$72*hourly1!C2267/hourly1!$C$8763+유형화!$F$73*hourly1!D2267/hourly1!$D$8763+유형화!$F$74*hourly1!E2267/hourly1!$E$8763</f>
        <v>264.70376399985486</v>
      </c>
      <c r="C2266" s="442">
        <f>hourly1!$F2267*유형화!$G$71/hourly1!$F$8763+유형화!$G$72*hourly1!$G2267/hourly1!$F$8763+유형화!$G$74*hourly1!I2267/hourly1!$I$8763</f>
        <v>6.1238586464027991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4">
        <f>유형화!$F$71*hourly1!B2268/hourly1!$B$8763+유형화!$F$72*hourly1!C2268/hourly1!$C$8763+유형화!$F$73*hourly1!D2268/hourly1!$D$8763+유형화!$F$74*hourly1!E2268/hourly1!$E$8763</f>
        <v>321.90164910143227</v>
      </c>
      <c r="C2267" s="442">
        <f>hourly1!$F2268*유형화!$G$71/hourly1!$F$8763+유형화!$G$72*hourly1!$G2268/hourly1!$F$8763+유형화!$G$74*hourly1!I2268/hourly1!$I$8763</f>
        <v>5.2943524941975246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4">
        <f>유형화!$F$71*hourly1!B2269/hourly1!$B$8763+유형화!$F$72*hourly1!C2269/hourly1!$C$8763+유형화!$F$73*hourly1!D2269/hourly1!$D$8763+유형화!$F$74*hourly1!E2269/hourly1!$E$8763</f>
        <v>379.5450334075943</v>
      </c>
      <c r="C2268" s="442">
        <f>hourly1!$F2269*유형화!$G$71/hourly1!$F$8763+유형화!$G$72*hourly1!$G2269/hourly1!$F$8763+유형화!$G$74*hourly1!I2269/hourly1!$I$8763</f>
        <v>4.8577486249765522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4">
        <f>유형화!$F$71*hourly1!B2270/hourly1!$B$8763+유형화!$F$72*hourly1!C2270/hourly1!$C$8763+유형화!$F$73*hourly1!D2270/hourly1!$D$8763+유형화!$F$74*hourly1!E2270/hourly1!$E$8763</f>
        <v>319.93855461463016</v>
      </c>
      <c r="C2269" s="442">
        <f>hourly1!$F2270*유형화!$G$71/hourly1!$F$8763+유형화!$G$72*hourly1!$G2270/hourly1!$F$8763+유형화!$G$74*hourly1!I2270/hourly1!$I$8763</f>
        <v>4.1621947592657875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4">
        <f>유형화!$F$71*hourly1!B2271/hourly1!$B$8763+유형화!$F$72*hourly1!C2271/hourly1!$C$8763+유형화!$F$73*hourly1!D2271/hourly1!$D$8763+유형화!$F$74*hourly1!E2271/hourly1!$E$8763</f>
        <v>198.42391769368788</v>
      </c>
      <c r="C2270" s="442">
        <f>hourly1!$F2271*유형화!$G$71/hourly1!$F$8763+유형화!$G$72*hourly1!$G2271/hourly1!$F$8763+유형화!$G$74*hourly1!I2271/hourly1!$I$8763</f>
        <v>2.7498615581832802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4">
        <f>유형화!$F$71*hourly1!B2272/hourly1!$B$8763+유형화!$F$72*hourly1!C2272/hourly1!$C$8763+유형화!$F$73*hourly1!D2272/hourly1!$D$8763+유형화!$F$74*hourly1!E2272/hourly1!$E$8763</f>
        <v>255.10672087721579</v>
      </c>
      <c r="C2271" s="442">
        <f>hourly1!$F2272*유형화!$G$71/hourly1!$F$8763+유형화!$G$72*hourly1!$G2272/hourly1!$F$8763+유형화!$G$74*hourly1!I2272/hourly1!$I$8763</f>
        <v>2.9720239728715354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4">
        <f>유형화!$F$71*hourly1!B2273/hourly1!$B$8763+유형화!$F$72*hourly1!C2273/hourly1!$C$8763+유형화!$F$73*hourly1!D2273/hourly1!$D$8763+유형화!$F$74*hourly1!E2273/hourly1!$E$8763</f>
        <v>366.42891755727675</v>
      </c>
      <c r="C2272" s="442">
        <f>hourly1!$F2273*유형화!$G$71/hourly1!$F$8763+유형화!$G$72*hourly1!$G2273/hourly1!$F$8763+유형화!$G$74*hourly1!I2273/hourly1!$I$8763</f>
        <v>2.6657562050536487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4">
        <f>유형화!$F$71*hourly1!B2274/hourly1!$B$8763+유형화!$F$72*hourly1!C2274/hourly1!$C$8763+유형화!$F$73*hourly1!D2274/hourly1!$D$8763+유형화!$F$74*hourly1!E2274/hourly1!$E$8763</f>
        <v>309.10614239993993</v>
      </c>
      <c r="C2273" s="442">
        <f>hourly1!$F2274*유형화!$G$71/hourly1!$F$8763+유형화!$G$72*hourly1!$G2274/hourly1!$F$8763+유형화!$G$74*hourly1!I2274/hourly1!$I$8763</f>
        <v>2.541887727853803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4">
        <f>유형화!$F$71*hourly1!B2275/hourly1!$B$8763+유형화!$F$72*hourly1!C2275/hourly1!$C$8763+유형화!$F$73*hourly1!D2275/hourly1!$D$8763+유형화!$F$74*hourly1!E2275/hourly1!$E$8763</f>
        <v>266.05519935351316</v>
      </c>
      <c r="C2274" s="442">
        <f>hourly1!$F2275*유형화!$G$71/hourly1!$F$8763+유형화!$G$72*hourly1!$G2275/hourly1!$F$8763+유형화!$G$74*hourly1!I2275/hourly1!$I$8763</f>
        <v>2.3369697849752828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4">
        <f>유형화!$F$71*hourly1!B2276/hourly1!$B$8763+유형화!$F$72*hourly1!C2276/hourly1!$C$8763+유형화!$F$73*hourly1!D2276/hourly1!$D$8763+유형화!$F$74*hourly1!E2276/hourly1!$E$8763</f>
        <v>154.69796538042618</v>
      </c>
      <c r="C2275" s="442">
        <f>hourly1!$F2276*유형화!$G$71/hourly1!$F$8763+유형화!$G$72*hourly1!$G2276/hourly1!$F$8763+유형화!$G$74*hourly1!I2276/hourly1!$I$8763</f>
        <v>2.5237606813285587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4">
        <f>유형화!$F$71*hourly1!B2277/hourly1!$B$8763+유형화!$F$72*hourly1!C2277/hourly1!$C$8763+유형화!$F$73*hourly1!D2277/hourly1!$D$8763+유형화!$F$74*hourly1!E2277/hourly1!$E$8763</f>
        <v>120.72227932015964</v>
      </c>
      <c r="C2276" s="442">
        <f>hourly1!$F2277*유형화!$G$71/hourly1!$F$8763+유형화!$G$72*hourly1!$G2277/hourly1!$F$8763+유형화!$G$74*hourly1!I2277/hourly1!$I$8763</f>
        <v>2.3772120466437867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4">
        <f>유형화!$F$71*hourly1!B2278/hourly1!$B$8763+유형화!$F$72*hourly1!C2278/hourly1!$C$8763+유형화!$F$73*hourly1!D2278/hourly1!$D$8763+유형화!$F$74*hourly1!E2278/hourly1!$E$8763</f>
        <v>129.52969658095316</v>
      </c>
      <c r="C2277" s="442">
        <f>hourly1!$F2278*유형화!$G$71/hourly1!$F$8763+유형화!$G$72*hourly1!$G2278/hourly1!$F$8763+유형화!$G$74*hourly1!I2278/hourly1!$I$8763</f>
        <v>2.3660091088159398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4">
        <f>유형화!$F$71*hourly1!B2279/hourly1!$B$8763+유형화!$F$72*hourly1!C2279/hourly1!$C$8763+유형화!$F$73*hourly1!D2279/hourly1!$D$8763+유형화!$F$74*hourly1!E2279/hourly1!$E$8763</f>
        <v>66.836762809299259</v>
      </c>
      <c r="C2278" s="442">
        <f>hourly1!$F2279*유형화!$G$71/hourly1!$F$8763+유형화!$G$72*hourly1!$G2279/hourly1!$F$8763+유형화!$G$74*hourly1!I2279/hourly1!$I$8763</f>
        <v>3.3609274125736657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4">
        <f>유형화!$F$71*hourly1!B2280/hourly1!$B$8763+유형화!$F$72*hourly1!C2280/hourly1!$C$8763+유형화!$F$73*hourly1!D2280/hourly1!$D$8763+유형화!$F$74*hourly1!E2280/hourly1!$E$8763</f>
        <v>65.507780322542899</v>
      </c>
      <c r="C2279" s="442">
        <f>hourly1!$F2280*유형화!$G$71/hourly1!$F$8763+유형화!$G$72*hourly1!$G2280/hourly1!$F$8763+유형화!$G$74*hourly1!I2280/hourly1!$I$8763</f>
        <v>0.46046274613262683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4">
        <f>유형화!$F$71*hourly1!B2281/hourly1!$B$8763+유형화!$F$72*hourly1!C2281/hourly1!$C$8763+유형화!$F$73*hourly1!D2281/hourly1!$D$8763+유형화!$F$74*hourly1!E2281/hourly1!$E$8763</f>
        <v>64.216969512962791</v>
      </c>
      <c r="C2280" s="442">
        <f>hourly1!$F2281*유형화!$G$71/hourly1!$F$8763+유형화!$G$72*hourly1!$G2281/hourly1!$F$8763+유형화!$G$74*hourly1!I2281/hourly1!$I$8763</f>
        <v>0.35345323054225686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4">
        <f>유형화!$F$71*hourly1!B2282/hourly1!$B$8763+유형화!$F$72*hourly1!C2282/hourly1!$C$8763+유형화!$F$73*hourly1!D2282/hourly1!$D$8763+유형화!$F$74*hourly1!E2282/hourly1!$E$8763</f>
        <v>62.620614655829492</v>
      </c>
      <c r="C2281" s="442">
        <f>hourly1!$F2282*유형화!$G$71/hourly1!$F$8763+유형화!$G$72*hourly1!$G2282/hourly1!$F$8763+유형화!$G$74*hourly1!I2282/hourly1!$I$8763</f>
        <v>0.32150306430591069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4">
        <f>유형화!$F$71*hourly1!B2283/hourly1!$B$8763+유형화!$F$72*hourly1!C2283/hourly1!$C$8763+유형화!$F$73*hourly1!D2283/hourly1!$D$8763+유형화!$F$74*hourly1!E2283/hourly1!$E$8763</f>
        <v>62.761362571049467</v>
      </c>
      <c r="C2282" s="442">
        <f>hourly1!$F2283*유형화!$G$71/hourly1!$F$8763+유형화!$G$72*hourly1!$G2283/hourly1!$F$8763+유형화!$G$74*hourly1!I2283/hourly1!$I$8763</f>
        <v>0.26226837493970656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4">
        <f>유형화!$F$71*hourly1!B2284/hourly1!$B$8763+유형화!$F$72*hourly1!C2284/hourly1!$C$8763+유형화!$F$73*hourly1!D2284/hourly1!$D$8763+유형화!$F$74*hourly1!E2284/hourly1!$E$8763</f>
        <v>62.676387937902327</v>
      </c>
      <c r="C2283" s="442">
        <f>hourly1!$F2284*유형화!$G$71/hourly1!$F$8763+유형화!$G$72*hourly1!$G2284/hourly1!$F$8763+유형화!$G$74*hourly1!I2284/hourly1!$I$8763</f>
        <v>0.26666364754429167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4">
        <f>유형화!$F$71*hourly1!B2285/hourly1!$B$8763+유형화!$F$72*hourly1!C2285/hourly1!$C$8763+유형화!$F$73*hourly1!D2285/hourly1!$D$8763+유형화!$F$74*hourly1!E2285/hourly1!$E$8763</f>
        <v>62.870106584579418</v>
      </c>
      <c r="C2284" s="442">
        <f>hourly1!$F2285*유형화!$G$71/hourly1!$F$8763+유형화!$G$72*hourly1!$G2285/hourly1!$F$8763+유형화!$G$74*hourly1!I2285/hourly1!$I$8763</f>
        <v>0.24972458521048202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4">
        <f>유형화!$F$71*hourly1!B2286/hourly1!$B$8763+유형화!$F$72*hourly1!C2286/hourly1!$C$8763+유형화!$F$73*hourly1!D2286/hourly1!$D$8763+유형화!$F$74*hourly1!E2286/hourly1!$E$8763</f>
        <v>62.901677659919528</v>
      </c>
      <c r="C2285" s="442">
        <f>hourly1!$F2286*유형화!$G$71/hourly1!$F$8763+유형화!$G$72*hourly1!$G2286/hourly1!$F$8763+유형화!$G$74*hourly1!I2286/hourly1!$I$8763</f>
        <v>0.23900665197194049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4">
        <f>유형화!$F$71*hourly1!B2287/hourly1!$B$8763+유형화!$F$72*hourly1!C2287/hourly1!$C$8763+유형화!$F$73*hourly1!D2287/hourly1!$D$8763+유형화!$F$74*hourly1!E2287/hourly1!$E$8763</f>
        <v>62.95388733837806</v>
      </c>
      <c r="C2286" s="442">
        <f>hourly1!$F2287*유형화!$G$71/hourly1!$F$8763+유형화!$G$72*hourly1!$G2287/hourly1!$F$8763+유형화!$G$74*hourly1!I2287/hourly1!$I$8763</f>
        <v>0.24325419048371505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4">
        <f>유형화!$F$71*hourly1!B2288/hourly1!$B$8763+유형화!$F$72*hourly1!C2288/hourly1!$C$8763+유형화!$F$73*hourly1!D2288/hourly1!$D$8763+유형화!$F$74*hourly1!E2288/hourly1!$E$8763</f>
        <v>64.813653098297365</v>
      </c>
      <c r="C2287" s="442">
        <f>hourly1!$F2288*유형화!$G$71/hourly1!$F$8763+유형화!$G$72*hourly1!$G2288/hourly1!$F$8763+유형화!$G$74*hourly1!I2288/hourly1!$I$8763</f>
        <v>0.28935399077748081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4">
        <f>유형화!$F$71*hourly1!B2289/hourly1!$B$8763+유형화!$F$72*hourly1!C2289/hourly1!$C$8763+유형화!$F$73*hourly1!D2289/hourly1!$D$8763+유형화!$F$74*hourly1!E2289/hourly1!$E$8763</f>
        <v>76.314887348188151</v>
      </c>
      <c r="C2288" s="442">
        <f>hourly1!$F2289*유형화!$G$71/hourly1!$F$8763+유형화!$G$72*hourly1!$G2289/hourly1!$F$8763+유형화!$G$74*hourly1!I2289/hourly1!$I$8763</f>
        <v>6.0647646018486121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4">
        <f>유형화!$F$71*hourly1!B2290/hourly1!$B$8763+유형화!$F$72*hourly1!C2290/hourly1!$C$8763+유형화!$F$73*hourly1!D2290/hourly1!$D$8763+유형화!$F$74*hourly1!E2290/hourly1!$E$8763</f>
        <v>115.48045350172613</v>
      </c>
      <c r="C2289" s="442">
        <f>hourly1!$F2290*유형화!$G$71/hourly1!$F$8763+유형화!$G$72*hourly1!$G2290/hourly1!$F$8763+유형화!$G$74*hourly1!I2290/hourly1!$I$8763</f>
        <v>6.5369220290975356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4">
        <f>유형화!$F$71*hourly1!B2291/hourly1!$B$8763+유형화!$F$72*hourly1!C2291/hourly1!$C$8763+유형화!$F$73*hourly1!D2291/hourly1!$D$8763+유형화!$F$74*hourly1!E2291/hourly1!$E$8763</f>
        <v>116.98079083392479</v>
      </c>
      <c r="C2290" s="442">
        <f>hourly1!$F2291*유형화!$G$71/hourly1!$F$8763+유형화!$G$72*hourly1!$G2291/hourly1!$F$8763+유형화!$G$74*hourly1!I2291/hourly1!$I$8763</f>
        <v>6.603251295844081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4">
        <f>유형화!$F$71*hourly1!B2292/hourly1!$B$8763+유형화!$F$72*hourly1!C2292/hourly1!$C$8763+유형화!$F$73*hourly1!D2292/hourly1!$D$8763+유형화!$F$74*hourly1!E2292/hourly1!$E$8763</f>
        <v>119.52110837926622</v>
      </c>
      <c r="C2291" s="442">
        <f>hourly1!$F2292*유형화!$G$71/hourly1!$F$8763+유형화!$G$72*hourly1!$G2292/hourly1!$F$8763+유형화!$G$74*hourly1!I2292/hourly1!$I$8763</f>
        <v>5.7995660969722218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4">
        <f>유형화!$F$71*hourly1!B2293/hourly1!$B$8763+유형화!$F$72*hourly1!C2293/hourly1!$C$8763+유형화!$F$73*hourly1!D2293/hourly1!$D$8763+유형화!$F$74*hourly1!E2293/hourly1!$E$8763</f>
        <v>121.43709020567564</v>
      </c>
      <c r="C2292" s="442">
        <f>hourly1!$F2293*유형화!$G$71/hourly1!$F$8763+유형화!$G$72*hourly1!$G2293/hourly1!$F$8763+유형화!$G$74*hourly1!I2293/hourly1!$I$8763</f>
        <v>5.0508716343381721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4">
        <f>유형화!$F$71*hourly1!B2294/hourly1!$B$8763+유형화!$F$72*hourly1!C2294/hourly1!$C$8763+유형화!$F$73*hourly1!D2294/hourly1!$D$8763+유형화!$F$74*hourly1!E2294/hourly1!$E$8763</f>
        <v>117.36632592274543</v>
      </c>
      <c r="C2293" s="442">
        <f>hourly1!$F2294*유형화!$G$71/hourly1!$F$8763+유형화!$G$72*hourly1!$G2294/hourly1!$F$8763+유형화!$G$74*hourly1!I2294/hourly1!$I$8763</f>
        <v>3.6231957628756626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4">
        <f>유형화!$F$71*hourly1!B2295/hourly1!$B$8763+유형화!$F$72*hourly1!C2295/hourly1!$C$8763+유형화!$F$73*hourly1!D2295/hourly1!$D$8763+유형화!$F$74*hourly1!E2295/hourly1!$E$8763</f>
        <v>122.87811802856066</v>
      </c>
      <c r="C2294" s="442">
        <f>hourly1!$F2295*유형화!$G$71/hourly1!$F$8763+유형화!$G$72*hourly1!$G2295/hourly1!$F$8763+유형화!$G$74*hourly1!I2295/hourly1!$I$8763</f>
        <v>2.1442295152904185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4">
        <f>유형화!$F$71*hourly1!B2296/hourly1!$B$8763+유형화!$F$72*hourly1!C2296/hourly1!$C$8763+유형화!$F$73*hourly1!D2296/hourly1!$D$8763+유형화!$F$74*hourly1!E2296/hourly1!$E$8763</f>
        <v>110.88328941891507</v>
      </c>
      <c r="C2295" s="442">
        <f>hourly1!$F2296*유형화!$G$71/hourly1!$F$8763+유형화!$G$72*hourly1!$G2296/hourly1!$F$8763+유형화!$G$74*hourly1!I2296/hourly1!$I$8763</f>
        <v>2.6126671072735914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4">
        <f>유형화!$F$71*hourly1!B2297/hourly1!$B$8763+유형화!$F$72*hourly1!C2297/hourly1!$C$8763+유형화!$F$73*hourly1!D2297/hourly1!$D$8763+유형화!$F$74*hourly1!E2297/hourly1!$E$8763</f>
        <v>111.48542911665561</v>
      </c>
      <c r="C2296" s="442">
        <f>hourly1!$F2297*유형화!$G$71/hourly1!$F$8763+유형화!$G$72*hourly1!$G2297/hourly1!$F$8763+유형화!$G$74*hourly1!I2297/hourly1!$I$8763</f>
        <v>2.3426773893861164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4">
        <f>유형화!$F$71*hourly1!B2298/hourly1!$B$8763+유형화!$F$72*hourly1!C2298/hourly1!$C$8763+유형화!$F$73*hourly1!D2298/hourly1!$D$8763+유형화!$F$74*hourly1!E2298/hourly1!$E$8763</f>
        <v>110.04246181064902</v>
      </c>
      <c r="C2297" s="442">
        <f>hourly1!$F2298*유형화!$G$71/hourly1!$F$8763+유형화!$G$72*hourly1!$G2298/hourly1!$F$8763+유형화!$G$74*hourly1!I2298/hourly1!$I$8763</f>
        <v>2.076688796388424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4">
        <f>유형화!$F$71*hourly1!B2299/hourly1!$B$8763+유형화!$F$72*hourly1!C2299/hourly1!$C$8763+유형화!$F$73*hourly1!D2299/hourly1!$D$8763+유형화!$F$74*hourly1!E2299/hourly1!$E$8763</f>
        <v>108.88855397554717</v>
      </c>
      <c r="C2298" s="442">
        <f>hourly1!$F2299*유형화!$G$71/hourly1!$F$8763+유형화!$G$72*hourly1!$G2299/hourly1!$F$8763+유형화!$G$74*hourly1!I2299/hourly1!$I$8763</f>
        <v>2.1953819356386819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4">
        <f>유형화!$F$71*hourly1!B2300/hourly1!$B$8763+유형화!$F$72*hourly1!C2300/hourly1!$C$8763+유형화!$F$73*hourly1!D2300/hourly1!$D$8763+유형화!$F$74*hourly1!E2300/hourly1!$E$8763</f>
        <v>108.65290998959746</v>
      </c>
      <c r="C2299" s="442">
        <f>hourly1!$F2300*유형화!$G$71/hourly1!$F$8763+유형화!$G$72*hourly1!$G2300/hourly1!$F$8763+유형화!$G$74*hourly1!I2300/hourly1!$I$8763</f>
        <v>2.250134325367148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4">
        <f>유형화!$F$71*hourly1!B2301/hourly1!$B$8763+유형화!$F$72*hourly1!C2301/hourly1!$C$8763+유형화!$F$73*hourly1!D2301/hourly1!$D$8763+유형화!$F$74*hourly1!E2301/hourly1!$E$8763</f>
        <v>120.18859361005525</v>
      </c>
      <c r="C2300" s="442">
        <f>hourly1!$F2301*유형화!$G$71/hourly1!$F$8763+유형화!$G$72*hourly1!$G2301/hourly1!$F$8763+유형화!$G$74*hourly1!I2301/hourly1!$I$8763</f>
        <v>2.0457907772046893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4">
        <f>유형화!$F$71*hourly1!B2302/hourly1!$B$8763+유형화!$F$72*hourly1!C2302/hourly1!$C$8763+유형화!$F$73*hourly1!D2302/hourly1!$D$8763+유형화!$F$74*hourly1!E2302/hourly1!$E$8763</f>
        <v>128.97603954168642</v>
      </c>
      <c r="C2301" s="442">
        <f>hourly1!$F2302*유형화!$G$71/hourly1!$F$8763+유형화!$G$72*hourly1!$G2302/hourly1!$F$8763+유형화!$G$74*hourly1!I2302/hourly1!$I$8763</f>
        <v>1.9579901975771052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4">
        <f>유형화!$F$71*hourly1!B2303/hourly1!$B$8763+유형화!$F$72*hourly1!C2303/hourly1!$C$8763+유형화!$F$73*hourly1!D2303/hourly1!$D$8763+유형화!$F$74*hourly1!E2303/hourly1!$E$8763</f>
        <v>66.370868526250362</v>
      </c>
      <c r="C2302" s="442">
        <f>hourly1!$F2303*유형화!$G$71/hourly1!$F$8763+유형화!$G$72*hourly1!$G2303/hourly1!$F$8763+유형화!$G$74*hourly1!I2303/hourly1!$I$8763</f>
        <v>2.8860303449858642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4">
        <f>유형화!$F$71*hourly1!B2304/hourly1!$B$8763+유형화!$F$72*hourly1!C2304/hourly1!$C$8763+유형화!$F$73*hourly1!D2304/hourly1!$D$8763+유형화!$F$74*hourly1!E2304/hourly1!$E$8763</f>
        <v>64.985506800531269</v>
      </c>
      <c r="C2303" s="442">
        <f>hourly1!$F2304*유형화!$G$71/hourly1!$F$8763+유형화!$G$72*hourly1!$G2304/hourly1!$F$8763+유형화!$G$74*hourly1!I2304/hourly1!$I$8763</f>
        <v>0.41665213164654491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4">
        <f>유형화!$F$71*hourly1!B2305/hourly1!$B$8763+유형화!$F$72*hourly1!C2305/hourly1!$C$8763+유형화!$F$73*hourly1!D2305/hourly1!$D$8763+유형화!$F$74*hourly1!E2305/hourly1!$E$8763</f>
        <v>63.651748796380815</v>
      </c>
      <c r="C2304" s="442">
        <f>hourly1!$F2305*유형화!$G$71/hourly1!$F$8763+유형화!$G$72*hourly1!$G2305/hourly1!$F$8763+유형화!$G$74*hourly1!I2305/hourly1!$I$8763</f>
        <v>0.38002686992932549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4">
        <f>유형화!$F$71*hourly1!B2306/hourly1!$B$8763+유형화!$F$72*hourly1!C2306/hourly1!$C$8763+유형화!$F$73*hourly1!D2306/hourly1!$D$8763+유형화!$F$74*hourly1!E2306/hourly1!$E$8763</f>
        <v>62.001121121854375</v>
      </c>
      <c r="C2305" s="442">
        <f>hourly1!$F2306*유형화!$G$71/hourly1!$F$8763+유형화!$G$72*hourly1!$G2306/hourly1!$F$8763+유형화!$G$74*hourly1!I2306/hourly1!$I$8763</f>
        <v>0.3160703121262215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4">
        <f>유형화!$F$71*hourly1!B2307/hourly1!$B$8763+유형화!$F$72*hourly1!C2307/hourly1!$C$8763+유형화!$F$73*hourly1!D2307/hourly1!$D$8763+유형화!$F$74*hourly1!E2307/hourly1!$E$8763</f>
        <v>62.257285790165533</v>
      </c>
      <c r="C2306" s="442">
        <f>hourly1!$F2307*유형화!$G$71/hourly1!$F$8763+유형화!$G$72*hourly1!$G2307/hourly1!$F$8763+유형화!$G$74*hourly1!I2307/hourly1!$I$8763</f>
        <v>0.27609328734249344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4">
        <f>유형화!$F$71*hourly1!B2308/hourly1!$B$8763+유형화!$F$72*hourly1!C2308/hourly1!$C$8763+유형화!$F$73*hourly1!D2308/hourly1!$D$8763+유형화!$F$74*hourly1!E2308/hourly1!$E$8763</f>
        <v>62.262934174031933</v>
      </c>
      <c r="C2307" s="442">
        <f>hourly1!$F2308*유형화!$G$71/hourly1!$F$8763+유형화!$G$72*hourly1!$G2308/hourly1!$F$8763+유형화!$G$74*hourly1!I2308/hourly1!$I$8763</f>
        <v>0.26152571166233418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4">
        <f>유형화!$F$71*hourly1!B2309/hourly1!$B$8763+유형화!$F$72*hourly1!C2309/hourly1!$C$8763+유형화!$F$73*hourly1!D2309/hourly1!$D$8763+유형화!$F$74*hourly1!E2309/hourly1!$E$8763</f>
        <v>62.462135287807975</v>
      </c>
      <c r="C2308" s="442">
        <f>hourly1!$F2309*유형화!$G$71/hourly1!$F$8763+유형화!$G$72*hourly1!$G2309/hourly1!$F$8763+유형화!$G$74*hourly1!I2309/hourly1!$I$8763</f>
        <v>0.25217698744833594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4">
        <f>유형화!$F$71*hourly1!B2310/hourly1!$B$8763+유형화!$F$72*hourly1!C2310/hourly1!$C$8763+유형화!$F$73*hourly1!D2310/hourly1!$D$8763+유형화!$F$74*hourly1!E2310/hourly1!$E$8763</f>
        <v>62.597945375752666</v>
      </c>
      <c r="C2309" s="442">
        <f>hourly1!$F2310*유형화!$G$71/hourly1!$F$8763+유형화!$G$72*hourly1!$G2310/hourly1!$F$8763+유형화!$G$74*hourly1!I2310/hourly1!$I$8763</f>
        <v>0.23800763378227782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4">
        <f>유형화!$F$71*hourly1!B2311/hourly1!$B$8763+유형화!$F$72*hourly1!C2311/hourly1!$C$8763+유형화!$F$73*hourly1!D2311/hourly1!$D$8763+유형화!$F$74*hourly1!E2311/hourly1!$E$8763</f>
        <v>62.687994897852526</v>
      </c>
      <c r="C2310" s="442">
        <f>hourly1!$F2311*유형화!$G$71/hourly1!$F$8763+유형화!$G$72*hourly1!$G2311/hourly1!$F$8763+유형화!$G$74*hourly1!I2311/hourly1!$I$8763</f>
        <v>0.23862293446336613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4">
        <f>유형화!$F$71*hourly1!B2312/hourly1!$B$8763+유형화!$F$72*hourly1!C2312/hourly1!$C$8763+유형화!$F$73*hourly1!D2312/hourly1!$D$8763+유형화!$F$74*hourly1!E2312/hourly1!$E$8763</f>
        <v>64.590285846651042</v>
      </c>
      <c r="C2311" s="442">
        <f>hourly1!$F2312*유형화!$G$71/hourly1!$F$8763+유형화!$G$72*hourly1!$G2312/hourly1!$F$8763+유형화!$G$74*hourly1!I2312/hourly1!$I$8763</f>
        <v>0.25467819979186734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4">
        <f>유형화!$F$71*hourly1!B2313/hourly1!$B$8763+유형화!$F$72*hourly1!C2313/hourly1!$C$8763+유형화!$F$73*hourly1!D2313/hourly1!$D$8763+유형화!$F$74*hourly1!E2313/hourly1!$E$8763</f>
        <v>76.018238988614925</v>
      </c>
      <c r="C2312" s="442">
        <f>hourly1!$F2313*유형화!$G$71/hourly1!$F$8763+유형화!$G$72*hourly1!$G2313/hourly1!$F$8763+유형화!$G$74*hourly1!I2313/hourly1!$I$8763</f>
        <v>5.5204379702008888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4">
        <f>유형화!$F$71*hourly1!B2314/hourly1!$B$8763+유형화!$F$72*hourly1!C2314/hourly1!$C$8763+유형화!$F$73*hourly1!D2314/hourly1!$D$8763+유형화!$F$74*hourly1!E2314/hourly1!$E$8763</f>
        <v>65.475899054985391</v>
      </c>
      <c r="C2313" s="442">
        <f>hourly1!$F2314*유형화!$G$71/hourly1!$F$8763+유형화!$G$72*hourly1!$G2314/hourly1!$F$8763+유형화!$G$74*hourly1!I2314/hourly1!$I$8763</f>
        <v>5.6208124893725575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4">
        <f>유형화!$F$71*hourly1!B2315/hourly1!$B$8763+유형화!$F$72*hourly1!C2315/hourly1!$C$8763+유형화!$F$73*hourly1!D2315/hourly1!$D$8763+유형화!$F$74*hourly1!E2315/hourly1!$E$8763</f>
        <v>66.909498170913338</v>
      </c>
      <c r="C2314" s="442">
        <f>hourly1!$F2315*유형화!$G$71/hourly1!$F$8763+유형화!$G$72*hourly1!$G2315/hourly1!$F$8763+유형화!$G$74*hourly1!I2315/hourly1!$I$8763</f>
        <v>5.3557864903287458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4">
        <f>유형화!$F$71*hourly1!B2316/hourly1!$B$8763+유형화!$F$72*hourly1!C2316/hourly1!$C$8763+유형화!$F$73*hourly1!D2316/hourly1!$D$8763+유형화!$F$74*hourly1!E2316/hourly1!$E$8763</f>
        <v>70.458820503177463</v>
      </c>
      <c r="C2315" s="442">
        <f>hourly1!$F2316*유형화!$G$71/hourly1!$F$8763+유형화!$G$72*hourly1!$G2316/hourly1!$F$8763+유형화!$G$74*hourly1!I2316/hourly1!$I$8763</f>
        <v>4.9419709919822399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4">
        <f>유형화!$F$71*hourly1!B2317/hourly1!$B$8763+유형화!$F$72*hourly1!C2317/hourly1!$C$8763+유형화!$F$73*hourly1!D2317/hourly1!$D$8763+유형화!$F$74*hourly1!E2317/hourly1!$E$8763</f>
        <v>73.057070111844766</v>
      </c>
      <c r="C2316" s="442">
        <f>hourly1!$F2317*유형화!$G$71/hourly1!$F$8763+유형화!$G$72*hourly1!$G2317/hourly1!$F$8763+유형화!$G$74*hourly1!I2317/hourly1!$I$8763</f>
        <v>4.3599076297668082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4">
        <f>유형화!$F$71*hourly1!B2318/hourly1!$B$8763+유형화!$F$72*hourly1!C2318/hourly1!$C$8763+유형화!$F$73*hourly1!D2318/hourly1!$D$8763+유형화!$F$74*hourly1!E2318/hourly1!$E$8763</f>
        <v>71.397895223396688</v>
      </c>
      <c r="C2317" s="442">
        <f>hourly1!$F2318*유형화!$G$71/hourly1!$F$8763+유형화!$G$72*hourly1!$G2318/hourly1!$F$8763+유형화!$G$74*hourly1!I2318/hourly1!$I$8763</f>
        <v>4.0042690512008692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4">
        <f>유형화!$F$71*hourly1!B2319/hourly1!$B$8763+유형화!$F$72*hourly1!C2319/hourly1!$C$8763+유형화!$F$73*hourly1!D2319/hourly1!$D$8763+유형화!$F$74*hourly1!E2319/hourly1!$E$8763</f>
        <v>77.601033644158832</v>
      </c>
      <c r="C2318" s="442">
        <f>hourly1!$F2319*유형화!$G$71/hourly1!$F$8763+유형화!$G$72*hourly1!$G2319/hourly1!$F$8763+유형화!$G$74*hourly1!I2319/hourly1!$I$8763</f>
        <v>2.6810773631333107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4">
        <f>유형화!$F$71*hourly1!B2320/hourly1!$B$8763+유형화!$F$72*hourly1!C2320/hourly1!$C$8763+유형화!$F$73*hourly1!D2320/hourly1!$D$8763+유형화!$F$74*hourly1!E2320/hourly1!$E$8763</f>
        <v>65.671929715748291</v>
      </c>
      <c r="C2319" s="442">
        <f>hourly1!$F2320*유형화!$G$71/hourly1!$F$8763+유형화!$G$72*hourly1!$G2320/hourly1!$F$8763+유형화!$G$74*hourly1!I2320/hourly1!$I$8763</f>
        <v>3.0888314449173078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4">
        <f>유형화!$F$71*hourly1!B2321/hourly1!$B$8763+유형화!$F$72*hourly1!C2321/hourly1!$C$8763+유형화!$F$73*hourly1!D2321/hourly1!$D$8763+유형화!$F$74*hourly1!E2321/hourly1!$E$8763</f>
        <v>66.663569845777673</v>
      </c>
      <c r="C2320" s="442">
        <f>hourly1!$F2321*유형화!$G$71/hourly1!$F$8763+유형화!$G$72*hourly1!$G2321/hourly1!$F$8763+유형화!$G$74*hourly1!I2321/hourly1!$I$8763</f>
        <v>3.1050428373951982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4">
        <f>유형화!$F$71*hourly1!B2322/hourly1!$B$8763+유형화!$F$72*hourly1!C2322/hourly1!$C$8763+유형화!$F$73*hourly1!D2322/hourly1!$D$8763+유형화!$F$74*hourly1!E2322/hourly1!$E$8763</f>
        <v>65.465722922386902</v>
      </c>
      <c r="C2321" s="442">
        <f>hourly1!$F2322*유형화!$G$71/hourly1!$F$8763+유형화!$G$72*hourly1!$G2322/hourly1!$F$8763+유형화!$G$74*hourly1!I2322/hourly1!$I$8763</f>
        <v>3.0998912118675661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4">
        <f>유형화!$F$71*hourly1!B2323/hourly1!$B$8763+유형화!$F$72*hourly1!C2323/hourly1!$C$8763+유형화!$F$73*hourly1!D2323/hourly1!$D$8763+유형화!$F$74*hourly1!E2323/hourly1!$E$8763</f>
        <v>64.341240065306778</v>
      </c>
      <c r="C2322" s="442">
        <f>hourly1!$F2323*유형화!$G$71/hourly1!$F$8763+유형화!$G$72*hourly1!$G2323/hourly1!$F$8763+유형화!$G$74*hourly1!I2323/hourly1!$I$8763</f>
        <v>3.089016988507681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4">
        <f>유형화!$F$71*hourly1!B2324/hourly1!$B$8763+유형화!$F$72*hourly1!C2324/hourly1!$C$8763+유형화!$F$73*hourly1!D2324/hourly1!$D$8763+유형화!$F$74*hourly1!E2324/hourly1!$E$8763</f>
        <v>63.998680757155483</v>
      </c>
      <c r="C2323" s="442">
        <f>hourly1!$F2324*유형화!$G$71/hourly1!$F$8763+유형화!$G$72*hourly1!$G2324/hourly1!$F$8763+유형화!$G$74*hourly1!I2324/hourly1!$I$8763</f>
        <v>3.1888785533968114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4">
        <f>유형화!$F$71*hourly1!B2325/hourly1!$B$8763+유형화!$F$72*hourly1!C2325/hourly1!$C$8763+유형화!$F$73*hourly1!D2325/hourly1!$D$8763+유형화!$F$74*hourly1!E2325/hourly1!$E$8763</f>
        <v>75.295895093241157</v>
      </c>
      <c r="C2324" s="442">
        <f>hourly1!$F2325*유형화!$G$71/hourly1!$F$8763+유형화!$G$72*hourly1!$G2325/hourly1!$F$8763+유형화!$G$74*hourly1!I2325/hourly1!$I$8763</f>
        <v>2.7369812313314448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4">
        <f>유형화!$F$71*hourly1!B2326/hourly1!$B$8763+유형화!$F$72*hourly1!C2326/hourly1!$C$8763+유형화!$F$73*hourly1!D2326/hourly1!$D$8763+유형화!$F$74*hourly1!E2326/hourly1!$E$8763</f>
        <v>84.213023013079493</v>
      </c>
      <c r="C2325" s="442">
        <f>hourly1!$F2326*유형화!$G$71/hourly1!$F$8763+유형화!$G$72*hourly1!$G2326/hourly1!$F$8763+유형화!$G$74*hourly1!I2326/hourly1!$I$8763</f>
        <v>2.9271504551826837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4">
        <f>유형화!$F$71*hourly1!B2327/hourly1!$B$8763+유형화!$F$72*hourly1!C2327/hourly1!$C$8763+유형화!$F$73*hourly1!D2327/hourly1!$D$8763+유형화!$F$74*hourly1!E2327/hourly1!$E$8763</f>
        <v>67.297470389921671</v>
      </c>
      <c r="C2326" s="442">
        <f>hourly1!$F2327*유형화!$G$71/hourly1!$F$8763+유형화!$G$72*hourly1!$G2327/hourly1!$F$8763+유형화!$G$74*hourly1!I2327/hourly1!$I$8763</f>
        <v>3.579182900172071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4">
        <f>유형화!$F$71*hourly1!B2328/hourly1!$B$8763+유형화!$F$72*hourly1!C2328/hourly1!$C$8763+유형화!$F$73*hourly1!D2328/hourly1!$D$8763+유형화!$F$74*hourly1!E2328/hourly1!$E$8763</f>
        <v>65.937201771838915</v>
      </c>
      <c r="C2327" s="442">
        <f>hourly1!$F2328*유형화!$G$71/hourly1!$F$8763+유형화!$G$72*hourly1!$G2328/hourly1!$F$8763+유형화!$G$74*hourly1!I2328/hourly1!$I$8763</f>
        <v>0.40697754497410776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4">
        <f>유형화!$F$71*hourly1!B2329/hourly1!$B$8763+유형화!$F$72*hourly1!C2329/hourly1!$C$8763+유형화!$F$73*hourly1!D2329/hourly1!$D$8763+유형화!$F$74*hourly1!E2329/hourly1!$E$8763</f>
        <v>64.471951122584187</v>
      </c>
      <c r="C2328" s="442">
        <f>hourly1!$F2329*유형화!$G$71/hourly1!$F$8763+유형화!$G$72*hourly1!$G2329/hourly1!$F$8763+유형화!$G$74*hourly1!I2329/hourly1!$I$8763</f>
        <v>0.39182351465194165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4">
        <f>유형화!$F$71*hourly1!B2330/hourly1!$B$8763+유형화!$F$72*hourly1!C2330/hourly1!$C$8763+유형화!$F$73*hourly1!D2330/hourly1!$D$8763+유형화!$F$74*hourly1!E2330/hourly1!$E$8763</f>
        <v>62.758881033309947</v>
      </c>
      <c r="C2329" s="442">
        <f>hourly1!$F2330*유형화!$G$71/hourly1!$F$8763+유형화!$G$72*hourly1!$G2330/hourly1!$F$8763+유형화!$G$74*hourly1!I2330/hourly1!$I$8763</f>
        <v>0.31607283819179077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4">
        <f>유형화!$F$71*hourly1!B2331/hourly1!$B$8763+유형화!$F$72*hourly1!C2331/hourly1!$C$8763+유형화!$F$73*hourly1!D2331/hourly1!$D$8763+유형화!$F$74*hourly1!E2331/hourly1!$E$8763</f>
        <v>63.766836216334113</v>
      </c>
      <c r="C2330" s="442">
        <f>hourly1!$F2331*유형화!$G$71/hourly1!$F$8763+유형화!$G$72*hourly1!$G2331/hourly1!$F$8763+유형화!$G$74*hourly1!I2331/hourly1!$I$8763</f>
        <v>0.26375549418614563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4">
        <f>유형화!$F$71*hourly1!B2332/hourly1!$B$8763+유형화!$F$72*hourly1!C2332/hourly1!$C$8763+유형화!$F$73*hourly1!D2332/hourly1!$D$8763+유형화!$F$74*hourly1!E2332/hourly1!$E$8763</f>
        <v>63.658319436637818</v>
      </c>
      <c r="C2331" s="442">
        <f>hourly1!$F2332*유형화!$G$71/hourly1!$F$8763+유형화!$G$72*hourly1!$G2332/hourly1!$F$8763+유형화!$G$74*hourly1!I2332/hourly1!$I$8763</f>
        <v>0.244515756520612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4">
        <f>유형화!$F$71*hourly1!B2333/hourly1!$B$8763+유형화!$F$72*hourly1!C2333/hourly1!$C$8763+유형화!$F$73*hourly1!D2333/hourly1!$D$8763+유형화!$F$74*hourly1!E2333/hourly1!$E$8763</f>
        <v>63.870411561868856</v>
      </c>
      <c r="C2332" s="442">
        <f>hourly1!$F2333*유형화!$G$71/hourly1!$F$8763+유형화!$G$72*hourly1!$G2333/hourly1!$F$8763+유형화!$G$74*hourly1!I2333/hourly1!$I$8763</f>
        <v>0.24131384618255286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4">
        <f>유형화!$F$71*hourly1!B2334/hourly1!$B$8763+유형화!$F$72*hourly1!C2334/hourly1!$C$8763+유형화!$F$73*hourly1!D2334/hourly1!$D$8763+유형화!$F$74*hourly1!E2334/hourly1!$E$8763</f>
        <v>63.857899273470039</v>
      </c>
      <c r="C2333" s="442">
        <f>hourly1!$F2334*유형화!$G$71/hourly1!$F$8763+유형화!$G$72*hourly1!$G2334/hourly1!$F$8763+유형화!$G$74*hourly1!I2334/hourly1!$I$8763</f>
        <v>0.24332565369353024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4">
        <f>유형화!$F$71*hourly1!B2335/hourly1!$B$8763+유형화!$F$72*hourly1!C2335/hourly1!$C$8763+유형화!$F$73*hourly1!D2335/hourly1!$D$8763+유형화!$F$74*hourly1!E2335/hourly1!$E$8763</f>
        <v>63.952482651585306</v>
      </c>
      <c r="C2334" s="442">
        <f>hourly1!$F2335*유형화!$G$71/hourly1!$F$8763+유형화!$G$72*hourly1!$G2335/hourly1!$F$8763+유형화!$G$74*hourly1!I2335/hourly1!$I$8763</f>
        <v>0.24943033931465242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4">
        <f>유형화!$F$71*hourly1!B2336/hourly1!$B$8763+유형화!$F$72*hourly1!C2336/hourly1!$C$8763+유형화!$F$73*hourly1!D2336/hourly1!$D$8763+유형화!$F$74*hourly1!E2336/hourly1!$E$8763</f>
        <v>65.817269197163625</v>
      </c>
      <c r="C2335" s="442">
        <f>hourly1!$F2336*유형화!$G$71/hourly1!$F$8763+유형화!$G$72*hourly1!$G2336/hourly1!$F$8763+유형화!$G$74*hourly1!I2336/hourly1!$I$8763</f>
        <v>0.44782304739775614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4">
        <f>유형화!$F$71*hourly1!B2337/hourly1!$B$8763+유형화!$F$72*hourly1!C2337/hourly1!$C$8763+유형화!$F$73*hourly1!D2337/hourly1!$D$8763+유형화!$F$74*hourly1!E2337/hourly1!$E$8763</f>
        <v>77.15332248438169</v>
      </c>
      <c r="C2336" s="442">
        <f>hourly1!$F2337*유형화!$G$71/hourly1!$F$8763+유형화!$G$72*hourly1!$G2337/hourly1!$F$8763+유형화!$G$74*hourly1!I2337/hourly1!$I$8763</f>
        <v>6.4522889727218793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4">
        <f>유형화!$F$71*hourly1!B2338/hourly1!$B$8763+유형화!$F$72*hourly1!C2338/hourly1!$C$8763+유형화!$F$73*hourly1!D2338/hourly1!$D$8763+유형화!$F$74*hourly1!E2338/hourly1!$E$8763</f>
        <v>173.49699158779765</v>
      </c>
      <c r="C2337" s="442">
        <f>hourly1!$F2338*유형화!$G$71/hourly1!$F$8763+유형화!$G$72*hourly1!$G2338/hourly1!$F$8763+유형화!$G$74*hourly1!I2338/hourly1!$I$8763</f>
        <v>6.301121141942704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4">
        <f>유형화!$F$71*hourly1!B2339/hourly1!$B$8763+유형화!$F$72*hourly1!C2339/hourly1!$C$8763+유형화!$F$73*hourly1!D2339/hourly1!$D$8763+유형화!$F$74*hourly1!E2339/hourly1!$E$8763</f>
        <v>270.47852594665324</v>
      </c>
      <c r="C2338" s="442">
        <f>hourly1!$F2339*유형화!$G$71/hourly1!$F$8763+유형화!$G$72*hourly1!$G2339/hourly1!$F$8763+유형화!$G$74*hourly1!I2339/hourly1!$I$8763</f>
        <v>5.7750913736152683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4">
        <f>유형화!$F$71*hourly1!B2340/hourly1!$B$8763+유형화!$F$72*hourly1!C2340/hourly1!$C$8763+유형화!$F$73*hourly1!D2340/hourly1!$D$8763+유형화!$F$74*hourly1!E2340/hourly1!$E$8763</f>
        <v>326.96471107417847</v>
      </c>
      <c r="C2339" s="442">
        <f>hourly1!$F2340*유형화!$G$71/hourly1!$F$8763+유형화!$G$72*hourly1!$G2340/hourly1!$F$8763+유형화!$G$74*hourly1!I2340/hourly1!$I$8763</f>
        <v>4.8744646601663977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4">
        <f>유형화!$F$71*hourly1!B2341/hourly1!$B$8763+유형화!$F$72*hourly1!C2341/hourly1!$C$8763+유형화!$F$73*hourly1!D2341/hourly1!$D$8763+유형화!$F$74*hourly1!E2341/hourly1!$E$8763</f>
        <v>383.06415329378495</v>
      </c>
      <c r="C2340" s="442">
        <f>hourly1!$F2341*유형화!$G$71/hourly1!$F$8763+유형화!$G$72*hourly1!$G2341/hourly1!$F$8763+유형화!$G$74*hourly1!I2341/hourly1!$I$8763</f>
        <v>4.1820821475488863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4">
        <f>유형화!$F$71*hourly1!B2342/hourly1!$B$8763+유형화!$F$72*hourly1!C2342/hourly1!$C$8763+유형화!$F$73*hourly1!D2342/hourly1!$D$8763+유형화!$F$74*hourly1!E2342/hourly1!$E$8763</f>
        <v>322.48261051350403</v>
      </c>
      <c r="C2341" s="442">
        <f>hourly1!$F2342*유형화!$G$71/hourly1!$F$8763+유형화!$G$72*hourly1!$G2342/hourly1!$F$8763+유형화!$G$74*hourly1!I2342/hourly1!$I$8763</f>
        <v>3.3290962973630216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4">
        <f>유형화!$F$71*hourly1!B2343/hourly1!$B$8763+유형화!$F$72*hourly1!C2343/hourly1!$C$8763+유형화!$F$73*hourly1!D2343/hourly1!$D$8763+유형화!$F$74*hourly1!E2343/hourly1!$E$8763</f>
        <v>200.16137283440443</v>
      </c>
      <c r="C2342" s="442">
        <f>hourly1!$F2343*유형화!$G$71/hourly1!$F$8763+유형화!$G$72*hourly1!$G2343/hourly1!$F$8763+유형화!$G$74*hourly1!I2343/hourly1!$I$8763</f>
        <v>1.7263010117952078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4">
        <f>유형화!$F$71*hourly1!B2344/hourly1!$B$8763+유형화!$F$72*hourly1!C2344/hourly1!$C$8763+유형화!$F$73*hourly1!D2344/hourly1!$D$8763+유형화!$F$74*hourly1!E2344/hourly1!$E$8763</f>
        <v>256.64975402843658</v>
      </c>
      <c r="C2343" s="442">
        <f>hourly1!$F2344*유형화!$G$71/hourly1!$F$8763+유형화!$G$72*hourly1!$G2344/hourly1!$F$8763+유형화!$G$74*hourly1!I2344/hourly1!$I$8763</f>
        <v>2.093039366930574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4">
        <f>유형화!$F$71*hourly1!B2345/hourly1!$B$8763+유형화!$F$72*hourly1!C2345/hourly1!$C$8763+유형화!$F$73*hourly1!D2345/hourly1!$D$8763+유형화!$F$74*hourly1!E2345/hourly1!$E$8763</f>
        <v>367.81906922793502</v>
      </c>
      <c r="C2344" s="442">
        <f>hourly1!$F2345*유형화!$G$71/hourly1!$F$8763+유형화!$G$72*hourly1!$G2345/hourly1!$F$8763+유형화!$G$74*hourly1!I2345/hourly1!$I$8763</f>
        <v>1.9506562958555702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4">
        <f>유형화!$F$71*hourly1!B2346/hourly1!$B$8763+유형화!$F$72*hourly1!C2346/hourly1!$C$8763+유형화!$F$73*hourly1!D2346/hourly1!$D$8763+유형화!$F$74*hourly1!E2346/hourly1!$E$8763</f>
        <v>309.40224251280324</v>
      </c>
      <c r="C2345" s="442">
        <f>hourly1!$F2346*유형화!$G$71/hourly1!$F$8763+유형화!$G$72*hourly1!$G2346/hourly1!$F$8763+유형화!$G$74*hourly1!I2346/hourly1!$I$8763</f>
        <v>1.5666345186091017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4">
        <f>유형화!$F$71*hourly1!B2347/hourly1!$B$8763+유형화!$F$72*hourly1!C2347/hourly1!$C$8763+유형화!$F$73*hourly1!D2347/hourly1!$D$8763+유형화!$F$74*hourly1!E2347/hourly1!$E$8763</f>
        <v>266.96285424371695</v>
      </c>
      <c r="C2346" s="442">
        <f>hourly1!$F2347*유형화!$G$71/hourly1!$F$8763+유형화!$G$72*hourly1!$G2347/hourly1!$F$8763+유형화!$G$74*hourly1!I2347/hourly1!$I$8763</f>
        <v>1.8302427429806509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4">
        <f>유형화!$F$71*hourly1!B2348/hourly1!$B$8763+유형화!$F$72*hourly1!C2348/hourly1!$C$8763+유형화!$F$73*hourly1!D2348/hourly1!$D$8763+유형화!$F$74*hourly1!E2348/hourly1!$E$8763</f>
        <v>156.05951444312745</v>
      </c>
      <c r="C2347" s="442">
        <f>hourly1!$F2348*유형화!$G$71/hourly1!$F$8763+유형화!$G$72*hourly1!$G2348/hourly1!$F$8763+유형화!$G$74*hourly1!I2348/hourly1!$I$8763</f>
        <v>2.2163679994724572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4">
        <f>유형화!$F$71*hourly1!B2349/hourly1!$B$8763+유형화!$F$72*hourly1!C2349/hourly1!$C$8763+유형화!$F$73*hourly1!D2349/hourly1!$D$8763+유형화!$F$74*hourly1!E2349/hourly1!$E$8763</f>
        <v>120.682105821115</v>
      </c>
      <c r="C2348" s="442">
        <f>hourly1!$F2349*유형화!$G$71/hourly1!$F$8763+유형화!$G$72*hourly1!$G2349/hourly1!$F$8763+유형화!$G$74*hourly1!I2349/hourly1!$I$8763</f>
        <v>1.9485240520571276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4">
        <f>유형화!$F$71*hourly1!B2350/hourly1!$B$8763+유형화!$F$72*hourly1!C2350/hourly1!$C$8763+유형화!$F$73*hourly1!D2350/hourly1!$D$8763+유형화!$F$74*hourly1!E2350/hourly1!$E$8763</f>
        <v>129.65748495387945</v>
      </c>
      <c r="C2349" s="442">
        <f>hourly1!$F2350*유형화!$G$71/hourly1!$F$8763+유형화!$G$72*hourly1!$G2350/hourly1!$F$8763+유형화!$G$74*hourly1!I2350/hourly1!$I$8763</f>
        <v>2.059018886245235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4">
        <f>유형화!$F$71*hourly1!B2351/hourly1!$B$8763+유형화!$F$72*hourly1!C2351/hourly1!$C$8763+유형화!$F$73*hourly1!D2351/hourly1!$D$8763+유형화!$F$74*hourly1!E2351/hourly1!$E$8763</f>
        <v>66.671841542436525</v>
      </c>
      <c r="C2350" s="442">
        <f>hourly1!$F2351*유형화!$G$71/hourly1!$F$8763+유형화!$G$72*hourly1!$G2351/hourly1!$F$8763+유형화!$G$74*hourly1!I2351/hourly1!$I$8763</f>
        <v>3.2258238105814621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4">
        <f>유형화!$F$71*hourly1!B2352/hourly1!$B$8763+유형화!$F$72*hourly1!C2352/hourly1!$C$8763+유형화!$F$73*hourly1!D2352/hourly1!$D$8763+유형화!$F$74*hourly1!E2352/hourly1!$E$8763</f>
        <v>65.468559041468069</v>
      </c>
      <c r="C2351" s="442">
        <f>hourly1!$F2352*유형화!$G$71/hourly1!$F$8763+유형화!$G$72*hourly1!$G2352/hourly1!$F$8763+유형화!$G$74*hourly1!I2352/hourly1!$I$8763</f>
        <v>0.46042624041085206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4">
        <f>유형화!$F$71*hourly1!B2353/hourly1!$B$8763+유형화!$F$72*hourly1!C2353/hourly1!$C$8763+유형화!$F$73*hourly1!D2353/hourly1!$D$8763+유형화!$F$74*hourly1!E2353/hourly1!$E$8763</f>
        <v>64.24012572268326</v>
      </c>
      <c r="C2352" s="442">
        <f>hourly1!$F2353*유형화!$G$71/hourly1!$F$8763+유형화!$G$72*hourly1!$G2353/hourly1!$F$8763+유형화!$G$74*hourly1!I2353/hourly1!$I$8763</f>
        <v>0.3534401927844798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4">
        <f>유형화!$F$71*hourly1!B2354/hourly1!$B$8763+유형화!$F$72*hourly1!C2354/hourly1!$C$8763+유형화!$F$73*hourly1!D2354/hourly1!$D$8763+유형화!$F$74*hourly1!E2354/hourly1!$E$8763</f>
        <v>62.782863219981515</v>
      </c>
      <c r="C2353" s="442">
        <f>hourly1!$F2354*유형화!$G$71/hourly1!$F$8763+유형화!$G$72*hourly1!$G2354/hourly1!$F$8763+유형화!$G$74*hourly1!I2354/hourly1!$I$8763</f>
        <v>0.32150795346507705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4">
        <f>유형화!$F$71*hourly1!B2355/hourly1!$B$8763+유형화!$F$72*hourly1!C2355/hourly1!$C$8763+유형화!$F$73*hourly1!D2355/hourly1!$D$8763+유형화!$F$74*hourly1!E2355/hourly1!$E$8763</f>
        <v>63.196187135946936</v>
      </c>
      <c r="C2354" s="442">
        <f>hourly1!$F2355*유형화!$G$71/hourly1!$F$8763+유형화!$G$72*hourly1!$G2355/hourly1!$F$8763+유형화!$G$74*hourly1!I2355/hourly1!$I$8763</f>
        <v>0.26376315386883958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4">
        <f>유형화!$F$71*hourly1!B2356/hourly1!$B$8763+유형화!$F$72*hourly1!C2356/hourly1!$C$8763+유형화!$F$73*hourly1!D2356/hourly1!$D$8763+유형화!$F$74*hourly1!E2356/hourly1!$E$8763</f>
        <v>63.42267073731265</v>
      </c>
      <c r="C2355" s="442">
        <f>hourly1!$F2356*유형화!$G$71/hourly1!$F$8763+유형화!$G$72*hourly1!$G2356/hourly1!$F$8763+유형화!$G$74*hourly1!I2356/hourly1!$I$8763</f>
        <v>0.24490085929095015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4">
        <f>유형화!$F$71*hourly1!B2357/hourly1!$B$8763+유형화!$F$72*hourly1!C2357/hourly1!$C$8763+유형화!$F$73*hourly1!D2357/hourly1!$D$8763+유형화!$F$74*hourly1!E2357/hourly1!$E$8763</f>
        <v>64.071289877750814</v>
      </c>
      <c r="C2356" s="442">
        <f>hourly1!$F2357*유형화!$G$71/hourly1!$F$8763+유형화!$G$72*hourly1!$G2357/hourly1!$F$8763+유형화!$G$74*hourly1!I2357/hourly1!$I$8763</f>
        <v>0.25695019205648184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4">
        <f>유형화!$F$71*hourly1!B2358/hourly1!$B$8763+유형화!$F$72*hourly1!C2358/hourly1!$C$8763+유형화!$F$73*hourly1!D2358/hourly1!$D$8763+유형화!$F$74*hourly1!E2358/hourly1!$E$8763</f>
        <v>64.379054660744373</v>
      </c>
      <c r="C2357" s="442">
        <f>hourly1!$F2358*유형화!$G$71/hourly1!$F$8763+유형화!$G$72*hourly1!$G2358/hourly1!$F$8763+유형화!$G$74*hourly1!I2358/hourly1!$I$8763</f>
        <v>0.35174772885305206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4">
        <f>유형화!$F$71*hourly1!B2359/hourly1!$B$8763+유형화!$F$72*hourly1!C2359/hourly1!$C$8763+유형화!$F$73*hourly1!D2359/hourly1!$D$8763+유형화!$F$74*hourly1!E2359/hourly1!$E$8763</f>
        <v>64.719927052620235</v>
      </c>
      <c r="C2358" s="442">
        <f>hourly1!$F2359*유형화!$G$71/hourly1!$F$8763+유형화!$G$72*hourly1!$G2359/hourly1!$F$8763+유형화!$G$74*hourly1!I2359/hourly1!$I$8763</f>
        <v>0.78360854328073803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4">
        <f>유형화!$F$71*hourly1!B2360/hourly1!$B$8763+유형화!$F$72*hourly1!C2360/hourly1!$C$8763+유형화!$F$73*hourly1!D2360/hourly1!$D$8763+유형화!$F$74*hourly1!E2360/hourly1!$E$8763</f>
        <v>66.889928312613876</v>
      </c>
      <c r="C2359" s="442">
        <f>hourly1!$F2360*유형화!$G$71/hourly1!$F$8763+유형화!$G$72*hourly1!$G2360/hourly1!$F$8763+유형화!$G$74*hourly1!I2360/hourly1!$I$8763</f>
        <v>1.3280183721202838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4">
        <f>유형화!$F$71*hourly1!B2361/hourly1!$B$8763+유형화!$F$72*hourly1!C2361/hourly1!$C$8763+유형화!$F$73*hourly1!D2361/hourly1!$D$8763+유형화!$F$74*hourly1!E2361/hourly1!$E$8763</f>
        <v>78.310216821297999</v>
      </c>
      <c r="C2360" s="442">
        <f>hourly1!$F2361*유형화!$G$71/hourly1!$F$8763+유형화!$G$72*hourly1!$G2361/hourly1!$F$8763+유형화!$G$74*hourly1!I2361/hourly1!$I$8763</f>
        <v>7.7629410268454979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4">
        <f>유형화!$F$71*hourly1!B2362/hourly1!$B$8763+유형화!$F$72*hourly1!C2362/hourly1!$C$8763+유형화!$F$73*hourly1!D2362/hourly1!$D$8763+유형화!$F$74*hourly1!E2362/hourly1!$E$8763</f>
        <v>171.86725610491635</v>
      </c>
      <c r="C2361" s="442">
        <f>hourly1!$F2362*유형화!$G$71/hourly1!$F$8763+유형화!$G$72*hourly1!$G2362/hourly1!$F$8763+유형화!$G$74*hourly1!I2362/hourly1!$I$8763</f>
        <v>7.2454795099571356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4">
        <f>유형화!$F$71*hourly1!B2363/hourly1!$B$8763+유형화!$F$72*hourly1!C2363/hourly1!$C$8763+유형화!$F$73*hourly1!D2363/hourly1!$D$8763+유형화!$F$74*hourly1!E2363/hourly1!$E$8763</f>
        <v>267.55751797275195</v>
      </c>
      <c r="C2362" s="442">
        <f>hourly1!$F2363*유형화!$G$71/hourly1!$F$8763+유형화!$G$72*hourly1!$G2363/hourly1!$F$8763+유형화!$G$74*hourly1!I2363/hourly1!$I$8763</f>
        <v>6.292560550186332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4">
        <f>유형화!$F$71*hourly1!B2364/hourly1!$B$8763+유형화!$F$72*hourly1!C2364/hourly1!$C$8763+유형화!$F$73*hourly1!D2364/hourly1!$D$8763+유형화!$F$74*hourly1!E2364/hourly1!$E$8763</f>
        <v>323.80029598862978</v>
      </c>
      <c r="C2363" s="442">
        <f>hourly1!$F2364*유형화!$G$71/hourly1!$F$8763+유형화!$G$72*hourly1!$G2364/hourly1!$F$8763+유형화!$G$74*hourly1!I2364/hourly1!$I$8763</f>
        <v>5.1854549483090802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4">
        <f>유형화!$F$71*hourly1!B2365/hourly1!$B$8763+유형화!$F$72*hourly1!C2365/hourly1!$C$8763+유형화!$F$73*hourly1!D2365/hourly1!$D$8763+유형화!$F$74*hourly1!E2365/hourly1!$E$8763</f>
        <v>379.65272781722581</v>
      </c>
      <c r="C2364" s="442">
        <f>hourly1!$F2365*유형화!$G$71/hourly1!$F$8763+유형화!$G$72*hourly1!$G2365/hourly1!$F$8763+유형화!$G$74*hourly1!I2365/hourly1!$I$8763</f>
        <v>4.3066998883909795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4">
        <f>유형화!$F$71*hourly1!B2366/hourly1!$B$8763+유형화!$F$72*hourly1!C2366/hourly1!$C$8763+유형화!$F$73*hourly1!D2366/hourly1!$D$8763+유형화!$F$74*hourly1!E2366/hourly1!$E$8763</f>
        <v>319.872040025307</v>
      </c>
      <c r="C2365" s="442">
        <f>hourly1!$F2366*유형화!$G$71/hourly1!$F$8763+유형화!$G$72*hourly1!$G2366/hourly1!$F$8763+유형화!$G$74*hourly1!I2366/hourly1!$I$8763</f>
        <v>3.5837240326917872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4">
        <f>유형화!$F$71*hourly1!B2367/hourly1!$B$8763+유형화!$F$72*hourly1!C2367/hourly1!$C$8763+유형화!$F$73*hourly1!D2367/hourly1!$D$8763+유형화!$F$74*hourly1!E2367/hourly1!$E$8763</f>
        <v>198.33986642342057</v>
      </c>
      <c r="C2366" s="442">
        <f>hourly1!$F2367*유형화!$G$71/hourly1!$F$8763+유형화!$G$72*hourly1!$G2367/hourly1!$F$8763+유형화!$G$74*hourly1!I2367/hourly1!$I$8763</f>
        <v>2.1395346187149213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4">
        <f>유형화!$F$71*hourly1!B2368/hourly1!$B$8763+유형화!$F$72*hourly1!C2368/hourly1!$C$8763+유형화!$F$73*hourly1!D2368/hourly1!$D$8763+유형화!$F$74*hourly1!E2368/hourly1!$E$8763</f>
        <v>255.24299625348667</v>
      </c>
      <c r="C2367" s="442">
        <f>hourly1!$F2368*유형화!$G$71/hourly1!$F$8763+유형화!$G$72*hourly1!$G2368/hourly1!$F$8763+유형화!$G$74*hourly1!I2368/hourly1!$I$8763</f>
        <v>2.4649582751186467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4">
        <f>유형화!$F$71*hourly1!B2369/hourly1!$B$8763+유형화!$F$72*hourly1!C2369/hourly1!$C$8763+유형화!$F$73*hourly1!D2369/hourly1!$D$8763+유형화!$F$74*hourly1!E2369/hourly1!$E$8763</f>
        <v>366.74521262624995</v>
      </c>
      <c r="C2368" s="442">
        <f>hourly1!$F2369*유형화!$G$71/hourly1!$F$8763+유형화!$G$72*hourly1!$G2369/hourly1!$F$8763+유형화!$G$74*hourly1!I2369/hourly1!$I$8763</f>
        <v>2.2600722747466806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4">
        <f>유형화!$F$71*hourly1!B2370/hourly1!$B$8763+유형화!$F$72*hourly1!C2370/hourly1!$C$8763+유형화!$F$73*hourly1!D2370/hourly1!$D$8763+유형화!$F$74*hourly1!E2370/hourly1!$E$8763</f>
        <v>309.30570780922716</v>
      </c>
      <c r="C2369" s="442">
        <f>hourly1!$F2370*유형화!$G$71/hourly1!$F$8763+유형화!$G$72*hourly1!$G2370/hourly1!$F$8763+유형화!$G$74*hourly1!I2370/hourly1!$I$8763</f>
        <v>2.1231296155340442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4">
        <f>유형화!$F$71*hourly1!B2371/hourly1!$B$8763+유형화!$F$72*hourly1!C2371/hourly1!$C$8763+유형화!$F$73*hourly1!D2371/hourly1!$D$8763+유형화!$F$74*hourly1!E2371/hourly1!$E$8763</f>
        <v>266.96806619434722</v>
      </c>
      <c r="C2370" s="442">
        <f>hourly1!$F2371*유형화!$G$71/hourly1!$F$8763+유형화!$G$72*hourly1!$G2371/hourly1!$F$8763+유형화!$G$74*hourly1!I2371/hourly1!$I$8763</f>
        <v>2.2996505886003908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4">
        <f>유형화!$F$71*hourly1!B2372/hourly1!$B$8763+유형화!$F$72*hourly1!C2372/hourly1!$C$8763+유형화!$F$73*hourly1!D2372/hourly1!$D$8763+유형화!$F$74*hourly1!E2372/hourly1!$E$8763</f>
        <v>156.0149621841762</v>
      </c>
      <c r="C2371" s="442">
        <f>hourly1!$F2372*유형화!$G$71/hourly1!$F$8763+유형화!$G$72*hourly1!$G2372/hourly1!$F$8763+유형화!$G$74*hourly1!I2372/hourly1!$I$8763</f>
        <v>2.6363928114462465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4">
        <f>유형화!$F$71*hourly1!B2373/hourly1!$B$8763+유형화!$F$72*hourly1!C2373/hourly1!$C$8763+유형화!$F$73*hourly1!D2373/hourly1!$D$8763+유형화!$F$74*hourly1!E2373/hourly1!$E$8763</f>
        <v>121.64583697183654</v>
      </c>
      <c r="C2372" s="442">
        <f>hourly1!$F2373*유형화!$G$71/hourly1!$F$8763+유형화!$G$72*hourly1!$G2373/hourly1!$F$8763+유형화!$G$74*hourly1!I2373/hourly1!$I$8763</f>
        <v>2.6742793947424048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4">
        <f>유형화!$F$71*hourly1!B2374/hourly1!$B$8763+유형화!$F$72*hourly1!C2374/hourly1!$C$8763+유형화!$F$73*hourly1!D2374/hourly1!$D$8763+유형화!$F$74*hourly1!E2374/hourly1!$E$8763</f>
        <v>130.45770152337545</v>
      </c>
      <c r="C2373" s="442">
        <f>hourly1!$F2374*유형화!$G$71/hourly1!$F$8763+유형화!$G$72*hourly1!$G2374/hourly1!$F$8763+유형화!$G$74*hourly1!I2374/hourly1!$I$8763</f>
        <v>2.6539477448630397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4">
        <f>유형화!$F$71*hourly1!B2375/hourly1!$B$8763+유형화!$F$72*hourly1!C2375/hourly1!$C$8763+유형화!$F$73*hourly1!D2375/hourly1!$D$8763+유형화!$F$74*hourly1!E2375/hourly1!$E$8763</f>
        <v>67.18553428206107</v>
      </c>
      <c r="C2374" s="442">
        <f>hourly1!$F2375*유형화!$G$71/hourly1!$F$8763+유형화!$G$72*hourly1!$G2375/hourly1!$F$8763+유형화!$G$74*hourly1!I2375/hourly1!$I$8763</f>
        <v>3.5906624829227485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4">
        <f>유형화!$F$71*hourly1!B2376/hourly1!$B$8763+유형화!$F$72*hourly1!C2376/hourly1!$C$8763+유형화!$F$73*hourly1!D2376/hourly1!$D$8763+유형화!$F$74*hourly1!E2376/hourly1!$E$8763</f>
        <v>65.803104954862647</v>
      </c>
      <c r="C2375" s="442">
        <f>hourly1!$F2376*유형화!$G$71/hourly1!$F$8763+유형화!$G$72*hourly1!$G2376/hourly1!$F$8763+유형화!$G$74*hourly1!I2376/hourly1!$I$8763</f>
        <v>0.46052060118276311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4">
        <f>유형화!$F$71*hourly1!B2377/hourly1!$B$8763+유형화!$F$72*hourly1!C2377/hourly1!$C$8763+유형화!$F$73*hourly1!D2377/hourly1!$D$8763+유형화!$F$74*hourly1!E2377/hourly1!$E$8763</f>
        <v>64.419860471371877</v>
      </c>
      <c r="C2376" s="442">
        <f>hourly1!$F2377*유형화!$G$71/hourly1!$F$8763+유형화!$G$72*hourly1!$G2377/hourly1!$F$8763+유형화!$G$74*hourly1!I2377/hourly1!$I$8763</f>
        <v>0.35348166915140711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4">
        <f>유형화!$F$71*hourly1!B2378/hourly1!$B$8763+유형화!$F$72*hourly1!C2378/hourly1!$C$8763+유형화!$F$73*hourly1!D2378/hourly1!$D$8763+유형화!$F$74*hourly1!E2378/hourly1!$E$8763</f>
        <v>62.759512238403573</v>
      </c>
      <c r="C2377" s="442">
        <f>hourly1!$F2378*유형화!$G$71/hourly1!$F$8763+유형화!$G$72*hourly1!$G2378/hourly1!$F$8763+유형화!$G$74*hourly1!I2378/hourly1!$I$8763</f>
        <v>0.32152164311074372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4">
        <f>유형화!$F$71*hourly1!B2379/hourly1!$B$8763+유형화!$F$72*hourly1!C2379/hourly1!$C$8763+유형화!$F$73*hourly1!D2379/hourly1!$D$8763+유형화!$F$74*hourly1!E2379/hourly1!$E$8763</f>
        <v>62.675727877718714</v>
      </c>
      <c r="C2378" s="442">
        <f>hourly1!$F2379*유형화!$G$71/hourly1!$F$8763+유형화!$G$72*hourly1!$G2379/hourly1!$F$8763+유형화!$G$74*hourly1!I2379/hourly1!$I$8763</f>
        <v>0.26373455228771631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4">
        <f>유형화!$F$71*hourly1!B2380/hourly1!$B$8763+유형화!$F$72*hourly1!C2380/hourly1!$C$8763+유형화!$F$73*hourly1!D2380/hourly1!$D$8763+유형화!$F$74*hourly1!E2380/hourly1!$E$8763</f>
        <v>62.400421464082541</v>
      </c>
      <c r="C2379" s="442">
        <f>hourly1!$F2380*유형화!$G$71/hourly1!$F$8763+유형화!$G$72*hourly1!$G2380/hourly1!$F$8763+유형화!$G$74*hourly1!I2380/hourly1!$I$8763</f>
        <v>0.24447982120073913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4">
        <f>유형화!$F$71*hourly1!B2381/hourly1!$B$8763+유형화!$F$72*hourly1!C2381/hourly1!$C$8763+유형화!$F$73*hourly1!D2381/hourly1!$D$8763+유형화!$F$74*hourly1!E2381/hourly1!$E$8763</f>
        <v>62.367663723166451</v>
      </c>
      <c r="C2380" s="442">
        <f>hourly1!$F2381*유형화!$G$71/hourly1!$F$8763+유형화!$G$72*hourly1!$G2381/hourly1!$F$8763+유형화!$G$74*hourly1!I2381/hourly1!$I$8763</f>
        <v>0.2407789721697515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4">
        <f>유형화!$F$71*hourly1!B2382/hourly1!$B$8763+유형화!$F$72*hourly1!C2382/hourly1!$C$8763+유형화!$F$73*hourly1!D2382/hourly1!$D$8763+유형화!$F$74*hourly1!E2382/hourly1!$E$8763</f>
        <v>62.303461147928999</v>
      </c>
      <c r="C2381" s="442">
        <f>hourly1!$F2382*유형화!$G$71/hourly1!$F$8763+유형화!$G$72*hourly1!$G2382/hourly1!$F$8763+유형화!$G$74*hourly1!I2382/hourly1!$I$8763</f>
        <v>0.24081653720934648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4">
        <f>유형화!$F$71*hourly1!B2383/hourly1!$B$8763+유형화!$F$72*hourly1!C2383/hourly1!$C$8763+유형화!$F$73*hourly1!D2383/hourly1!$D$8763+유형화!$F$74*hourly1!E2383/hourly1!$E$8763</f>
        <v>62.305719058721067</v>
      </c>
      <c r="C2382" s="442">
        <f>hourly1!$F2383*유형화!$G$71/hourly1!$F$8763+유형화!$G$72*hourly1!$G2383/hourly1!$F$8763+유형화!$G$74*hourly1!I2383/hourly1!$I$8763</f>
        <v>0.23865153604448935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4">
        <f>유형화!$F$71*hourly1!B2384/hourly1!$B$8763+유형화!$F$72*hourly1!C2384/hourly1!$C$8763+유형화!$F$73*hourly1!D2384/hourly1!$D$8763+유형화!$F$74*hourly1!E2384/hourly1!$E$8763</f>
        <v>64.165484818640365</v>
      </c>
      <c r="C2383" s="442">
        <f>hourly1!$F2384*유형화!$G$71/hourly1!$F$8763+유형화!$G$72*hourly1!$G2384/hourly1!$F$8763+유형화!$G$74*hourly1!I2384/hourly1!$I$8763</f>
        <v>0.42445897803144061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4">
        <f>유형화!$F$71*hourly1!B2385/hourly1!$B$8763+유형화!$F$72*hourly1!C2385/hourly1!$C$8763+유형화!$F$73*hourly1!D2385/hourly1!$D$8763+유형화!$F$74*hourly1!E2385/hourly1!$E$8763</f>
        <v>75.489620953690789</v>
      </c>
      <c r="C2384" s="442">
        <f>hourly1!$F2385*유형화!$G$71/hourly1!$F$8763+유형화!$G$72*hourly1!$G2385/hourly1!$F$8763+유형화!$G$74*hourly1!I2385/hourly1!$I$8763</f>
        <v>5.6852876239912336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4">
        <f>유형화!$F$71*hourly1!B2386/hourly1!$B$8763+유형화!$F$72*hourly1!C2386/hourly1!$C$8763+유형화!$F$73*hourly1!D2386/hourly1!$D$8763+유형화!$F$74*hourly1!E2386/hourly1!$E$8763</f>
        <v>164.86399952226702</v>
      </c>
      <c r="C2385" s="442">
        <f>hourly1!$F2386*유형화!$G$71/hourly1!$F$8763+유형화!$G$72*hourly1!$G2386/hourly1!$F$8763+유형화!$G$74*hourly1!I2386/hourly1!$I$8763</f>
        <v>5.2287268589410072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4">
        <f>유형화!$F$71*hourly1!B2387/hourly1!$B$8763+유형화!$F$72*hourly1!C2387/hourly1!$C$8763+유형화!$F$73*hourly1!D2387/hourly1!$D$8763+유형화!$F$74*hourly1!E2387/hourly1!$E$8763</f>
        <v>260.16401433236013</v>
      </c>
      <c r="C2386" s="442">
        <f>hourly1!$F2387*유형화!$G$71/hourly1!$F$8763+유형화!$G$72*hourly1!$G2387/hourly1!$F$8763+유형화!$G$74*hourly1!I2387/hourly1!$I$8763</f>
        <v>4.2564756749104466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4">
        <f>유형화!$F$71*hourly1!B2388/hourly1!$B$8763+유형화!$F$72*hourly1!C2388/hourly1!$C$8763+유형화!$F$73*hourly1!D2388/hourly1!$D$8763+유형화!$F$74*hourly1!E2388/hourly1!$E$8763</f>
        <v>316.17931685315375</v>
      </c>
      <c r="C2387" s="442">
        <f>hourly1!$F2388*유형화!$G$71/hourly1!$F$8763+유형화!$G$72*hourly1!$G2388/hourly1!$F$8763+유형화!$G$74*hourly1!I2388/hourly1!$I$8763</f>
        <v>3.2790133805823887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4">
        <f>유형화!$F$71*hourly1!B2389/hourly1!$B$8763+유형화!$F$72*hourly1!C2389/hourly1!$C$8763+유형화!$F$73*hourly1!D2389/hourly1!$D$8763+유형화!$F$74*hourly1!E2389/hourly1!$E$8763</f>
        <v>372.90468368491776</v>
      </c>
      <c r="C2388" s="442">
        <f>hourly1!$F2389*유형화!$G$71/hourly1!$F$8763+유형화!$G$72*hourly1!$G2389/hourly1!$F$8763+유형화!$G$74*hourly1!I2389/hourly1!$I$8763</f>
        <v>2.3832932643009097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4">
        <f>유형화!$F$71*hourly1!B2390/hourly1!$B$8763+유형화!$F$72*hourly1!C2390/hourly1!$C$8763+유형화!$F$73*hourly1!D2390/hourly1!$D$8763+유형화!$F$74*hourly1!E2390/hourly1!$E$8763</f>
        <v>314.1204378951154</v>
      </c>
      <c r="C2389" s="442">
        <f>hourly1!$F2390*유형화!$G$71/hourly1!$F$8763+유형화!$G$72*hourly1!$G2390/hourly1!$F$8763+유형화!$G$74*hourly1!I2390/hourly1!$I$8763</f>
        <v>1.6137662574309162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4">
        <f>유형화!$F$71*hourly1!B2391/hourly1!$B$8763+유형화!$F$72*hourly1!C2391/hourly1!$C$8763+유형화!$F$73*hourly1!D2391/hourly1!$D$8763+유형화!$F$74*hourly1!E2391/hourly1!$E$8763</f>
        <v>193.19621579120638</v>
      </c>
      <c r="C2390" s="442">
        <f>hourly1!$F2391*유형화!$G$71/hourly1!$F$8763+유형화!$G$72*hourly1!$G2391/hourly1!$F$8763+유형화!$G$74*hourly1!I2391/hourly1!$I$8763</f>
        <v>0.55592911990315796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4">
        <f>유형화!$F$71*hourly1!B2392/hourly1!$B$8763+유형화!$F$72*hourly1!C2392/hourly1!$C$8763+유형화!$F$73*hourly1!D2392/hourly1!$D$8763+유형화!$F$74*hourly1!E2392/hourly1!$E$8763</f>
        <v>250.66218939981619</v>
      </c>
      <c r="C2391" s="442">
        <f>hourly1!$F2392*유형화!$G$71/hourly1!$F$8763+유형화!$G$72*hourly1!$G2392/hourly1!$F$8763+유형화!$G$74*hourly1!I2392/hourly1!$I$8763</f>
        <v>0.53014426486159871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4">
        <f>유형화!$F$71*hourly1!B2393/hourly1!$B$8763+유형화!$F$72*hourly1!C2393/hourly1!$C$8763+유형화!$F$73*hourly1!D2393/hourly1!$D$8763+유형화!$F$74*hourly1!E2393/hourly1!$E$8763</f>
        <v>363.7618163408946</v>
      </c>
      <c r="C2392" s="442">
        <f>hourly1!$F2393*유형화!$G$71/hourly1!$F$8763+유형화!$G$72*hourly1!$G2393/hourly1!$F$8763+유형화!$G$74*hourly1!I2393/hourly1!$I$8763</f>
        <v>0.39713526014226397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4">
        <f>유형화!$F$71*hourly1!B2394/hourly1!$B$8763+유형화!$F$72*hourly1!C2394/hourly1!$C$8763+유형화!$F$73*hourly1!D2394/hourly1!$D$8763+유형화!$F$74*hourly1!E2394/hourly1!$E$8763</f>
        <v>306.22275064273248</v>
      </c>
      <c r="C2393" s="442">
        <f>hourly1!$F2394*유형화!$G$71/hourly1!$F$8763+유형화!$G$72*hourly1!$G2394/hourly1!$F$8763+유형화!$G$74*hourly1!I2394/hourly1!$I$8763</f>
        <v>0.37100376371580701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4">
        <f>유형화!$F$71*hourly1!B2395/hourly1!$B$8763+유형화!$F$72*hourly1!C2395/hourly1!$C$8763+유형화!$F$73*hourly1!D2395/hourly1!$D$8763+유형화!$F$74*hourly1!E2395/hourly1!$E$8763</f>
        <v>263.27206460649114</v>
      </c>
      <c r="C2394" s="442">
        <f>hourly1!$F2395*유형화!$G$71/hourly1!$F$8763+유형화!$G$72*hourly1!$G2395/hourly1!$F$8763+유형화!$G$74*hourly1!I2395/hourly1!$I$8763</f>
        <v>0.39580174197963514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4">
        <f>유형화!$F$71*hourly1!B2396/hourly1!$B$8763+유형화!$F$72*hourly1!C2396/hourly1!$C$8763+유형화!$F$73*hourly1!D2396/hourly1!$D$8763+유형화!$F$74*hourly1!E2396/hourly1!$E$8763</f>
        <v>150.52094583547799</v>
      </c>
      <c r="C2395" s="442">
        <f>hourly1!$F2396*유형화!$G$71/hourly1!$F$8763+유형화!$G$72*hourly1!$G2396/hourly1!$F$8763+유형화!$G$74*hourly1!I2396/hourly1!$I$8763</f>
        <v>0.57292644471703369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4">
        <f>유형화!$F$71*hourly1!B2397/hourly1!$B$8763+유형화!$F$72*hourly1!C2397/hourly1!$C$8763+유형화!$F$73*hourly1!D2397/hourly1!$D$8763+유형화!$F$74*hourly1!E2397/hourly1!$E$8763</f>
        <v>118.39039489801436</v>
      </c>
      <c r="C2396" s="442">
        <f>hourly1!$F2397*유형화!$G$71/hourly1!$F$8763+유형화!$G$72*hourly1!$G2397/hourly1!$F$8763+유형화!$G$74*hourly1!I2397/hourly1!$I$8763</f>
        <v>0.65130911852841733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4">
        <f>유형화!$F$71*hourly1!B2398/hourly1!$B$8763+유형화!$F$72*hourly1!C2398/hourly1!$C$8763+유형화!$F$73*hourly1!D2398/hourly1!$D$8763+유형화!$F$74*hourly1!E2398/hourly1!$E$8763</f>
        <v>126.69225655456177</v>
      </c>
      <c r="C2397" s="442">
        <f>hourly1!$F2398*유형화!$G$71/hourly1!$F$8763+유형화!$G$72*hourly1!$G2398/hourly1!$F$8763+유형화!$G$74*hourly1!I2398/hourly1!$I$8763</f>
        <v>0.6824879384202801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4">
        <f>유형화!$F$71*hourly1!B2399/hourly1!$B$8763+유형화!$F$72*hourly1!C2399/hourly1!$C$8763+유형화!$F$73*hourly1!D2399/hourly1!$D$8763+유형화!$F$74*hourly1!E2399/hourly1!$E$8763</f>
        <v>64.474335274394974</v>
      </c>
      <c r="C2398" s="442">
        <f>hourly1!$F2399*유형화!$G$71/hourly1!$F$8763+유형화!$G$72*hourly1!$G2399/hourly1!$F$8763+유형화!$G$74*hourly1!I2399/hourly1!$I$8763</f>
        <v>1.8534781459748959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4">
        <f>유형화!$F$71*hourly1!B2400/hourly1!$B$8763+유형화!$F$72*hourly1!C2400/hourly1!$C$8763+유형화!$F$73*hourly1!D2400/hourly1!$D$8763+유형화!$F$74*hourly1!E2400/hourly1!$E$8763</f>
        <v>63.419385970428756</v>
      </c>
      <c r="C2399" s="442">
        <f>hourly1!$F2400*유형화!$G$71/hourly1!$F$8763+유형화!$G$72*hourly1!$G2400/hourly1!$F$8763+유형화!$G$74*hourly1!I2400/hourly1!$I$8763</f>
        <v>0.46008147320363646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4">
        <f>유형화!$F$71*hourly1!B2401/hourly1!$B$8763+유형화!$F$72*hourly1!C2401/hourly1!$C$8763+유형화!$F$73*hourly1!D2401/hourly1!$D$8763+유형화!$F$74*hourly1!E2401/hourly1!$E$8763</f>
        <v>62.342925196871754</v>
      </c>
      <c r="C2400" s="442">
        <f>hourly1!$F2401*유형화!$G$71/hourly1!$F$8763+유형화!$G$72*hourly1!$G2401/hourly1!$F$8763+유형화!$G$74*hourly1!I2401/hourly1!$I$8763</f>
        <v>0.35322058805192347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4">
        <f>유형화!$F$71*hourly1!B2402/hourly1!$B$8763+유형화!$F$72*hourly1!C2402/hourly1!$C$8763+유형화!$F$73*hourly1!D2402/hourly1!$D$8763+유형화!$F$74*hourly1!E2402/hourly1!$E$8763</f>
        <v>60.924025536317494</v>
      </c>
      <c r="C2401" s="442">
        <f>hourly1!$F2402*유형화!$G$71/hourly1!$F$8763+유형화!$G$72*hourly1!$G2402/hourly1!$F$8763+유형화!$G$74*hourly1!I2402/hourly1!$I$8763</f>
        <v>0.32131515762195051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4">
        <f>유형화!$F$71*hourly1!B2403/hourly1!$B$8763+유형화!$F$72*hourly1!C2403/hourly1!$C$8763+유형화!$F$73*hourly1!D2403/hourly1!$D$8763+유형화!$F$74*hourly1!E2403/hourly1!$E$8763</f>
        <v>61.438464901395641</v>
      </c>
      <c r="C2402" s="442">
        <f>hourly1!$F2403*유형화!$G$71/hourly1!$F$8763+유형화!$G$72*hourly1!$G2403/hourly1!$F$8763+유형화!$G$74*hourly1!I2403/hourly1!$I$8763</f>
        <v>0.26361802732758444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4">
        <f>유형화!$F$71*hourly1!B2404/hourly1!$B$8763+유형화!$F$72*hourly1!C2404/hourly1!$C$8763+유형화!$F$73*hourly1!D2404/hourly1!$D$8763+유형화!$F$74*hourly1!E2404/hourly1!$E$8763</f>
        <v>61.664129739582769</v>
      </c>
      <c r="C2403" s="442">
        <f>hourly1!$F2404*유형화!$G$71/hourly1!$F$8763+유형화!$G$72*hourly1!$G2404/hourly1!$F$8763+유형화!$G$74*hourly1!I2404/hourly1!$I$8763</f>
        <v>0.24438839392432793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4">
        <f>유형화!$F$71*hourly1!B2405/hourly1!$B$8763+유형화!$F$72*hourly1!C2405/hourly1!$C$8763+유형화!$F$73*hourly1!D2405/hourly1!$D$8763+유형화!$F$74*hourly1!E2405/hourly1!$E$8763</f>
        <v>62.190637746051067</v>
      </c>
      <c r="C2404" s="442">
        <f>hourly1!$F2405*유형화!$G$71/hourly1!$F$8763+유형화!$G$72*hourly1!$G2405/hourly1!$F$8763+유형화!$G$74*hourly1!I2405/hourly1!$I$8763</f>
        <v>0.24065820993834194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4">
        <f>유형화!$F$71*hourly1!B2406/hourly1!$B$8763+유형화!$F$72*hourly1!C2406/hourly1!$C$8763+유형화!$F$73*hourly1!D2406/hourly1!$D$8763+유형화!$F$74*hourly1!E2406/hourly1!$E$8763</f>
        <v>62.41150903241288</v>
      </c>
      <c r="C2405" s="442">
        <f>hourly1!$F2406*유형화!$G$71/hourly1!$F$8763+유형화!$G$72*hourly1!$G2406/hourly1!$F$8763+유형화!$G$74*hourly1!I2406/hourly1!$I$8763</f>
        <v>0.24075338557011414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4">
        <f>유형화!$F$71*hourly1!B2407/hourly1!$B$8763+유형화!$F$72*hourly1!C2407/hourly1!$C$8763+유형화!$F$73*hourly1!D2407/hourly1!$D$8763+유형화!$F$74*hourly1!E2407/hourly1!$E$8763</f>
        <v>62.643215405067572</v>
      </c>
      <c r="C2406" s="442">
        <f>hourly1!$F2407*유형화!$G$71/hourly1!$F$8763+유형화!$G$72*hourly1!$G2407/hourly1!$F$8763+유형화!$G$74*hourly1!I2407/hourly1!$I$8763</f>
        <v>0.23812326239656259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4">
        <f>유형화!$F$71*hourly1!B2408/hourly1!$B$8763+유형화!$F$72*hourly1!C2408/hourly1!$C$8763+유형화!$F$73*hourly1!D2408/hourly1!$D$8763+유형화!$F$74*hourly1!E2408/hourly1!$E$8763</f>
        <v>64.630791179230627</v>
      </c>
      <c r="C2407" s="442">
        <f>hourly1!$F2408*유형화!$G$71/hourly1!$F$8763+유형화!$G$72*hourly1!$G2408/hourly1!$F$8763+유형화!$G$74*hourly1!I2408/hourly1!$I$8763</f>
        <v>0.42368714277104225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4">
        <f>유형화!$F$71*hourly1!B2409/hourly1!$B$8763+유형화!$F$72*hourly1!C2409/hourly1!$C$8763+유형화!$F$73*hourly1!D2409/hourly1!$D$8763+유형화!$F$74*hourly1!E2409/hourly1!$E$8763</f>
        <v>76.109940464616983</v>
      </c>
      <c r="C2408" s="442">
        <f>hourly1!$F2409*유형화!$G$71/hourly1!$F$8763+유형화!$G$72*hourly1!$G2409/hourly1!$F$8763+유형화!$G$74*hourly1!I2409/hourly1!$I$8763</f>
        <v>5.899683690829697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4">
        <f>유형화!$F$71*hourly1!B2410/hourly1!$B$8763+유형화!$F$72*hourly1!C2410/hourly1!$C$8763+유형화!$F$73*hourly1!D2410/hourly1!$D$8763+유형화!$F$74*hourly1!E2410/hourly1!$E$8763</f>
        <v>165.33621307002468</v>
      </c>
      <c r="C2409" s="442">
        <f>hourly1!$F2410*유형화!$G$71/hourly1!$F$8763+유형화!$G$72*hourly1!$G2410/hourly1!$F$8763+유형화!$G$74*hourly1!I2410/hourly1!$I$8763</f>
        <v>5.9101159342009506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4">
        <f>유형화!$F$71*hourly1!B2411/hourly1!$B$8763+유형화!$F$72*hourly1!C2411/hourly1!$C$8763+유형화!$F$73*hourly1!D2411/hourly1!$D$8763+유형화!$F$74*hourly1!E2411/hourly1!$E$8763</f>
        <v>261.4416816484478</v>
      </c>
      <c r="C2410" s="442">
        <f>hourly1!$F2411*유형화!$G$71/hourly1!$F$8763+유형화!$G$72*hourly1!$G2411/hourly1!$F$8763+유형화!$G$74*hourly1!I2411/hourly1!$I$8763</f>
        <v>5.1608595442067138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4">
        <f>유형화!$F$71*hourly1!B2412/hourly1!$B$8763+유형화!$F$72*hourly1!C2412/hourly1!$C$8763+유형화!$F$73*hourly1!D2412/hourly1!$D$8763+유형화!$F$74*hourly1!E2412/hourly1!$E$8763</f>
        <v>318.6340590347225</v>
      </c>
      <c r="C2411" s="442">
        <f>hourly1!$F2412*유형화!$G$71/hourly1!$F$8763+유형화!$G$72*hourly1!$G2412/hourly1!$F$8763+유형화!$G$74*hourly1!I2412/hourly1!$I$8763</f>
        <v>4.3857096783514278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4">
        <f>유형화!$F$71*hourly1!B2413/hourly1!$B$8763+유형화!$F$72*hourly1!C2413/hourly1!$C$8763+유형화!$F$73*hourly1!D2413/hourly1!$D$8763+유형화!$F$74*hourly1!E2413/hourly1!$E$8763</f>
        <v>374.61540458475446</v>
      </c>
      <c r="C2412" s="442">
        <f>hourly1!$F2413*유형화!$G$71/hourly1!$F$8763+유형화!$G$72*hourly1!$G2413/hourly1!$F$8763+유형화!$G$74*hourly1!I2413/hourly1!$I$8763</f>
        <v>3.4893299330124212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4">
        <f>유형화!$F$71*hourly1!B2414/hourly1!$B$8763+유형화!$F$72*hourly1!C2414/hourly1!$C$8763+유형화!$F$73*hourly1!D2414/hourly1!$D$8763+유형화!$F$74*hourly1!E2414/hourly1!$E$8763</f>
        <v>315.25427701512621</v>
      </c>
      <c r="C2413" s="442">
        <f>hourly1!$F2414*유형화!$G$71/hourly1!$F$8763+유형화!$G$72*hourly1!$G2414/hourly1!$F$8763+유형화!$G$74*hourly1!I2414/hourly1!$I$8763</f>
        <v>2.7121355837657379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4">
        <f>유형화!$F$71*hourly1!B2415/hourly1!$B$8763+유형화!$F$72*hourly1!C2415/hourly1!$C$8763+유형화!$F$73*hourly1!D2415/hourly1!$D$8763+유형화!$F$74*hourly1!E2415/hourly1!$E$8763</f>
        <v>194.66770635367237</v>
      </c>
      <c r="C2414" s="442">
        <f>hourly1!$F2415*유형화!$G$71/hourly1!$F$8763+유형화!$G$72*hourly1!$G2415/hourly1!$F$8763+유형화!$G$74*hourly1!I2415/hourly1!$I$8763</f>
        <v>1.4116826416071306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4">
        <f>유형화!$F$71*hourly1!B2416/hourly1!$B$8763+유형화!$F$72*hourly1!C2416/hourly1!$C$8763+유형화!$F$73*hourly1!D2416/hourly1!$D$8763+유형화!$F$74*hourly1!E2416/hourly1!$E$8763</f>
        <v>252.11360403341854</v>
      </c>
      <c r="C2415" s="442">
        <f>hourly1!$F2416*유형화!$G$71/hourly1!$F$8763+유형화!$G$72*hourly1!$G2416/hourly1!$F$8763+유형화!$G$74*hourly1!I2416/hourly1!$I$8763</f>
        <v>1.8589574266526614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4">
        <f>유형화!$F$71*hourly1!B2417/hourly1!$B$8763+유형화!$F$72*hourly1!C2417/hourly1!$C$8763+유형화!$F$73*hourly1!D2417/hourly1!$D$8763+유형화!$F$74*hourly1!E2417/hourly1!$E$8763</f>
        <v>364.22508120386772</v>
      </c>
      <c r="C2416" s="442">
        <f>hourly1!$F2417*유형화!$G$71/hourly1!$F$8763+유형화!$G$72*hourly1!$G2417/hourly1!$F$8763+유형화!$G$74*hourly1!I2417/hourly1!$I$8763</f>
        <v>1.6168802443899675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4">
        <f>유형화!$F$71*hourly1!B2418/hourly1!$B$8763+유형화!$F$72*hourly1!C2418/hourly1!$C$8763+유형화!$F$73*hourly1!D2418/hourly1!$D$8763+유형화!$F$74*hourly1!E2418/hourly1!$E$8763</f>
        <v>306.54781044529142</v>
      </c>
      <c r="C2417" s="442">
        <f>hourly1!$F2418*유형화!$G$71/hourly1!$F$8763+유형화!$G$72*hourly1!$G2418/hourly1!$F$8763+유형화!$G$74*hourly1!I2418/hourly1!$I$8763</f>
        <v>1.2951430954836669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4">
        <f>유형화!$F$71*hourly1!B2419/hourly1!$B$8763+유형화!$F$72*hourly1!C2419/hourly1!$C$8763+유형화!$F$73*hourly1!D2419/hourly1!$D$8763+유형화!$F$74*hourly1!E2419/hourly1!$E$8763</f>
        <v>264.18439402127399</v>
      </c>
      <c r="C2418" s="442">
        <f>hourly1!$F2419*유형화!$G$71/hourly1!$F$8763+유형화!$G$72*hourly1!$G2419/hourly1!$F$8763+유형화!$G$74*hourly1!I2419/hourly1!$I$8763</f>
        <v>1.5983681765803628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4">
        <f>유형화!$F$71*hourly1!B2420/hourly1!$B$8763+유형화!$F$72*hourly1!C2420/hourly1!$C$8763+유형화!$F$73*hourly1!D2420/hourly1!$D$8763+유형화!$F$74*hourly1!E2420/hourly1!$E$8763</f>
        <v>152.93522596710216</v>
      </c>
      <c r="C2419" s="442">
        <f>hourly1!$F2420*유형화!$G$71/hourly1!$F$8763+유형화!$G$72*hourly1!$G2420/hourly1!$F$8763+유형화!$G$74*hourly1!I2420/hourly1!$I$8763</f>
        <v>1.8634400522343526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4">
        <f>유형화!$F$71*hourly1!B2421/hourly1!$B$8763+유형화!$F$72*hourly1!C2421/hourly1!$C$8763+유형화!$F$73*hourly1!D2421/hourly1!$D$8763+유형화!$F$74*hourly1!E2421/hourly1!$E$8763</f>
        <v>120.05070595563096</v>
      </c>
      <c r="C2420" s="442">
        <f>hourly1!$F2421*유형화!$G$71/hourly1!$F$8763+유형화!$G$72*hourly1!$G2421/hourly1!$F$8763+유형화!$G$74*hourly1!I2421/hourly1!$I$8763</f>
        <v>1.8218433305047825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4">
        <f>유형화!$F$71*hourly1!B2422/hourly1!$B$8763+유형화!$F$72*hourly1!C2422/hourly1!$C$8763+유형화!$F$73*hourly1!D2422/hourly1!$D$8763+유형화!$F$74*hourly1!E2422/hourly1!$E$8763</f>
        <v>128.68496382136834</v>
      </c>
      <c r="C2421" s="442">
        <f>hourly1!$F2422*유형화!$G$71/hourly1!$F$8763+유형화!$G$72*hourly1!$G2422/hourly1!$F$8763+유형화!$G$74*hourly1!I2422/hourly1!$I$8763</f>
        <v>1.8281497754275111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4">
        <f>유형화!$F$71*hourly1!B2423/hourly1!$B$8763+유형화!$F$72*hourly1!C2423/hourly1!$C$8763+유형화!$F$73*hourly1!D2423/hourly1!$D$8763+유형화!$F$74*hourly1!E2423/hourly1!$E$8763</f>
        <v>66.314698486690105</v>
      </c>
      <c r="C2422" s="442">
        <f>hourly1!$F2423*유형화!$G$71/hourly1!$F$8763+유형화!$G$72*hourly1!$G2423/hourly1!$F$8763+유형화!$G$74*hourly1!I2423/hourly1!$I$8763</f>
        <v>2.8668333059770434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4">
        <f>유형화!$F$71*hourly1!B2424/hourly1!$B$8763+유형화!$F$72*hourly1!C2424/hourly1!$C$8763+유형화!$F$73*hourly1!D2424/hourly1!$D$8763+유형화!$F$74*hourly1!E2424/hourly1!$E$8763</f>
        <v>64.999638580856001</v>
      </c>
      <c r="C2423" s="442">
        <f>hourly1!$F2424*유형화!$G$71/hourly1!$F$8763+유형화!$G$72*hourly1!$G2424/hourly1!$F$8763+유형화!$G$74*hourly1!I2424/hourly1!$I$8763</f>
        <v>0.46033212409689933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4">
        <f>유형화!$F$71*hourly1!B2425/hourly1!$B$8763+유형화!$F$72*hourly1!C2425/hourly1!$C$8763+유형화!$F$73*hourly1!D2425/hourly1!$D$8763+유형화!$F$74*hourly1!E2425/hourly1!$E$8763</f>
        <v>63.612574404827221</v>
      </c>
      <c r="C2424" s="442">
        <f>hourly1!$F2425*유형화!$G$71/hourly1!$F$8763+유형화!$G$72*hourly1!$G2425/hourly1!$F$8763+유형화!$G$74*hourly1!I2425/hourly1!$I$8763</f>
        <v>0.35336204772380397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4">
        <f>유형화!$F$71*hourly1!B2426/hourly1!$B$8763+유형화!$F$72*hourly1!C2426/hourly1!$C$8763+유형화!$F$73*hourly1!D2426/hourly1!$D$8763+유형화!$F$74*hourly1!E2426/hourly1!$E$8763</f>
        <v>62.063837659957109</v>
      </c>
      <c r="C2425" s="442">
        <f>hourly1!$F2426*유형화!$G$71/hourly1!$F$8763+유형화!$G$72*hourly1!$G2426/hourly1!$F$8763+유형화!$G$74*hourly1!I2426/hourly1!$I$8763</f>
        <v>0.32142883057256871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4">
        <f>유형화!$F$71*hourly1!B2427/hourly1!$B$8763+유형화!$F$72*hourly1!C2427/hourly1!$C$8763+유형화!$F$73*hourly1!D2427/hourly1!$D$8763+유형화!$F$74*hourly1!E2427/hourly1!$E$8763</f>
        <v>62.123170938758015</v>
      </c>
      <c r="C2426" s="442">
        <f>hourly1!$F2427*유형화!$G$71/hourly1!$F$8763+유형화!$G$72*hourly1!$G2427/hourly1!$F$8763+유형화!$G$74*hourly1!I2427/hourly1!$I$8763</f>
        <v>0.26367343779813662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4">
        <f>유형화!$F$71*hourly1!B2428/hourly1!$B$8763+유형화!$F$72*hourly1!C2428/hourly1!$C$8763+유형화!$F$73*hourly1!D2428/hourly1!$D$8763+유형화!$F$74*hourly1!E2428/hourly1!$E$8763</f>
        <v>61.940171958013799</v>
      </c>
      <c r="C2427" s="442">
        <f>hourly1!$F2428*유형화!$G$71/hourly1!$F$8763+유형화!$G$72*hourly1!$G2428/hourly1!$F$8763+유형화!$G$74*hourly1!I2428/hourly1!$I$8763</f>
        <v>0.24441854373918731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4">
        <f>유형화!$F$71*hourly1!B2429/hourly1!$B$8763+유형화!$F$72*hourly1!C2429/hourly1!$C$8763+유형화!$F$73*hourly1!D2429/hourly1!$D$8763+유형화!$F$74*hourly1!E2429/hourly1!$E$8763</f>
        <v>61.97347073186728</v>
      </c>
      <c r="C2428" s="442">
        <f>hourly1!$F2429*유형화!$G$71/hourly1!$F$8763+유형화!$G$72*hourly1!$G2429/hourly1!$F$8763+유형화!$G$74*hourly1!I2429/hourly1!$I$8763</f>
        <v>0.24063514940427388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4">
        <f>유형화!$F$71*hourly1!B2430/hourly1!$B$8763+유형화!$F$72*hourly1!C2430/hourly1!$C$8763+유형화!$F$73*hourly1!D2430/hourly1!$D$8763+유형화!$F$74*hourly1!E2430/hourly1!$E$8763</f>
        <v>61.976799887875373</v>
      </c>
      <c r="C2429" s="442">
        <f>hourly1!$F2430*유형화!$G$71/hourly1!$F$8763+유형화!$G$72*hourly1!$G2430/hourly1!$F$8763+유형화!$G$74*hourly1!I2430/hourly1!$I$8763</f>
        <v>0.24068241127621559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4">
        <f>유형화!$F$71*hourly1!B2431/hourly1!$B$8763+유형화!$F$72*hourly1!C2431/hourly1!$C$8763+유형화!$F$73*hourly1!D2431/hourly1!$D$8763+유형화!$F$74*hourly1!E2431/hourly1!$E$8763</f>
        <v>62.001874961080482</v>
      </c>
      <c r="C2430" s="442">
        <f>hourly1!$F2431*유형화!$G$71/hourly1!$F$8763+유형화!$G$72*hourly1!$G2431/hourly1!$F$8763+유형화!$G$74*hourly1!I2431/hourly1!$I$8763</f>
        <v>0.23804886569124759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4">
        <f>유형화!$F$71*hourly1!B2432/hourly1!$B$8763+유형화!$F$72*hourly1!C2432/hourly1!$C$8763+유형화!$F$73*hourly1!D2432/hourly1!$D$8763+유형화!$F$74*hourly1!E2432/hourly1!$E$8763</f>
        <v>63.88805394900335</v>
      </c>
      <c r="C2431" s="442">
        <f>hourly1!$F2432*유형화!$G$71/hourly1!$F$8763+유형화!$G$72*hourly1!$G2432/hourly1!$F$8763+유형화!$G$74*hourly1!I2432/hourly1!$I$8763</f>
        <v>0.42313458629925571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4">
        <f>유형화!$F$71*hourly1!B2433/hourly1!$B$8763+유형화!$F$72*hourly1!C2433/hourly1!$C$8763+유형화!$F$73*hourly1!D2433/hourly1!$D$8763+유형화!$F$74*hourly1!E2433/hourly1!$E$8763</f>
        <v>75.187609154264848</v>
      </c>
      <c r="C2432" s="442">
        <f>hourly1!$F2433*유형화!$G$71/hourly1!$F$8763+유형화!$G$72*hourly1!$G2433/hourly1!$F$8763+유형화!$G$74*hourly1!I2433/hourly1!$I$8763</f>
        <v>5.1327143660915988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4">
        <f>유형화!$F$71*hourly1!B2434/hourly1!$B$8763+유형화!$F$72*hourly1!C2434/hourly1!$C$8763+유형화!$F$73*hourly1!D2434/hourly1!$D$8763+유형화!$F$74*hourly1!E2434/hourly1!$E$8763</f>
        <v>161.83679038964144</v>
      </c>
      <c r="C2433" s="442">
        <f>hourly1!$F2434*유형화!$G$71/hourly1!$F$8763+유형화!$G$72*hourly1!$G2434/hourly1!$F$8763+유형화!$G$74*hourly1!I2434/hourly1!$I$8763</f>
        <v>4.6954642315148103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4">
        <f>유형화!$F$71*hourly1!B2435/hourly1!$B$8763+유형화!$F$72*hourly1!C2435/hourly1!$C$8763+유형화!$F$73*hourly1!D2435/hourly1!$D$8763+유형화!$F$74*hourly1!E2435/hourly1!$E$8763</f>
        <v>257.28310050600595</v>
      </c>
      <c r="C2434" s="442">
        <f>hourly1!$F2435*유형화!$G$71/hourly1!$F$8763+유형화!$G$72*hourly1!$G2435/hourly1!$F$8763+유형화!$G$74*hourly1!I2435/hourly1!$I$8763</f>
        <v>3.7596464911901752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4">
        <f>유형화!$F$71*hourly1!B2436/hourly1!$B$8763+유형화!$F$72*hourly1!C2436/hourly1!$C$8763+유형화!$F$73*hourly1!D2436/hourly1!$D$8763+유형화!$F$74*hourly1!E2436/hourly1!$E$8763</f>
        <v>313.70497124482006</v>
      </c>
      <c r="C2435" s="442">
        <f>hourly1!$F2436*유형화!$G$71/hourly1!$F$8763+유형화!$G$72*hourly1!$G2436/hourly1!$F$8763+유형화!$G$74*hourly1!I2436/hourly1!$I$8763</f>
        <v>2.6617074923479662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4">
        <f>유형화!$F$71*hourly1!B2437/hourly1!$B$8763+유형화!$F$72*hourly1!C2437/hourly1!$C$8763+유형화!$F$73*hourly1!D2437/hourly1!$D$8763+유형화!$F$74*hourly1!E2437/hourly1!$E$8763</f>
        <v>371.22011271038849</v>
      </c>
      <c r="C2436" s="442">
        <f>hourly1!$F2437*유형화!$G$71/hourly1!$F$8763+유형화!$G$72*hourly1!$G2437/hourly1!$F$8763+유형화!$G$74*hourly1!I2437/hourly1!$I$8763</f>
        <v>1.7821522400463015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4">
        <f>유형화!$F$71*hourly1!B2438/hourly1!$B$8763+유형화!$F$72*hourly1!C2438/hourly1!$C$8763+유형화!$F$73*hourly1!D2438/hourly1!$D$8763+유형화!$F$74*hourly1!E2438/hourly1!$E$8763</f>
        <v>312.91458729113748</v>
      </c>
      <c r="C2437" s="442">
        <f>hourly1!$F2438*유형화!$G$71/hourly1!$F$8763+유형화!$G$72*hourly1!$G2438/hourly1!$F$8763+유형화!$G$74*hourly1!I2438/hourly1!$I$8763</f>
        <v>0.87088443464378529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4">
        <f>유형화!$F$71*hourly1!B2439/hourly1!$B$8763+유형화!$F$72*hourly1!C2439/hourly1!$C$8763+유형화!$F$73*hourly1!D2439/hourly1!$D$8763+유형화!$F$74*hourly1!E2439/hourly1!$E$8763</f>
        <v>191.81765665295345</v>
      </c>
      <c r="C2438" s="442">
        <f>hourly1!$F2439*유형화!$G$71/hourly1!$F$8763+유형화!$G$72*hourly1!$G2439/hourly1!$F$8763+유형화!$G$74*hourly1!I2439/hourly1!$I$8763</f>
        <v>0.55574015390137765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4">
        <f>유형화!$F$71*hourly1!B2440/hourly1!$B$8763+유형화!$F$72*hourly1!C2440/hourly1!$C$8763+유형화!$F$73*hourly1!D2440/hourly1!$D$8763+유형화!$F$74*hourly1!E2440/hourly1!$E$8763</f>
        <v>250.52283734957464</v>
      </c>
      <c r="C2439" s="442">
        <f>hourly1!$F2440*유형화!$G$71/hourly1!$F$8763+유형화!$G$72*hourly1!$G2440/hourly1!$F$8763+유형화!$G$74*hourly1!I2440/hourly1!$I$8763</f>
        <v>0.51828927617293041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4">
        <f>유형화!$F$71*hourly1!B2441/hourly1!$B$8763+유형화!$F$72*hourly1!C2441/hourly1!$C$8763+유형화!$F$73*hourly1!D2441/hourly1!$D$8763+유형화!$F$74*hourly1!E2441/hourly1!$E$8763</f>
        <v>363.75713460254298</v>
      </c>
      <c r="C2440" s="442">
        <f>hourly1!$F2441*유형화!$G$71/hourly1!$F$8763+유형화!$G$72*hourly1!$G2441/hourly1!$F$8763+유형화!$G$74*hourly1!I2441/hourly1!$I$8763</f>
        <v>0.3900662693615603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4">
        <f>유형화!$F$71*hourly1!B2442/hourly1!$B$8763+유형화!$F$72*hourly1!C2442/hourly1!$C$8763+유형화!$F$73*hourly1!D2442/hourly1!$D$8763+유형화!$F$74*hourly1!E2442/hourly1!$E$8763</f>
        <v>306.21624381993877</v>
      </c>
      <c r="C2441" s="442">
        <f>hourly1!$F2442*유형화!$G$71/hourly1!$F$8763+유형화!$G$72*hourly1!$G2442/hourly1!$F$8763+유형화!$G$74*hourly1!I2442/hourly1!$I$8763</f>
        <v>0.36873503089063753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4">
        <f>유형화!$F$71*hourly1!B2443/hourly1!$B$8763+유형화!$F$72*hourly1!C2443/hourly1!$C$8763+유형화!$F$73*hourly1!D2443/hourly1!$D$8763+유형화!$F$74*hourly1!E2443/hourly1!$E$8763</f>
        <v>263.26325298338412</v>
      </c>
      <c r="C2442" s="442">
        <f>hourly1!$F2443*유형화!$G$71/hourly1!$F$8763+유형화!$G$72*hourly1!$G2443/hourly1!$F$8763+유형화!$G$74*hourly1!I2443/hourly1!$I$8763</f>
        <v>0.39008851503576653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4">
        <f>유형화!$F$71*hourly1!B2444/hourly1!$B$8763+유형화!$F$72*hourly1!C2444/hourly1!$C$8763+유형화!$F$73*hourly1!D2444/hourly1!$D$8763+유형화!$F$74*hourly1!E2444/hourly1!$E$8763</f>
        <v>150.30215211559576</v>
      </c>
      <c r="C2443" s="442">
        <f>hourly1!$F2444*유형화!$G$71/hourly1!$F$8763+유형화!$G$72*hourly1!$G2444/hourly1!$F$8763+유형화!$G$74*hourly1!I2444/hourly1!$I$8763</f>
        <v>0.51837271782270244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4">
        <f>유형화!$F$71*hourly1!B2445/hourly1!$B$8763+유형화!$F$72*hourly1!C2445/hourly1!$C$8763+유형화!$F$73*hourly1!D2445/hourly1!$D$8763+유형화!$F$74*hourly1!E2445/hourly1!$E$8763</f>
        <v>118.3889196815384</v>
      </c>
      <c r="C2444" s="442">
        <f>hourly1!$F2445*유형화!$G$71/hourly1!$F$8763+유형화!$G$72*hourly1!$G2445/hourly1!$F$8763+유형화!$G$74*hourly1!I2445/hourly1!$I$8763</f>
        <v>0.64149722796939124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4">
        <f>유형화!$F$71*hourly1!B2446/hourly1!$B$8763+유형화!$F$72*hourly1!C2446/hourly1!$C$8763+유형화!$F$73*hourly1!D2446/hourly1!$D$8763+유형화!$F$74*hourly1!E2446/hourly1!$E$8763</f>
        <v>126.69126105395695</v>
      </c>
      <c r="C2445" s="442">
        <f>hourly1!$F2446*유형화!$G$71/hourly1!$F$8763+유형화!$G$72*hourly1!$G2446/hourly1!$F$8763+유형화!$G$74*hourly1!I2446/hourly1!$I$8763</f>
        <v>0.64698718331132776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4">
        <f>유형화!$F$71*hourly1!B2447/hourly1!$B$8763+유형화!$F$72*hourly1!C2447/hourly1!$C$8763+유형화!$F$73*hourly1!D2447/hourly1!$D$8763+유형화!$F$74*hourly1!E2447/hourly1!$E$8763</f>
        <v>64.047893113140859</v>
      </c>
      <c r="C2446" s="442">
        <f>hourly1!$F2447*유형화!$G$71/hourly1!$F$8763+유형화!$G$72*hourly1!$G2447/hourly1!$F$8763+유형화!$G$74*hourly1!I2447/hourly1!$I$8763</f>
        <v>1.2275727156827438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4">
        <f>유형화!$F$71*hourly1!B2448/hourly1!$B$8763+유형화!$F$72*hourly1!C2448/hourly1!$C$8763+유형화!$F$73*hourly1!D2448/hourly1!$D$8763+유형화!$F$74*hourly1!E2448/hourly1!$E$8763</f>
        <v>62.980366596823352</v>
      </c>
      <c r="C2447" s="442">
        <f>hourly1!$F2448*유형화!$G$71/hourly1!$F$8763+유형화!$G$72*hourly1!$G2448/hourly1!$F$8763+유형화!$G$74*hourly1!I2448/hourly1!$I$8763</f>
        <v>0.46002427004138913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4">
        <f>유형화!$F$71*hourly1!B2449/hourly1!$B$8763+유형화!$F$72*hourly1!C2449/hourly1!$C$8763+유형화!$F$73*hourly1!D2449/hourly1!$D$8763+유형화!$F$74*hourly1!E2449/hourly1!$E$8763</f>
        <v>62.029014279709386</v>
      </c>
      <c r="C2448" s="442">
        <f>hourly1!$F2449*유형화!$G$71/hourly1!$F$8763+유형화!$G$72*hourly1!$G2449/hourly1!$F$8763+유형화!$G$74*hourly1!I2449/hourly1!$I$8763</f>
        <v>0.3531944310503834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4">
        <f>유형화!$F$71*hourly1!B2450/hourly1!$B$8763+유형화!$F$72*hourly1!C2450/hourly1!$C$8763+유형화!$F$73*hourly1!D2450/hourly1!$D$8763+유형화!$F$74*hourly1!E2450/hourly1!$E$8763</f>
        <v>60.810008255091041</v>
      </c>
      <c r="C2449" s="442">
        <f>hourly1!$F2450*유형화!$G$71/hourly1!$F$8763+유형화!$G$72*hourly1!$G2450/hourly1!$F$8763+유형화!$G$74*hourly1!I2450/hourly1!$I$8763</f>
        <v>0.32130790536918619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4">
        <f>유형화!$F$71*hourly1!B2451/hourly1!$B$8763+유형화!$F$72*hourly1!C2451/hourly1!$C$8763+유형화!$F$73*hourly1!D2451/hourly1!$D$8763+유형화!$F$74*hourly1!E2451/hourly1!$E$8763</f>
        <v>61.383513989387644</v>
      </c>
      <c r="C2450" s="442">
        <f>hourly1!$F2451*유형화!$G$71/hourly1!$F$8763+유형화!$G$72*hourly1!$G2451/hourly1!$F$8763+유형화!$G$74*hourly1!I2451/hourly1!$I$8763</f>
        <v>0.26214614596054708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4">
        <f>유형화!$F$71*hourly1!B2452/hourly1!$B$8763+유형화!$F$72*hourly1!C2452/hourly1!$C$8763+유형화!$F$73*hourly1!D2452/hourly1!$D$8763+유형화!$F$74*hourly1!E2452/hourly1!$E$8763</f>
        <v>61.770489601301968</v>
      </c>
      <c r="C2451" s="442">
        <f>hourly1!$F2452*유형화!$G$71/hourly1!$F$8763+유형화!$G$72*hourly1!$G2452/hourly1!$F$8763+유형화!$G$74*hourly1!I2452/hourly1!$I$8763</f>
        <v>0.26657295364175548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4">
        <f>유형화!$F$71*hourly1!B2453/hourly1!$B$8763+유형화!$F$72*hourly1!C2453/hourly1!$C$8763+유형화!$F$73*hourly1!D2453/hourly1!$D$8763+유형화!$F$74*hourly1!E2453/hourly1!$E$8763</f>
        <v>62.344211748773532</v>
      </c>
      <c r="C2452" s="442">
        <f>hourly1!$F2453*유형화!$G$71/hourly1!$F$8763+유형화!$G$72*hourly1!$G2453/hourly1!$F$8763+유형화!$G$74*hourly1!I2453/hourly1!$I$8763</f>
        <v>0.24960683796055849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4">
        <f>유형화!$F$71*hourly1!B2454/hourly1!$B$8763+유형화!$F$72*hourly1!C2454/hourly1!$C$8763+유형화!$F$73*hourly1!D2454/hourly1!$D$8763+유형화!$F$74*hourly1!E2454/hourly1!$E$8763</f>
        <v>62.672113777696921</v>
      </c>
      <c r="C2453" s="442">
        <f>hourly1!$F2454*유형화!$G$71/hourly1!$F$8763+유형화!$G$72*hourly1!$G2454/hourly1!$F$8763+유형화!$G$74*hourly1!I2454/hourly1!$I$8763</f>
        <v>0.23795393451743371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4">
        <f>유형화!$F$71*hourly1!B2455/hourly1!$B$8763+유형화!$F$72*hourly1!C2455/hourly1!$C$8763+유형화!$F$73*hourly1!D2455/hourly1!$D$8763+유형화!$F$74*hourly1!E2455/hourly1!$E$8763</f>
        <v>62.96186216387526</v>
      </c>
      <c r="C2454" s="442">
        <f>hourly1!$F2455*유형화!$G$71/hourly1!$F$8763+유형화!$G$72*hourly1!$G2455/hourly1!$F$8763+유형화!$G$74*hourly1!I2455/hourly1!$I$8763</f>
        <v>0.23803599090544281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4">
        <f>유형화!$F$71*hourly1!B2456/hourly1!$B$8763+유형화!$F$72*hourly1!C2456/hourly1!$C$8763+유형화!$F$73*hourly1!D2456/hourly1!$D$8763+유형화!$F$74*hourly1!E2456/hourly1!$E$8763</f>
        <v>64.999454629657251</v>
      </c>
      <c r="C2455" s="442">
        <f>hourly1!$F2456*유형화!$G$71/hourly1!$F$8763+유형화!$G$72*hourly1!$G2456/hourly1!$F$8763+유형화!$G$74*hourly1!I2456/hourly1!$I$8763</f>
        <v>0.27719375558485848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4">
        <f>유형화!$F$71*hourly1!B2457/hourly1!$B$8763+유형화!$F$72*hourly1!C2457/hourly1!$C$8763+유형화!$F$73*hourly1!D2457/hourly1!$D$8763+유형화!$F$74*hourly1!E2457/hourly1!$E$8763</f>
        <v>76.411277776314321</v>
      </c>
      <c r="C2456" s="442">
        <f>hourly1!$F2457*유형화!$G$71/hourly1!$F$8763+유형화!$G$72*hourly1!$G2457/hourly1!$F$8763+유형화!$G$74*hourly1!I2457/hourly1!$I$8763</f>
        <v>5.699088335056147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4">
        <f>유형화!$F$71*hourly1!B2458/hourly1!$B$8763+유형화!$F$72*hourly1!C2458/hourly1!$C$8763+유형화!$F$73*hourly1!D2458/hourly1!$D$8763+유형화!$F$74*hourly1!E2458/hourly1!$E$8763</f>
        <v>112.70565426882618</v>
      </c>
      <c r="C2457" s="442">
        <f>hourly1!$F2458*유형화!$G$71/hourly1!$F$8763+유형화!$G$72*hourly1!$G2458/hourly1!$F$8763+유형화!$G$74*hourly1!I2458/hourly1!$I$8763</f>
        <v>5.4444645925407098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4">
        <f>유형화!$F$71*hourly1!B2459/hourly1!$B$8763+유형화!$F$72*hourly1!C2459/hourly1!$C$8763+유형화!$F$73*hourly1!D2459/hourly1!$D$8763+유형화!$F$74*hourly1!E2459/hourly1!$E$8763</f>
        <v>113.89381920303462</v>
      </c>
      <c r="C2458" s="442">
        <f>hourly1!$F2459*유형화!$G$71/hourly1!$F$8763+유형화!$G$72*hourly1!$G2459/hourly1!$F$8763+유형화!$G$74*hourly1!I2459/hourly1!$I$8763</f>
        <v>5.3350342097891081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4">
        <f>유형화!$F$71*hourly1!B2460/hourly1!$B$8763+유형화!$F$72*hourly1!C2460/hourly1!$C$8763+유형화!$F$73*hourly1!D2460/hourly1!$D$8763+유형화!$F$74*hourly1!E2460/hourly1!$E$8763</f>
        <v>116.92758042859714</v>
      </c>
      <c r="C2459" s="442">
        <f>hourly1!$F2460*유형화!$G$71/hourly1!$F$8763+유형화!$G$72*hourly1!$G2460/hourly1!$F$8763+유형화!$G$74*hourly1!I2460/hourly1!$I$8763</f>
        <v>4.7359069487091343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4">
        <f>유형화!$F$71*hourly1!B2461/hourly1!$B$8763+유형화!$F$72*hourly1!C2461/hourly1!$C$8763+유형화!$F$73*hourly1!D2461/hourly1!$D$8763+유형화!$F$74*hourly1!E2461/hourly1!$E$8763</f>
        <v>118.99235713344868</v>
      </c>
      <c r="C2460" s="442">
        <f>hourly1!$F2461*유형화!$G$71/hourly1!$F$8763+유형화!$G$72*hourly1!$G2461/hourly1!$F$8763+유형화!$G$74*hourly1!I2461/hourly1!$I$8763</f>
        <v>3.9536188289849727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4">
        <f>유형화!$F$71*hourly1!B2462/hourly1!$B$8763+유형화!$F$72*hourly1!C2462/hourly1!$C$8763+유형화!$F$73*hourly1!D2462/hourly1!$D$8763+유형화!$F$74*hourly1!E2462/hourly1!$E$8763</f>
        <v>116.87805451740591</v>
      </c>
      <c r="C2461" s="442">
        <f>hourly1!$F2462*유형화!$G$71/hourly1!$F$8763+유형화!$G$72*hourly1!$G2462/hourly1!$F$8763+유형화!$G$74*hourly1!I2462/hourly1!$I$8763</f>
        <v>3.4005348169244072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4">
        <f>유형화!$F$71*hourly1!B2463/hourly1!$B$8763+유형화!$F$72*hourly1!C2463/hourly1!$C$8763+유형화!$F$73*hourly1!D2463/hourly1!$D$8763+유형화!$F$74*hourly1!E2463/hourly1!$E$8763</f>
        <v>123.3862850184513</v>
      </c>
      <c r="C2462" s="442">
        <f>hourly1!$F2463*유형화!$G$71/hourly1!$F$8763+유형화!$G$72*hourly1!$G2463/hourly1!$F$8763+유형화!$G$74*hourly1!I2463/hourly1!$I$8763</f>
        <v>2.5012182351601524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4">
        <f>유형화!$F$71*hourly1!B2464/hourly1!$B$8763+유형화!$F$72*hourly1!C2464/hourly1!$C$8763+유형화!$F$73*hourly1!D2464/hourly1!$D$8763+유형화!$F$74*hourly1!E2464/hourly1!$E$8763</f>
        <v>111.52310415001871</v>
      </c>
      <c r="C2463" s="442">
        <f>hourly1!$F2464*유형화!$G$71/hourly1!$F$8763+유형화!$G$72*hourly1!$G2464/hourly1!$F$8763+유형화!$G$74*hourly1!I2464/hourly1!$I$8763</f>
        <v>2.9643427778772251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4">
        <f>유형화!$F$71*hourly1!B2465/hourly1!$B$8763+유형화!$F$72*hourly1!C2465/hourly1!$C$8763+유형화!$F$73*hourly1!D2465/hourly1!$D$8763+유형화!$F$74*hourly1!E2465/hourly1!$E$8763</f>
        <v>112.39285316613942</v>
      </c>
      <c r="C2464" s="442">
        <f>hourly1!$F2465*유형화!$G$71/hourly1!$F$8763+유형화!$G$72*hourly1!$G2465/hourly1!$F$8763+유형화!$G$74*hourly1!I2465/hourly1!$I$8763</f>
        <v>2.8677933738653545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4">
        <f>유형화!$F$71*hourly1!B2466/hourly1!$B$8763+유형화!$F$72*hourly1!C2466/hourly1!$C$8763+유형화!$F$73*hourly1!D2466/hourly1!$D$8763+유형화!$F$74*hourly1!E2466/hourly1!$E$8763</f>
        <v>111.48008371123416</v>
      </c>
      <c r="C2465" s="442">
        <f>hourly1!$F2466*유형화!$G$71/hourly1!$F$8763+유형화!$G$72*hourly1!$G2466/hourly1!$F$8763+유형화!$G$74*hourly1!I2466/hourly1!$I$8763</f>
        <v>3.0797963602638334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4">
        <f>유형화!$F$71*hourly1!B2467/hourly1!$B$8763+유형화!$F$72*hourly1!C2467/hourly1!$C$8763+유형화!$F$73*hourly1!D2467/hourly1!$D$8763+유형화!$F$74*hourly1!E2467/hourly1!$E$8763</f>
        <v>110.46840622160074</v>
      </c>
      <c r="C2466" s="442">
        <f>hourly1!$F2467*유형화!$G$71/hourly1!$F$8763+유형화!$G$72*hourly1!$G2467/hourly1!$F$8763+유형화!$G$74*hourly1!I2467/hourly1!$I$8763</f>
        <v>3.3073299237262921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4">
        <f>유형화!$F$71*hourly1!B2468/hourly1!$B$8763+유형화!$F$72*hourly1!C2468/hourly1!$C$8763+유형화!$F$73*hourly1!D2468/hourly1!$D$8763+유형화!$F$74*hourly1!E2468/hourly1!$E$8763</f>
        <v>110.1934904581687</v>
      </c>
      <c r="C2467" s="442">
        <f>hourly1!$F2468*유형화!$G$71/hourly1!$F$8763+유형화!$G$72*hourly1!$G2468/hourly1!$F$8763+유형화!$G$74*hourly1!I2468/hourly1!$I$8763</f>
        <v>3.3630197282389167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4">
        <f>유형화!$F$71*hourly1!B2469/hourly1!$B$8763+유형화!$F$72*hourly1!C2469/hourly1!$C$8763+유형화!$F$73*hourly1!D2469/hourly1!$D$8763+유형화!$F$74*hourly1!E2469/hourly1!$E$8763</f>
        <v>121.78987797420211</v>
      </c>
      <c r="C2468" s="442">
        <f>hourly1!$F2469*유형화!$G$71/hourly1!$F$8763+유형화!$G$72*hourly1!$G2469/hourly1!$F$8763+유형화!$G$74*hourly1!I2469/hourly1!$I$8763</f>
        <v>3.0556100158117205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4">
        <f>유형화!$F$71*hourly1!B2470/hourly1!$B$8763+유형화!$F$72*hourly1!C2470/hourly1!$C$8763+유형화!$F$73*hourly1!D2470/hourly1!$D$8763+유형화!$F$74*hourly1!E2470/hourly1!$E$8763</f>
        <v>130.73550390229613</v>
      </c>
      <c r="C2469" s="442">
        <f>hourly1!$F2470*유형화!$G$71/hourly1!$F$8763+유형화!$G$72*hourly1!$G2470/hourly1!$F$8763+유형화!$G$74*hourly1!I2470/hourly1!$I$8763</f>
        <v>2.9969564030124398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4">
        <f>유형화!$F$71*hourly1!B2471/hourly1!$B$8763+유형화!$F$72*hourly1!C2471/hourly1!$C$8763+유형화!$F$73*hourly1!D2471/hourly1!$D$8763+유형화!$F$74*hourly1!E2471/hourly1!$E$8763</f>
        <v>67.841540325537792</v>
      </c>
      <c r="C2470" s="442">
        <f>hourly1!$F2471*유형화!$G$71/hourly1!$F$8763+유형화!$G$72*hourly1!$G2471/hourly1!$F$8763+유형화!$G$74*hourly1!I2471/hourly1!$I$8763</f>
        <v>3.9520696174171195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4">
        <f>유형화!$F$71*hourly1!B2472/hourly1!$B$8763+유형화!$F$72*hourly1!C2472/hourly1!$C$8763+유형화!$F$73*hourly1!D2472/hourly1!$D$8763+유형화!$F$74*hourly1!E2472/hourly1!$E$8763</f>
        <v>66.562120062732973</v>
      </c>
      <c r="C2471" s="442">
        <f>hourly1!$F2472*유형화!$G$71/hourly1!$F$8763+유형화!$G$72*hourly1!$G2472/hourly1!$F$8763+유형화!$G$74*hourly1!I2472/hourly1!$I$8763</f>
        <v>0.41693765854186038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4">
        <f>유형화!$F$71*hourly1!B2473/hourly1!$B$8763+유형화!$F$72*hourly1!C2473/hourly1!$C$8763+유형화!$F$73*hourly1!D2473/hourly1!$D$8763+유형화!$F$74*hourly1!E2473/hourly1!$E$8763</f>
        <v>65.270335393865565</v>
      </c>
      <c r="C2472" s="442">
        <f>hourly1!$F2473*유형화!$G$71/hourly1!$F$8763+유형화!$G$72*hourly1!$G2473/hourly1!$F$8763+유형화!$G$74*hourly1!I2473/hourly1!$I$8763</f>
        <v>0.380289417776559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4">
        <f>유형화!$F$71*hourly1!B2474/hourly1!$B$8763+유형화!$F$72*hourly1!C2474/hourly1!$C$8763+유형화!$F$73*hourly1!D2474/hourly1!$D$8763+유형화!$F$74*hourly1!E2474/hourly1!$E$8763</f>
        <v>63.722298384927811</v>
      </c>
      <c r="C2473" s="442">
        <f>hourly1!$F2474*유형화!$G$71/hourly1!$F$8763+유형화!$G$72*hourly1!$G2474/hourly1!$F$8763+유형화!$G$74*hourly1!I2474/hourly1!$I$8763</f>
        <v>0.31627712355895915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4">
        <f>유형화!$F$71*hourly1!B2475/hourly1!$B$8763+유형화!$F$72*hourly1!C2475/hourly1!$C$8763+유형화!$F$73*hourly1!D2475/hourly1!$D$8763+유형화!$F$74*hourly1!E2475/hourly1!$E$8763</f>
        <v>63.839713353001109</v>
      </c>
      <c r="C2474" s="442">
        <f>hourly1!$F2475*유형화!$G$71/hourly1!$F$8763+유형화!$G$72*hourly1!$G2475/hourly1!$F$8763+유형화!$G$74*hourly1!I2475/hourly1!$I$8763</f>
        <v>0.27662310922415639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4">
        <f>유형화!$F$71*hourly1!B2476/hourly1!$B$8763+유형화!$F$72*hourly1!C2476/hourly1!$C$8763+유형화!$F$73*hourly1!D2476/hourly1!$D$8763+유형화!$F$74*hourly1!E2476/hourly1!$E$8763</f>
        <v>63.667484534597286</v>
      </c>
      <c r="C2475" s="442">
        <f>hourly1!$F2476*유형화!$G$71/hourly1!$F$8763+유형화!$G$72*hourly1!$G2476/hourly1!$F$8763+유형화!$G$74*hourly1!I2476/hourly1!$I$8763</f>
        <v>0.2653374631204124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4">
        <f>유형화!$F$71*hourly1!B2477/hourly1!$B$8763+유형화!$F$72*hourly1!C2477/hourly1!$C$8763+유형화!$F$73*hourly1!D2477/hourly1!$D$8763+유형화!$F$74*hourly1!E2477/hourly1!$E$8763</f>
        <v>63.740924345519169</v>
      </c>
      <c r="C2476" s="442">
        <f>hourly1!$F2477*유형화!$G$71/hourly1!$F$8763+유형화!$G$72*hourly1!$G2477/hourly1!$F$8763+유형화!$G$74*hourly1!I2477/hourly1!$I$8763</f>
        <v>0.28008463391395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4">
        <f>유형화!$F$71*hourly1!B2478/hourly1!$B$8763+유형화!$F$72*hourly1!C2478/hourly1!$C$8763+유형화!$F$73*hourly1!D2478/hourly1!$D$8763+유형화!$F$74*hourly1!E2478/hourly1!$E$8763</f>
        <v>63.778684837663036</v>
      </c>
      <c r="C2477" s="442">
        <f>hourly1!$F2478*유형화!$G$71/hourly1!$F$8763+유형화!$G$72*hourly1!$G2478/hourly1!$F$8763+유형화!$G$74*hourly1!I2478/hourly1!$I$8763</f>
        <v>0.35763541729317411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4">
        <f>유형화!$F$71*hourly1!B2479/hourly1!$B$8763+유형화!$F$72*hourly1!C2479/hourly1!$C$8763+유형화!$F$73*hourly1!D2479/hourly1!$D$8763+유형화!$F$74*hourly1!E2479/hourly1!$E$8763</f>
        <v>63.772856109484174</v>
      </c>
      <c r="C2478" s="442">
        <f>hourly1!$F2479*유형화!$G$71/hourly1!$F$8763+유형화!$G$72*hourly1!$G2479/hourly1!$F$8763+유형화!$G$74*hourly1!I2479/hourly1!$I$8763</f>
        <v>0.60834041725078358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4">
        <f>유형화!$F$71*hourly1!B2480/hourly1!$B$8763+유형화!$F$72*hourly1!C2480/hourly1!$C$8763+유형화!$F$73*hourly1!D2480/hourly1!$D$8763+유형화!$F$74*hourly1!E2480/hourly1!$E$8763</f>
        <v>65.681213840953987</v>
      </c>
      <c r="C2479" s="442">
        <f>hourly1!$F2480*유형화!$G$71/hourly1!$F$8763+유형화!$G$72*hourly1!$G2480/hourly1!$F$8763+유형화!$G$74*hourly1!I2480/hourly1!$I$8763</f>
        <v>0.86293490629721836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4">
        <f>유형화!$F$71*hourly1!B2481/hourly1!$B$8763+유형화!$F$72*hourly1!C2481/hourly1!$C$8763+유형화!$F$73*hourly1!D2481/hourly1!$D$8763+유형화!$F$74*hourly1!E2481/hourly1!$E$8763</f>
        <v>77.034609037258676</v>
      </c>
      <c r="C2480" s="442">
        <f>hourly1!$F2481*유형화!$G$71/hourly1!$F$8763+유형화!$G$72*hourly1!$G2481/hourly1!$F$8763+유형화!$G$74*hourly1!I2481/hourly1!$I$8763</f>
        <v>7.0339066880792975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4">
        <f>유형화!$F$71*hourly1!B2482/hourly1!$B$8763+유형화!$F$72*hourly1!C2482/hourly1!$C$8763+유형화!$F$73*hourly1!D2482/hourly1!$D$8763+유형화!$F$74*hourly1!E2482/hourly1!$E$8763</f>
        <v>66.352942301591369</v>
      </c>
      <c r="C2481" s="442">
        <f>hourly1!$F2482*유형화!$G$71/hourly1!$F$8763+유형화!$G$72*hourly1!$G2482/hourly1!$F$8763+유형화!$G$74*hourly1!I2482/hourly1!$I$8763</f>
        <v>6.9330145699238805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4">
        <f>유형화!$F$71*hourly1!B2483/hourly1!$B$8763+유형화!$F$72*hourly1!C2483/hourly1!$C$8763+유형화!$F$73*hourly1!D2483/hourly1!$D$8763+유형화!$F$74*hourly1!E2483/hourly1!$E$8763</f>
        <v>67.546993674158671</v>
      </c>
      <c r="C2482" s="442">
        <f>hourly1!$F2483*유형화!$G$71/hourly1!$F$8763+유형화!$G$72*hourly1!$G2483/hourly1!$F$8763+유형화!$G$74*hourly1!I2483/hourly1!$I$8763</f>
        <v>6.4013007466356058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4">
        <f>유형화!$F$71*hourly1!B2484/hourly1!$B$8763+유형화!$F$72*hourly1!C2484/hourly1!$C$8763+유형화!$F$73*hourly1!D2484/hourly1!$D$8763+유형화!$F$74*hourly1!E2484/hourly1!$E$8763</f>
        <v>70.991752374055764</v>
      </c>
      <c r="C2483" s="442">
        <f>hourly1!$F2484*유형화!$G$71/hourly1!$F$8763+유형화!$G$72*hourly1!$G2484/hourly1!$F$8763+유형화!$G$74*hourly1!I2484/hourly1!$I$8763</f>
        <v>5.8446585675057339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4">
        <f>유형화!$F$71*hourly1!B2485/hourly1!$B$8763+유형화!$F$72*hourly1!C2485/hourly1!$C$8763+유형화!$F$73*hourly1!D2485/hourly1!$D$8763+유형화!$F$74*hourly1!E2485/hourly1!$E$8763</f>
        <v>73.161352407084365</v>
      </c>
      <c r="C2484" s="442">
        <f>hourly1!$F2485*유형화!$G$71/hourly1!$F$8763+유형화!$G$72*hourly1!$G2485/hourly1!$F$8763+유형화!$G$74*hourly1!I2485/hourly1!$I$8763</f>
        <v>4.817854552926681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4">
        <f>유형화!$F$71*hourly1!B2486/hourly1!$B$8763+유형화!$F$72*hourly1!C2486/hourly1!$C$8763+유형화!$F$73*hourly1!D2486/hourly1!$D$8763+유형화!$F$74*hourly1!E2486/hourly1!$E$8763</f>
        <v>70.806726567137289</v>
      </c>
      <c r="C2485" s="442">
        <f>hourly1!$F2486*유형화!$G$71/hourly1!$F$8763+유형화!$G$72*hourly1!$G2486/hourly1!$F$8763+유형화!$G$74*hourly1!I2486/hourly1!$I$8763</f>
        <v>3.7642969779032449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4">
        <f>유형화!$F$71*hourly1!B2487/hourly1!$B$8763+유형화!$F$72*hourly1!C2487/hourly1!$C$8763+유형화!$F$73*hourly1!D2487/hourly1!$D$8763+유형화!$F$74*hourly1!E2487/hourly1!$E$8763</f>
        <v>76.865650854993888</v>
      </c>
      <c r="C2486" s="442">
        <f>hourly1!$F2487*유형화!$G$71/hourly1!$F$8763+유형화!$G$72*hourly1!$G2487/hourly1!$F$8763+유형화!$G$74*hourly1!I2487/hourly1!$I$8763</f>
        <v>2.3072407637482222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4">
        <f>유형화!$F$71*hourly1!B2488/hourly1!$B$8763+유형화!$F$72*hourly1!C2488/hourly1!$C$8763+유형화!$F$73*hourly1!D2488/hourly1!$D$8763+유형화!$F$74*hourly1!E2488/hourly1!$E$8763</f>
        <v>65.059462396186802</v>
      </c>
      <c r="C2487" s="442">
        <f>hourly1!$F2488*유형화!$G$71/hourly1!$F$8763+유형화!$G$72*hourly1!$G2488/hourly1!$F$8763+유형화!$G$74*hourly1!I2488/hourly1!$I$8763</f>
        <v>2.7781310839131925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4">
        <f>유형화!$F$71*hourly1!B2489/hourly1!$B$8763+유형화!$F$72*hourly1!C2489/hourly1!$C$8763+유형화!$F$73*hourly1!D2489/hourly1!$D$8763+유형화!$F$74*hourly1!E2489/hourly1!$E$8763</f>
        <v>66.067531893081721</v>
      </c>
      <c r="C2488" s="442">
        <f>hourly1!$F2489*유형화!$G$71/hourly1!$F$8763+유형화!$G$72*hourly1!$G2489/hourly1!$F$8763+유형화!$G$74*hourly1!I2489/hourly1!$I$8763</f>
        <v>2.7557044293310504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4">
        <f>유형화!$F$71*hourly1!B2490/hourly1!$B$8763+유형화!$F$72*hourly1!C2490/hourly1!$C$8763+유형화!$F$73*hourly1!D2490/hourly1!$D$8763+유형화!$F$74*hourly1!E2490/hourly1!$E$8763</f>
        <v>64.771505525985148</v>
      </c>
      <c r="C2489" s="442">
        <f>hourly1!$F2490*유형화!$G$71/hourly1!$F$8763+유형화!$G$72*hourly1!$G2490/hourly1!$F$8763+유형화!$G$74*hourly1!I2490/hourly1!$I$8763</f>
        <v>2.6116221309877563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4">
        <f>유형화!$F$71*hourly1!B2491/hourly1!$B$8763+유형화!$F$72*hourly1!C2491/hourly1!$C$8763+유형화!$F$73*hourly1!D2491/hourly1!$D$8763+유형화!$F$74*hourly1!E2491/hourly1!$E$8763</f>
        <v>63.881524378402936</v>
      </c>
      <c r="C2490" s="442">
        <f>hourly1!$F2491*유형화!$G$71/hourly1!$F$8763+유형화!$G$72*hourly1!$G2491/hourly1!$F$8763+유형화!$G$74*hourly1!I2491/hourly1!$I$8763</f>
        <v>2.790150918751761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4">
        <f>유형화!$F$71*hourly1!B2492/hourly1!$B$8763+유형화!$F$72*hourly1!C2492/hourly1!$C$8763+유형화!$F$73*hourly1!D2492/hourly1!$D$8763+유형화!$F$74*hourly1!E2492/hourly1!$E$8763</f>
        <v>63.473175465064486</v>
      </c>
      <c r="C2491" s="442">
        <f>hourly1!$F2492*유형화!$G$71/hourly1!$F$8763+유형화!$G$72*hourly1!$G2492/hourly1!$F$8763+유형화!$G$74*hourly1!I2492/hourly1!$I$8763</f>
        <v>2.7506923078116414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4">
        <f>유형화!$F$71*hourly1!B2493/hourly1!$B$8763+유형화!$F$72*hourly1!C2493/hourly1!$C$8763+유형화!$F$73*hourly1!D2493/hourly1!$D$8763+유형화!$F$74*hourly1!E2493/hourly1!$E$8763</f>
        <v>74.975935427838721</v>
      </c>
      <c r="C2492" s="442">
        <f>hourly1!$F2493*유형화!$G$71/hourly1!$F$8763+유형화!$G$72*hourly1!$G2493/hourly1!$F$8763+유형화!$G$74*hourly1!I2493/hourly1!$I$8763</f>
        <v>2.5345952210132174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4">
        <f>유형화!$F$71*hourly1!B2494/hourly1!$B$8763+유형화!$F$72*hourly1!C2494/hourly1!$C$8763+유형화!$F$73*hourly1!D2494/hourly1!$D$8763+유형화!$F$74*hourly1!E2494/hourly1!$E$8763</f>
        <v>83.80036276418393</v>
      </c>
      <c r="C2493" s="442">
        <f>hourly1!$F2494*유형화!$G$71/hourly1!$F$8763+유형화!$G$72*hourly1!$G2494/hourly1!$F$8763+유형화!$G$74*hourly1!I2494/hourly1!$I$8763</f>
        <v>2.6747386497600916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4">
        <f>유형화!$F$71*hourly1!B2495/hourly1!$B$8763+유형화!$F$72*hourly1!C2495/hourly1!$C$8763+유형화!$F$73*hourly1!D2495/hourly1!$D$8763+유형화!$F$74*hourly1!E2495/hourly1!$E$8763</f>
        <v>67.407184655852731</v>
      </c>
      <c r="C2494" s="442">
        <f>hourly1!$F2495*유형화!$G$71/hourly1!$F$8763+유형화!$G$72*hourly1!$G2495/hourly1!$F$8763+유형화!$G$74*hourly1!I2495/hourly1!$I$8763</f>
        <v>3.6925207804154181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4">
        <f>유형화!$F$71*hourly1!B2496/hourly1!$B$8763+유형화!$F$72*hourly1!C2496/hourly1!$C$8763+유형화!$F$73*hourly1!D2496/hourly1!$D$8763+유형화!$F$74*hourly1!E2496/hourly1!$E$8763</f>
        <v>66.213878802249823</v>
      </c>
      <c r="C2495" s="442">
        <f>hourly1!$F2496*유형화!$G$71/hourly1!$F$8763+유형화!$G$72*hourly1!$G2496/hourly1!$F$8763+유형화!$G$74*hourly1!I2496/hourly1!$I$8763</f>
        <v>0.40702293266836898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4">
        <f>유형화!$F$71*hourly1!B2497/hourly1!$B$8763+유형화!$F$72*hourly1!C2497/hourly1!$C$8763+유형화!$F$73*hourly1!D2497/hourly1!$D$8763+유형화!$F$74*hourly1!E2497/hourly1!$E$8763</f>
        <v>65.031130304698593</v>
      </c>
      <c r="C2496" s="442">
        <f>hourly1!$F2497*유형화!$G$71/hourly1!$F$8763+유형화!$G$72*hourly1!$G2497/hourly1!$F$8763+유형화!$G$74*hourly1!I2497/hourly1!$I$8763</f>
        <v>0.39190720075967278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4">
        <f>유형화!$F$71*hourly1!B2498/hourly1!$B$8763+유형화!$F$72*hourly1!C2498/hourly1!$C$8763+유형화!$F$73*hourly1!D2498/hourly1!$D$8763+유형화!$F$74*hourly1!E2498/hourly1!$E$8763</f>
        <v>63.575685672666481</v>
      </c>
      <c r="C2497" s="442">
        <f>hourly1!$F2498*유형화!$G$71/hourly1!$F$8763+유형화!$G$72*hourly1!$G2498/hourly1!$F$8763+유형화!$G$74*hourly1!I2498/hourly1!$I$8763</f>
        <v>0.31615872442114679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4">
        <f>유형화!$F$71*hourly1!B2499/hourly1!$B$8763+유형화!$F$72*hourly1!C2499/hourly1!$C$8763+유형화!$F$73*hourly1!D2499/hourly1!$D$8763+유형화!$F$74*hourly1!E2499/hourly1!$E$8763</f>
        <v>65.55929637235235</v>
      </c>
      <c r="C2498" s="442">
        <f>hourly1!$F2499*유형화!$G$71/hourly1!$F$8763+유형화!$G$72*hourly1!$G2499/hourly1!$F$8763+유형화!$G$74*hourly1!I2499/hourly1!$I$8763</f>
        <v>0.26424872886004686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4">
        <f>유형화!$F$71*hourly1!B2500/hourly1!$B$8763+유형화!$F$72*hourly1!C2500/hourly1!$C$8763+유형화!$F$73*hourly1!D2500/hourly1!$D$8763+유형화!$F$74*hourly1!E2500/hourly1!$E$8763</f>
        <v>65.9387371988919</v>
      </c>
      <c r="C2499" s="442">
        <f>hourly1!$F2500*유형화!$G$71/hourly1!$F$8763+유형화!$G$72*hourly1!$G2500/hourly1!$F$8763+유형화!$G$74*hourly1!I2500/hourly1!$I$8763</f>
        <v>0.2658907529660739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4">
        <f>유형화!$F$71*hourly1!B2501/hourly1!$B$8763+유형화!$F$72*hourly1!C2501/hourly1!$C$8763+유형화!$F$73*hourly1!D2501/hourly1!$D$8763+유형화!$F$74*hourly1!E2501/hourly1!$E$8763</f>
        <v>66.529173657242666</v>
      </c>
      <c r="C2500" s="442">
        <f>hourly1!$F2501*유형화!$G$71/hourly1!$F$8763+유형화!$G$72*hourly1!$G2501/hourly1!$F$8763+유형화!$G$74*hourly1!I2501/hourly1!$I$8763</f>
        <v>0.52692328680278988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4">
        <f>유형화!$F$71*hourly1!B2502/hourly1!$B$8763+유형화!$F$72*hourly1!C2502/hourly1!$C$8763+유형화!$F$73*hourly1!D2502/hourly1!$D$8763+유형화!$F$74*hourly1!E2502/hourly1!$E$8763</f>
        <v>66.791491673495116</v>
      </c>
      <c r="C2501" s="442">
        <f>hourly1!$F2502*유형화!$G$71/hourly1!$F$8763+유형화!$G$72*hourly1!$G2502/hourly1!$F$8763+유형화!$G$74*hourly1!I2502/hourly1!$I$8763</f>
        <v>1.0302217244460234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4">
        <f>유형화!$F$71*hourly1!B2503/hourly1!$B$8763+유형화!$F$72*hourly1!C2503/hourly1!$C$8763+유형화!$F$73*hourly1!D2503/hourly1!$D$8763+유형화!$F$74*hourly1!E2503/hourly1!$E$8763</f>
        <v>67.128948344092919</v>
      </c>
      <c r="C2502" s="442">
        <f>hourly1!$F2503*유형화!$G$71/hourly1!$F$8763+유형화!$G$72*hourly1!$G2503/hourly1!$F$8763+유형화!$G$74*hourly1!I2503/hourly1!$I$8763</f>
        <v>1.521170797922873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4">
        <f>유형화!$F$71*hourly1!B2504/hourly1!$B$8763+유형화!$F$72*hourly1!C2504/hourly1!$C$8763+유형화!$F$73*hourly1!D2504/hourly1!$D$8763+유형화!$F$74*hourly1!E2504/hourly1!$E$8763</f>
        <v>69.266217111374218</v>
      </c>
      <c r="C2503" s="442">
        <f>hourly1!$F2504*유형화!$G$71/hourly1!$F$8763+유형화!$G$72*hourly1!$G2504/hourly1!$F$8763+유형화!$G$74*hourly1!I2504/hourly1!$I$8763</f>
        <v>2.0020643377422465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4">
        <f>유형화!$F$71*hourly1!B2505/hourly1!$B$8763+유형화!$F$72*hourly1!C2505/hourly1!$C$8763+유형화!$F$73*hourly1!D2505/hourly1!$D$8763+유형화!$F$74*hourly1!E2505/hourly1!$E$8763</f>
        <v>80.35628075639039</v>
      </c>
      <c r="C2504" s="442">
        <f>hourly1!$F2505*유형화!$G$71/hourly1!$F$8763+유형화!$G$72*hourly1!$G2505/hourly1!$F$8763+유형화!$G$74*hourly1!I2505/hourly1!$I$8763</f>
        <v>8.3034264091081784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4">
        <f>유형화!$F$71*hourly1!B2506/hourly1!$B$8763+유형화!$F$72*hourly1!C2506/hourly1!$C$8763+유형화!$F$73*hourly1!D2506/hourly1!$D$8763+유형화!$F$74*hourly1!E2506/hourly1!$E$8763</f>
        <v>176.89046559149409</v>
      </c>
      <c r="C2505" s="442">
        <f>hourly1!$F2506*유형화!$G$71/hourly1!$F$8763+유형화!$G$72*hourly1!$G2506/hourly1!$F$8763+유형화!$G$74*hourly1!I2506/hourly1!$I$8763</f>
        <v>7.7893676655136304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4">
        <f>유형화!$F$71*hourly1!B2507/hourly1!$B$8763+유형화!$F$72*hourly1!C2507/hourly1!$C$8763+유형화!$F$73*hourly1!D2507/hourly1!$D$8763+유형화!$F$74*hourly1!E2507/hourly1!$E$8763</f>
        <v>273.21086130774017</v>
      </c>
      <c r="C2506" s="442">
        <f>hourly1!$F2507*유형화!$G$71/hourly1!$F$8763+유형화!$G$72*hourly1!$G2507/hourly1!$F$8763+유형화!$G$74*hourly1!I2507/hourly1!$I$8763</f>
        <v>6.8226117334140879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4">
        <f>유형화!$F$71*hourly1!B2508/hourly1!$B$8763+유형화!$F$72*hourly1!C2508/hourly1!$C$8763+유형화!$F$73*hourly1!D2508/hourly1!$D$8763+유형화!$F$74*hourly1!E2508/hourly1!$E$8763</f>
        <v>329.96155022458487</v>
      </c>
      <c r="C2507" s="442">
        <f>hourly1!$F2508*유형화!$G$71/hourly1!$F$8763+유형화!$G$72*hourly1!$G2508/hourly1!$F$8763+유형화!$G$74*hourly1!I2508/hourly1!$I$8763</f>
        <v>5.7119766475346356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4">
        <f>유형화!$F$71*hourly1!B2509/hourly1!$B$8763+유형화!$F$72*hourly1!C2509/hourly1!$C$8763+유형화!$F$73*hourly1!D2509/hourly1!$D$8763+유형화!$F$74*hourly1!E2509/hourly1!$E$8763</f>
        <v>385.51635983432044</v>
      </c>
      <c r="C2508" s="442">
        <f>hourly1!$F2509*유형화!$G$71/hourly1!$F$8763+유형화!$G$72*hourly1!$G2509/hourly1!$F$8763+유형화!$G$74*hourly1!I2509/hourly1!$I$8763</f>
        <v>4.7358525975564021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4">
        <f>유형화!$F$71*hourly1!B2510/hourly1!$B$8763+유형화!$F$72*hourly1!C2510/hourly1!$C$8763+유형화!$F$73*hourly1!D2510/hourly1!$D$8763+유형화!$F$74*hourly1!E2510/hourly1!$E$8763</f>
        <v>325.34058093642642</v>
      </c>
      <c r="C2509" s="442">
        <f>hourly1!$F2510*유형화!$G$71/hourly1!$F$8763+유형화!$G$72*hourly1!$G2510/hourly1!$F$8763+유형화!$G$74*hourly1!I2510/hourly1!$I$8763</f>
        <v>4.0264543442921727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4">
        <f>유형화!$F$71*hourly1!B2511/hourly1!$B$8763+유형화!$F$72*hourly1!C2511/hourly1!$C$8763+유형화!$F$73*hourly1!D2511/hourly1!$D$8763+유형화!$F$74*hourly1!E2511/hourly1!$E$8763</f>
        <v>203.6519225746143</v>
      </c>
      <c r="C2510" s="442">
        <f>hourly1!$F2511*유형화!$G$71/hourly1!$F$8763+유형화!$G$72*hourly1!$G2511/hourly1!$F$8763+유형화!$G$74*hourly1!I2511/hourly1!$I$8763</f>
        <v>2.7069098059907568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4">
        <f>유형화!$F$71*hourly1!B2512/hourly1!$B$8763+유형화!$F$72*hourly1!C2512/hourly1!$C$8763+유형화!$F$73*hourly1!D2512/hourly1!$D$8763+유형화!$F$74*hourly1!E2512/hourly1!$E$8763</f>
        <v>260.19400669801223</v>
      </c>
      <c r="C2511" s="442">
        <f>hourly1!$F2512*유형화!$G$71/hourly1!$F$8763+유형화!$G$72*hourly1!$G2512/hourly1!$F$8763+유형화!$G$74*hourly1!I2512/hourly1!$I$8763</f>
        <v>3.0345660154418224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4">
        <f>유형화!$F$71*hourly1!B2513/hourly1!$B$8763+유형화!$F$72*hourly1!C2513/hourly1!$C$8763+유형화!$F$73*hourly1!D2513/hourly1!$D$8763+유형화!$F$74*hourly1!E2513/hourly1!$E$8763</f>
        <v>371.3104052693472</v>
      </c>
      <c r="C2512" s="442">
        <f>hourly1!$F2513*유형화!$G$71/hourly1!$F$8763+유형화!$G$72*hourly1!$G2513/hourly1!$F$8763+유형화!$G$74*hourly1!I2513/hourly1!$I$8763</f>
        <v>2.8342545568438733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4">
        <f>유형화!$F$71*hourly1!B2514/hourly1!$B$8763+유형화!$F$72*hourly1!C2514/hourly1!$C$8763+유형화!$F$73*hourly1!D2514/hourly1!$D$8763+유형화!$F$74*hourly1!E2514/hourly1!$E$8763</f>
        <v>313.73168907064667</v>
      </c>
      <c r="C2513" s="442">
        <f>hourly1!$F2514*유형화!$G$71/hourly1!$F$8763+유형화!$G$72*hourly1!$G2514/hourly1!$F$8763+유형화!$G$74*hourly1!I2514/hourly1!$I$8763</f>
        <v>2.7607108468314334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4">
        <f>유형화!$F$71*hourly1!B2515/hourly1!$B$8763+유형화!$F$72*hourly1!C2515/hourly1!$C$8763+유형화!$F$73*hourly1!D2515/hourly1!$D$8763+유형화!$F$74*hourly1!E2515/hourly1!$E$8763</f>
        <v>271.2092269974666</v>
      </c>
      <c r="C2514" s="442">
        <f>hourly1!$F2515*유형화!$G$71/hourly1!$F$8763+유형화!$G$72*hourly1!$G2515/hourly1!$F$8763+유형화!$G$74*hourly1!I2515/hourly1!$I$8763</f>
        <v>2.9631911364355759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4">
        <f>유형화!$F$71*hourly1!B2516/hourly1!$B$8763+유형화!$F$72*hourly1!C2516/hourly1!$C$8763+유형화!$F$73*hourly1!D2516/hourly1!$D$8763+유형화!$F$74*hourly1!E2516/hourly1!$E$8763</f>
        <v>159.9746163361969</v>
      </c>
      <c r="C2515" s="442">
        <f>hourly1!$F2516*유형화!$G$71/hourly1!$F$8763+유형화!$G$72*hourly1!$G2516/hourly1!$F$8763+유형화!$G$74*hourly1!I2516/hourly1!$I$8763</f>
        <v>3.2564385844774981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4">
        <f>유형화!$F$71*hourly1!B2517/hourly1!$B$8763+유형화!$F$72*hourly1!C2517/hourly1!$C$8763+유형화!$F$73*hourly1!D2517/hourly1!$D$8763+유형화!$F$74*hourly1!E2517/hourly1!$E$8763</f>
        <v>123.13583086076144</v>
      </c>
      <c r="C2516" s="442">
        <f>hourly1!$F2517*유형화!$G$71/hourly1!$F$8763+유형화!$G$72*hourly1!$G2517/hourly1!$F$8763+유형화!$G$74*hourly1!I2517/hourly1!$I$8763</f>
        <v>3.1425355989205048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4">
        <f>유형화!$F$71*hourly1!B2518/hourly1!$B$8763+유형화!$F$72*hourly1!C2518/hourly1!$C$8763+유형화!$F$73*hourly1!D2518/hourly1!$D$8763+유형화!$F$74*hourly1!E2518/hourly1!$E$8763</f>
        <v>132.37589412715781</v>
      </c>
      <c r="C2517" s="442">
        <f>hourly1!$F2518*유형화!$G$71/hourly1!$F$8763+유형화!$G$72*hourly1!$G2518/hourly1!$F$8763+유형화!$G$74*hourly1!I2518/hourly1!$I$8763</f>
        <v>3.3804085932160235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4">
        <f>유형화!$F$71*hourly1!B2519/hourly1!$B$8763+유형화!$F$72*hourly1!C2519/hourly1!$C$8763+유형화!$F$73*hourly1!D2519/hourly1!$D$8763+유형화!$F$74*hourly1!E2519/hourly1!$E$8763</f>
        <v>68.279012344942245</v>
      </c>
      <c r="C2518" s="442">
        <f>hourly1!$F2519*유형화!$G$71/hourly1!$F$8763+유형화!$G$72*hourly1!$G2519/hourly1!$F$8763+유형화!$G$74*hourly1!I2519/hourly1!$I$8763</f>
        <v>4.4449040321545104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4">
        <f>유형화!$F$71*hourly1!B2520/hourly1!$B$8763+유형화!$F$72*hourly1!C2520/hourly1!$C$8763+유형화!$F$73*hourly1!D2520/hourly1!$D$8763+유형화!$F$74*hourly1!E2520/hourly1!$E$8763</f>
        <v>67.110478586099489</v>
      </c>
      <c r="C2519" s="442">
        <f>hourly1!$F2520*유형화!$G$71/hourly1!$F$8763+유형화!$G$72*hourly1!$G2520/hourly1!$F$8763+유형화!$G$74*hourly1!I2520/hourly1!$I$8763</f>
        <v>0.4607991202832743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4">
        <f>유형화!$F$71*hourly1!B2521/hourly1!$B$8763+유형화!$F$72*hourly1!C2521/hourly1!$C$8763+유형화!$F$73*hourly1!D2521/hourly1!$D$8763+유형화!$F$74*hourly1!E2521/hourly1!$E$8763</f>
        <v>65.908472922863297</v>
      </c>
      <c r="C2520" s="442">
        <f>hourly1!$F2521*유형화!$G$71/hourly1!$F$8763+유형화!$G$72*hourly1!$G2521/hourly1!$F$8763+유형화!$G$74*hourly1!I2521/hourly1!$I$8763</f>
        <v>0.35369019178985384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4">
        <f>유형화!$F$71*hourly1!B2522/hourly1!$B$8763+유형화!$F$72*hourly1!C2522/hourly1!$C$8763+유형화!$F$73*hourly1!D2522/hourly1!$D$8763+유형화!$F$74*hourly1!E2522/hourly1!$E$8763</f>
        <v>64.539665698539224</v>
      </c>
      <c r="C2521" s="442">
        <f>hourly1!$F2522*유형화!$G$71/hourly1!$F$8763+유형화!$G$72*hourly1!$G2522/hourly1!$F$8763+유형화!$G$74*hourly1!I2522/hourly1!$I$8763</f>
        <v>0.32263025995171851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4">
        <f>유형화!$F$71*hourly1!B2523/hourly1!$B$8763+유형화!$F$72*hourly1!C2523/hourly1!$C$8763+유형화!$F$73*hourly1!D2523/hourly1!$D$8763+유형화!$F$74*hourly1!E2523/hourly1!$E$8763</f>
        <v>64.968683176575325</v>
      </c>
      <c r="C2522" s="442">
        <f>hourly1!$F2523*유형화!$G$71/hourly1!$F$8763+유형화!$G$72*hourly1!$G2523/hourly1!$F$8763+유형화!$G$74*hourly1!I2523/hourly1!$I$8763</f>
        <v>0.28891421091046526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4">
        <f>유형화!$F$71*hourly1!B2524/hourly1!$B$8763+유형화!$F$72*hourly1!C2524/hourly1!$C$8763+유형화!$F$73*hourly1!D2524/hourly1!$D$8763+유형화!$F$74*hourly1!E2524/hourly1!$E$8763</f>
        <v>65.178964644909172</v>
      </c>
      <c r="C2523" s="442">
        <f>hourly1!$F2524*유형화!$G$71/hourly1!$F$8763+유형화!$G$72*hourly1!$G2524/hourly1!$F$8763+유형화!$G$74*hourly1!I2524/hourly1!$I$8763</f>
        <v>0.52023548746509141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4">
        <f>유형화!$F$71*hourly1!B2525/hourly1!$B$8763+유형화!$F$72*hourly1!C2525/hourly1!$C$8763+유형화!$F$73*hourly1!D2525/hourly1!$D$8763+유형화!$F$74*hourly1!E2525/hourly1!$E$8763</f>
        <v>65.59785759324356</v>
      </c>
      <c r="C2524" s="442">
        <f>hourly1!$F2525*유형화!$G$71/hourly1!$F$8763+유형화!$G$72*hourly1!$G2525/hourly1!$F$8763+유형화!$G$74*hourly1!I2525/hourly1!$I$8763</f>
        <v>1.0617475931527136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4">
        <f>유형화!$F$71*hourly1!B2526/hourly1!$B$8763+유형화!$F$72*hourly1!C2526/hourly1!$C$8763+유형화!$F$73*hourly1!D2526/hourly1!$D$8763+유형화!$F$74*hourly1!E2526/hourly1!$E$8763</f>
        <v>65.901806290585384</v>
      </c>
      <c r="C2525" s="442">
        <f>hourly1!$F2526*유형화!$G$71/hourly1!$F$8763+유형화!$G$72*hourly1!$G2526/hourly1!$F$8763+유형화!$G$74*hourly1!I2526/hourly1!$I$8763</f>
        <v>1.4865920567467124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4">
        <f>유형화!$F$71*hourly1!B2527/hourly1!$B$8763+유형화!$F$72*hourly1!C2527/hourly1!$C$8763+유형화!$F$73*hourly1!D2527/hourly1!$D$8763+유형화!$F$74*hourly1!E2527/hourly1!$E$8763</f>
        <v>66.261315463711327</v>
      </c>
      <c r="C2526" s="442">
        <f>hourly1!$F2527*유형화!$G$71/hourly1!$F$8763+유형화!$G$72*hourly1!$G2527/hourly1!$F$8763+유형화!$G$74*hourly1!I2527/hourly1!$I$8763</f>
        <v>1.9068372883129101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4">
        <f>유형화!$F$71*hourly1!B2528/hourly1!$B$8763+유형화!$F$72*hourly1!C2528/hourly1!$C$8763+유형화!$F$73*hourly1!D2528/hourly1!$D$8763+유형화!$F$74*hourly1!E2528/hourly1!$E$8763</f>
        <v>68.288862751289074</v>
      </c>
      <c r="C2527" s="442">
        <f>hourly1!$F2528*유형화!$G$71/hourly1!$F$8763+유형화!$G$72*hourly1!$G2528/hourly1!$F$8763+유형화!$G$74*hourly1!I2528/hourly1!$I$8763</f>
        <v>2.2829031813059029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4">
        <f>유형화!$F$71*hourly1!B2529/hourly1!$B$8763+유형화!$F$72*hourly1!C2529/hourly1!$C$8763+유형화!$F$73*hourly1!D2529/hourly1!$D$8763+유형화!$F$74*hourly1!E2529/hourly1!$E$8763</f>
        <v>79.683434161015683</v>
      </c>
      <c r="C2528" s="442">
        <f>hourly1!$F2529*유형화!$G$71/hourly1!$F$8763+유형화!$G$72*hourly1!$G2529/hourly1!$F$8763+유형화!$G$74*hourly1!I2529/hourly1!$I$8763</f>
        <v>8.6263213109050696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4">
        <f>유형화!$F$71*hourly1!B2530/hourly1!$B$8763+유형화!$F$72*hourly1!C2530/hourly1!$C$8763+유형화!$F$73*hourly1!D2530/hourly1!$D$8763+유형화!$F$74*hourly1!E2530/hourly1!$E$8763</f>
        <v>175.35762550081384</v>
      </c>
      <c r="C2529" s="442">
        <f>hourly1!$F2530*유형화!$G$71/hourly1!$F$8763+유형화!$G$72*hourly1!$G2530/hourly1!$F$8763+유형화!$G$74*hourly1!I2530/hourly1!$I$8763</f>
        <v>8.3303633945072963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4">
        <f>유형화!$F$71*hourly1!B2531/hourly1!$B$8763+유형화!$F$72*hourly1!C2531/hourly1!$C$8763+유형화!$F$73*hourly1!D2531/hourly1!$D$8763+유형화!$F$74*hourly1!E2531/hourly1!$E$8763</f>
        <v>272.23608226443707</v>
      </c>
      <c r="C2530" s="442">
        <f>hourly1!$F2531*유형화!$G$71/hourly1!$F$8763+유형화!$G$72*hourly1!$G2531/hourly1!$F$8763+유형화!$G$74*hourly1!I2531/hourly1!$I$8763</f>
        <v>7.6347091380616421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4">
        <f>유형화!$F$71*hourly1!B2532/hourly1!$B$8763+유형화!$F$72*hourly1!C2532/hourly1!$C$8763+유형화!$F$73*hourly1!D2532/hourly1!$D$8763+유형화!$F$74*hourly1!E2532/hourly1!$E$8763</f>
        <v>329.46457179583956</v>
      </c>
      <c r="C2531" s="442">
        <f>hourly1!$F2532*유형화!$G$71/hourly1!$F$8763+유형화!$G$72*hourly1!$G2532/hourly1!$F$8763+유형화!$G$74*hourly1!I2532/hourly1!$I$8763</f>
        <v>6.7743836821352055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4">
        <f>유형화!$F$71*hourly1!B2533/hourly1!$B$8763+유형화!$F$72*hourly1!C2533/hourly1!$C$8763+유형화!$F$73*hourly1!D2533/hourly1!$D$8763+유형화!$F$74*hourly1!E2533/hourly1!$E$8763</f>
        <v>385.12616687987179</v>
      </c>
      <c r="C2532" s="442">
        <f>hourly1!$F2533*유형화!$G$71/hourly1!$F$8763+유형화!$G$72*hourly1!$G2533/hourly1!$F$8763+유형화!$G$74*hourly1!I2533/hourly1!$I$8763</f>
        <v>5.7580091404038791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4">
        <f>유형화!$F$71*hourly1!B2534/hourly1!$B$8763+유형화!$F$72*hourly1!C2534/hourly1!$C$8763+유형화!$F$73*hourly1!D2534/hourly1!$D$8763+유형화!$F$74*hourly1!E2534/hourly1!$E$8763</f>
        <v>325.53730411934919</v>
      </c>
      <c r="C2533" s="442">
        <f>hourly1!$F2534*유형화!$G$71/hourly1!$F$8763+유형화!$G$72*hourly1!$G2534/hourly1!$F$8763+유형화!$G$74*hourly1!I2534/hourly1!$I$8763</f>
        <v>5.1414473007085926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4">
        <f>유형화!$F$71*hourly1!B2535/hourly1!$B$8763+유형화!$F$72*hourly1!C2535/hourly1!$C$8763+유형화!$F$73*hourly1!D2535/hourly1!$D$8763+유형화!$F$74*hourly1!E2535/hourly1!$E$8763</f>
        <v>204.10903048275995</v>
      </c>
      <c r="C2534" s="442">
        <f>hourly1!$F2535*유형화!$G$71/hourly1!$F$8763+유형화!$G$72*hourly1!$G2535/hourly1!$F$8763+유형화!$G$74*hourly1!I2535/hourly1!$I$8763</f>
        <v>3.8448787140216765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4">
        <f>유형화!$F$71*hourly1!B2536/hourly1!$B$8763+유형화!$F$72*hourly1!C2536/hourly1!$C$8763+유형화!$F$73*hourly1!D2536/hourly1!$D$8763+유형화!$F$74*hourly1!E2536/hourly1!$E$8763</f>
        <v>260.68187773897807</v>
      </c>
      <c r="C2535" s="442">
        <f>hourly1!$F2536*유형화!$G$71/hourly1!$F$8763+유형화!$G$72*hourly1!$G2536/hourly1!$F$8763+유형화!$G$74*hourly1!I2536/hourly1!$I$8763</f>
        <v>4.0790392882761903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4">
        <f>유형화!$F$71*hourly1!B2537/hourly1!$B$8763+유형화!$F$72*hourly1!C2537/hourly1!$C$8763+유형화!$F$73*hourly1!D2537/hourly1!$D$8763+유형화!$F$74*hourly1!E2537/hourly1!$E$8763</f>
        <v>372.03044075752143</v>
      </c>
      <c r="C2536" s="442">
        <f>hourly1!$F2537*유형화!$G$71/hourly1!$F$8763+유형화!$G$72*hourly1!$G2537/hourly1!$F$8763+유형화!$G$74*hourly1!I2537/hourly1!$I$8763</f>
        <v>3.8347330568635511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4">
        <f>유형화!$F$71*hourly1!B2538/hourly1!$B$8763+유형화!$F$72*hourly1!C2538/hourly1!$C$8763+유형화!$F$73*hourly1!D2538/hourly1!$D$8763+유형화!$F$74*hourly1!E2538/hourly1!$E$8763</f>
        <v>314.68093496619105</v>
      </c>
      <c r="C2537" s="442">
        <f>hourly1!$F2538*유형화!$G$71/hourly1!$F$8763+유형화!$G$72*hourly1!$G2538/hourly1!$F$8763+유형화!$G$74*hourly1!I2538/hourly1!$I$8763</f>
        <v>3.7734558397696158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4">
        <f>유형화!$F$71*hourly1!B2539/hourly1!$B$8763+유형화!$F$72*hourly1!C2539/hourly1!$C$8763+유형화!$F$73*hourly1!D2539/hourly1!$D$8763+유형화!$F$74*hourly1!E2539/hourly1!$E$8763</f>
        <v>271.92406496255552</v>
      </c>
      <c r="C2538" s="442">
        <f>hourly1!$F2539*유형화!$G$71/hourly1!$F$8763+유형화!$G$72*hourly1!$G2539/hourly1!$F$8763+유형화!$G$74*hourly1!I2539/hourly1!$I$8763</f>
        <v>3.8046010874351945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4">
        <f>유형화!$F$71*hourly1!B2540/hourly1!$B$8763+유형화!$F$72*hourly1!C2540/hourly1!$C$8763+유형화!$F$73*hourly1!D2540/hourly1!$D$8763+유형화!$F$74*hourly1!E2540/hourly1!$E$8763</f>
        <v>160.17933959282058</v>
      </c>
      <c r="C2539" s="442">
        <f>hourly1!$F2540*유형화!$G$71/hourly1!$F$8763+유형화!$G$72*hourly1!$G2540/hourly1!$F$8763+유형화!$G$74*hourly1!I2540/hourly1!$I$8763</f>
        <v>3.8628667454546322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4">
        <f>유형화!$F$71*hourly1!B2541/hourly1!$B$8763+유형화!$F$72*hourly1!C2541/hourly1!$C$8763+유형화!$F$73*hourly1!D2541/hourly1!$D$8763+유형화!$F$74*hourly1!E2541/hourly1!$E$8763</f>
        <v>123.59982792164321</v>
      </c>
      <c r="C2540" s="442">
        <f>hourly1!$F2541*유형화!$G$71/hourly1!$F$8763+유형화!$G$72*hourly1!$G2541/hourly1!$F$8763+유형화!$G$74*hourly1!I2541/hourly1!$I$8763</f>
        <v>3.6574850658291727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4">
        <f>유형화!$F$71*hourly1!B2542/hourly1!$B$8763+유형화!$F$72*hourly1!C2542/hourly1!$C$8763+유형화!$F$73*hourly1!D2542/hourly1!$D$8763+유형화!$F$74*hourly1!E2542/hourly1!$E$8763</f>
        <v>132.83032211882025</v>
      </c>
      <c r="C2541" s="442">
        <f>hourly1!$F2542*유형화!$G$71/hourly1!$F$8763+유형화!$G$72*hourly1!$G2542/hourly1!$F$8763+유형화!$G$74*hourly1!I2542/hourly1!$I$8763</f>
        <v>3.8417896617743663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4">
        <f>유형화!$F$71*hourly1!B2543/hourly1!$B$8763+유형화!$F$72*hourly1!C2543/hourly1!$C$8763+유형화!$F$73*hourly1!D2543/hourly1!$D$8763+유형화!$F$74*hourly1!E2543/hourly1!$E$8763</f>
        <v>68.532857785395123</v>
      </c>
      <c r="C2542" s="442">
        <f>hourly1!$F2543*유형화!$G$71/hourly1!$F$8763+유형화!$G$72*hourly1!$G2543/hourly1!$F$8763+유형화!$G$74*hourly1!I2543/hourly1!$I$8763</f>
        <v>4.7864184817766802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4">
        <f>유형화!$F$71*hourly1!B2544/hourly1!$B$8763+유형화!$F$72*hourly1!C2544/hourly1!$C$8763+유형화!$F$73*hourly1!D2544/hourly1!$D$8763+유형화!$F$74*hourly1!E2544/hourly1!$E$8763</f>
        <v>67.16984071999039</v>
      </c>
      <c r="C2543" s="442">
        <f>hourly1!$F2544*유형화!$G$71/hourly1!$F$8763+유형화!$G$72*hourly1!$G2544/hourly1!$F$8763+유형화!$G$74*hourly1!I2544/hourly1!$I$8763</f>
        <v>0.4608542048098821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4">
        <f>유형화!$F$71*hourly1!B2545/hourly1!$B$8763+유형화!$F$72*hourly1!C2545/hourly1!$C$8763+유형화!$F$73*hourly1!D2545/hourly1!$D$8763+유형화!$F$74*hourly1!E2545/hourly1!$E$8763</f>
        <v>65.842034078151272</v>
      </c>
      <c r="C2544" s="442">
        <f>hourly1!$F2545*유형화!$G$71/hourly1!$F$8763+유형화!$G$72*hourly1!$G2545/hourly1!$F$8763+유형화!$G$74*hourly1!I2545/hourly1!$I$8763</f>
        <v>0.35370600007115849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4">
        <f>유형화!$F$71*hourly1!B2546/hourly1!$B$8763+유형화!$F$72*hourly1!C2546/hourly1!$C$8763+유형화!$F$73*hourly1!D2546/hourly1!$D$8763+유형화!$F$74*hourly1!E2546/hourly1!$E$8763</f>
        <v>64.351072437222342</v>
      </c>
      <c r="C2545" s="442">
        <f>hourly1!$F2546*유형화!$G$71/hourly1!$F$8763+유형화!$G$72*hourly1!$G2546/hourly1!$F$8763+유형화!$G$74*hourly1!I2546/hourly1!$I$8763</f>
        <v>0.32383706740595292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4">
        <f>유형화!$F$71*hourly1!B2547/hourly1!$B$8763+유형화!$F$72*hourly1!C2547/hourly1!$C$8763+유형화!$F$73*hourly1!D2547/hourly1!$D$8763+유형화!$F$74*hourly1!E2547/hourly1!$E$8763</f>
        <v>64.683082709583687</v>
      </c>
      <c r="C2546" s="442">
        <f>hourly1!$F2547*유형화!$G$71/hourly1!$F$8763+유형화!$G$72*hourly1!$G2547/hourly1!$F$8763+유형화!$G$74*hourly1!I2547/hourly1!$I$8763</f>
        <v>0.28564442274597973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4">
        <f>유형화!$F$71*hourly1!B2548/hourly1!$B$8763+유형화!$F$72*hourly1!C2548/hourly1!$C$8763+유형화!$F$73*hourly1!D2548/hourly1!$D$8763+유형화!$F$74*hourly1!E2548/hourly1!$E$8763</f>
        <v>64.744215824622984</v>
      </c>
      <c r="C2547" s="442">
        <f>hourly1!$F2548*유형화!$G$71/hourly1!$F$8763+유형화!$G$72*hourly1!$G2548/hourly1!$F$8763+유형화!$G$74*hourly1!I2548/hourly1!$I$8763</f>
        <v>0.3780857107683015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4">
        <f>유형화!$F$71*hourly1!B2549/hourly1!$B$8763+유형화!$F$72*hourly1!C2549/hourly1!$C$8763+유형화!$F$73*hourly1!D2549/hourly1!$D$8763+유형화!$F$74*hourly1!E2549/hourly1!$E$8763</f>
        <v>64.999561729755527</v>
      </c>
      <c r="C2548" s="442">
        <f>hourly1!$F2549*유형화!$G$71/hourly1!$F$8763+유형화!$G$72*hourly1!$G2549/hourly1!$F$8763+유형화!$G$74*hourly1!I2549/hourly1!$I$8763</f>
        <v>0.74940691924827696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4">
        <f>유형화!$F$71*hourly1!B2550/hourly1!$B$8763+유형화!$F$72*hourly1!C2550/hourly1!$C$8763+유형화!$F$73*hourly1!D2550/hourly1!$D$8763+유형화!$F$74*hourly1!E2550/hourly1!$E$8763</f>
        <v>65.272725652959636</v>
      </c>
      <c r="C2549" s="442">
        <f>hourly1!$F2550*유형화!$G$71/hourly1!$F$8763+유형화!$G$72*hourly1!$G2550/hourly1!$F$8763+유형화!$G$74*hourly1!I2550/hourly1!$I$8763</f>
        <v>1.1591421698124769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4">
        <f>유형화!$F$71*hourly1!B2551/hourly1!$B$8763+유형화!$F$72*hourly1!C2551/hourly1!$C$8763+유형화!$F$73*hourly1!D2551/hourly1!$D$8763+유형화!$F$74*hourly1!E2551/hourly1!$E$8763</f>
        <v>65.536562168323044</v>
      </c>
      <c r="C2550" s="442">
        <f>hourly1!$F2551*유형화!$G$71/hourly1!$F$8763+유형화!$G$72*hourly1!$G2551/hourly1!$F$8763+유형화!$G$74*hourly1!I2551/hourly1!$I$8763</f>
        <v>1.5309805698462688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4">
        <f>유형화!$F$71*hourly1!B2552/hourly1!$B$8763+유형화!$F$72*hourly1!C2552/hourly1!$C$8763+유형화!$F$73*hourly1!D2552/hourly1!$D$8763+유형화!$F$74*hourly1!E2552/hourly1!$E$8763</f>
        <v>67.570435934382047</v>
      </c>
      <c r="C2551" s="442">
        <f>hourly1!$F2552*유형화!$G$71/hourly1!$F$8763+유형화!$G$72*hourly1!$G2552/hourly1!$F$8763+유형화!$G$74*hourly1!I2552/hourly1!$I$8763</f>
        <v>1.9069074477469556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4">
        <f>유형화!$F$71*hourly1!B2553/hourly1!$B$8763+유형화!$F$72*hourly1!C2553/hourly1!$C$8763+유형화!$F$73*hourly1!D2553/hourly1!$D$8763+유형화!$F$74*hourly1!E2553/hourly1!$E$8763</f>
        <v>78.796800203872849</v>
      </c>
      <c r="C2552" s="442">
        <f>hourly1!$F2553*유형화!$G$71/hourly1!$F$8763+유형화!$G$72*hourly1!$G2553/hourly1!$F$8763+유형화!$G$74*hourly1!I2553/hourly1!$I$8763</f>
        <v>8.1926777460733433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4">
        <f>유형화!$F$71*hourly1!B2554/hourly1!$B$8763+유형화!$F$72*hourly1!C2554/hourly1!$C$8763+유형화!$F$73*hourly1!D2554/hourly1!$D$8763+유형화!$F$74*hourly1!E2554/hourly1!$E$8763</f>
        <v>172.60904833094631</v>
      </c>
      <c r="C2553" s="442">
        <f>hourly1!$F2554*유형화!$G$71/hourly1!$F$8763+유형화!$G$72*hourly1!$G2554/hourly1!$F$8763+유형화!$G$74*hourly1!I2554/hourly1!$I$8763</f>
        <v>7.5692799655176257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4">
        <f>유형화!$F$71*hourly1!B2555/hourly1!$B$8763+유형화!$F$72*hourly1!C2555/hourly1!$C$8763+유형화!$F$73*hourly1!D2555/hourly1!$D$8763+유형화!$F$74*hourly1!E2555/hourly1!$E$8763</f>
        <v>268.37044160250423</v>
      </c>
      <c r="C2554" s="442">
        <f>hourly1!$F2555*유형화!$G$71/hourly1!$F$8763+유형화!$G$72*hourly1!$G2555/hourly1!$F$8763+유형화!$G$74*hourly1!I2555/hourly1!$I$8763</f>
        <v>6.6249413985978238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4">
        <f>유형화!$F$71*hourly1!B2556/hourly1!$B$8763+유형화!$F$72*hourly1!C2556/hourly1!$C$8763+유형화!$F$73*hourly1!D2556/hourly1!$D$8763+유형화!$F$74*hourly1!E2556/hourly1!$E$8763</f>
        <v>324.45784938630737</v>
      </c>
      <c r="C2555" s="442">
        <f>hourly1!$F2556*유형화!$G$71/hourly1!$F$8763+유형화!$G$72*hourly1!$G2556/hourly1!$F$8763+유형화!$G$74*hourly1!I2556/hourly1!$I$8763</f>
        <v>5.5220147240320454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4">
        <f>유형화!$F$71*hourly1!B2557/hourly1!$B$8763+유형화!$F$72*hourly1!C2557/hourly1!$C$8763+유형화!$F$73*hourly1!D2557/hourly1!$D$8763+유형화!$F$74*hourly1!E2557/hourly1!$E$8763</f>
        <v>380.17569386139724</v>
      </c>
      <c r="C2556" s="442">
        <f>hourly1!$F2557*유형화!$G$71/hourly1!$F$8763+유형화!$G$72*hourly1!$G2557/hourly1!$F$8763+유형화!$G$74*hourly1!I2557/hourly1!$I$8763</f>
        <v>4.5876215217165033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4">
        <f>유형화!$F$71*hourly1!B2558/hourly1!$B$8763+유형화!$F$72*hourly1!C2558/hourly1!$C$8763+유형화!$F$73*hourly1!D2558/hourly1!$D$8763+유형화!$F$74*hourly1!E2558/hourly1!$E$8763</f>
        <v>320.20420900066324</v>
      </c>
      <c r="C2557" s="442">
        <f>hourly1!$F2558*유형화!$G$71/hourly1!$F$8763+유형화!$G$72*hourly1!$G2558/hourly1!$F$8763+유형화!$G$74*hourly1!I2558/hourly1!$I$8763</f>
        <v>3.8588483455357809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4">
        <f>유형화!$F$71*hourly1!B2559/hourly1!$B$8763+유형화!$F$72*hourly1!C2559/hourly1!$C$8763+유형화!$F$73*hourly1!D2559/hourly1!$D$8763+유형화!$F$74*hourly1!E2559/hourly1!$E$8763</f>
        <v>198.32531624429092</v>
      </c>
      <c r="C2558" s="442">
        <f>hourly1!$F2559*유형화!$G$71/hourly1!$F$8763+유형화!$G$72*hourly1!$G2559/hourly1!$F$8763+유형화!$G$74*hourly1!I2559/hourly1!$I$8763</f>
        <v>2.3403932557095648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4">
        <f>유형화!$F$71*hourly1!B2560/hourly1!$B$8763+유형화!$F$72*hourly1!C2560/hourly1!$C$8763+유형화!$F$73*hourly1!D2560/hourly1!$D$8763+유형화!$F$74*hourly1!E2560/hourly1!$E$8763</f>
        <v>255.26703975722447</v>
      </c>
      <c r="C2559" s="442">
        <f>hourly1!$F2560*유형화!$G$71/hourly1!$F$8763+유형화!$G$72*hourly1!$G2560/hourly1!$F$8763+유형화!$G$74*hourly1!I2560/hourly1!$I$8763</f>
        <v>2.6768308839393549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4">
        <f>유형화!$F$71*hourly1!B2561/hourly1!$B$8763+유형화!$F$72*hourly1!C2561/hourly1!$C$8763+유형화!$F$73*hourly1!D2561/hourly1!$D$8763+유형화!$F$74*hourly1!E2561/hourly1!$E$8763</f>
        <v>366.60568383858219</v>
      </c>
      <c r="C2560" s="442">
        <f>hourly1!$F2561*유형화!$G$71/hourly1!$F$8763+유형화!$G$72*hourly1!$G2561/hourly1!$F$8763+유형화!$G$74*hourly1!I2561/hourly1!$I$8763</f>
        <v>2.4531038568318735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4">
        <f>유형화!$F$71*hourly1!B2562/hourly1!$B$8763+유형화!$F$72*hourly1!C2562/hourly1!$C$8763+유형화!$F$73*hourly1!D2562/hourly1!$D$8763+유형화!$F$74*hourly1!E2562/hourly1!$E$8763</f>
        <v>308.94357642979793</v>
      </c>
      <c r="C2561" s="442">
        <f>hourly1!$F2562*유형화!$G$71/hourly1!$F$8763+유형화!$G$72*hourly1!$G2562/hourly1!$F$8763+유형화!$G$74*hourly1!I2562/hourly1!$I$8763</f>
        <v>2.2080413539821988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4">
        <f>유형화!$F$71*hourly1!B2563/hourly1!$B$8763+유형화!$F$72*hourly1!C2563/hourly1!$C$8763+유형화!$F$73*hourly1!D2563/hourly1!$D$8763+유형화!$F$74*hourly1!E2563/hourly1!$E$8763</f>
        <v>266.6174732440295</v>
      </c>
      <c r="C2562" s="442">
        <f>hourly1!$F2563*유형화!$G$71/hourly1!$F$8763+유형화!$G$72*hourly1!$G2563/hourly1!$F$8763+유형화!$G$74*hourly1!I2563/hourly1!$I$8763</f>
        <v>2.3581168651176139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4">
        <f>유형화!$F$71*hourly1!B2564/hourly1!$B$8763+유형화!$F$72*hourly1!C2564/hourly1!$C$8763+유형화!$F$73*hourly1!D2564/hourly1!$D$8763+유형화!$F$74*hourly1!E2564/hourly1!$E$8763</f>
        <v>155.71548963266972</v>
      </c>
      <c r="C2563" s="442">
        <f>hourly1!$F2564*유형화!$G$71/hourly1!$F$8763+유형화!$G$72*hourly1!$G2564/hourly1!$F$8763+유형화!$G$74*hourly1!I2564/hourly1!$I$8763</f>
        <v>2.6676859561766086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4">
        <f>유형화!$F$71*hourly1!B2565/hourly1!$B$8763+유형화!$F$72*hourly1!C2565/hourly1!$C$8763+유형화!$F$73*hourly1!D2565/hourly1!$D$8763+유형화!$F$74*hourly1!E2565/hourly1!$E$8763</f>
        <v>121.41269145156838</v>
      </c>
      <c r="C2564" s="442">
        <f>hourly1!$F2565*유형화!$G$71/hourly1!$F$8763+유형화!$G$72*hourly1!$G2565/hourly1!$F$8763+유형화!$G$74*hourly1!I2565/hourly1!$I$8763</f>
        <v>2.5888214557293883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4">
        <f>유형화!$F$71*hourly1!B2566/hourly1!$B$8763+유형화!$F$72*hourly1!C2566/hourly1!$C$8763+유형화!$F$73*hourly1!D2566/hourly1!$D$8763+유형화!$F$74*hourly1!E2566/hourly1!$E$8763</f>
        <v>130.75425249701996</v>
      </c>
      <c r="C2565" s="442">
        <f>hourly1!$F2566*유형화!$G$71/hourly1!$F$8763+유형화!$G$72*hourly1!$G2566/hourly1!$F$8763+유형화!$G$74*hourly1!I2566/hourly1!$I$8763</f>
        <v>2.8373539578114189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4">
        <f>유형화!$F$71*hourly1!B2567/hourly1!$B$8763+유형화!$F$72*hourly1!C2567/hourly1!$C$8763+유형화!$F$73*hourly1!D2567/hourly1!$D$8763+유형화!$F$74*hourly1!E2567/hourly1!$E$8763</f>
        <v>67.542583558765003</v>
      </c>
      <c r="C2566" s="442">
        <f>hourly1!$F2567*유형화!$G$71/hourly1!$F$8763+유형화!$G$72*hourly1!$G2567/hourly1!$F$8763+유형화!$G$74*hourly1!I2567/hourly1!$I$8763</f>
        <v>3.9601676947163593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4">
        <f>유형화!$F$71*hourly1!B2568/hourly1!$B$8763+유형화!$F$72*hourly1!C2568/hourly1!$C$8763+유형화!$F$73*hourly1!D2568/hourly1!$D$8763+유형화!$F$74*hourly1!E2568/hourly1!$E$8763</f>
        <v>66.329140459232292</v>
      </c>
      <c r="C2567" s="442">
        <f>hourly1!$F2568*유형화!$G$71/hourly1!$F$8763+유형화!$G$72*hourly1!$G2568/hourly1!$F$8763+유형화!$G$74*hourly1!I2568/hourly1!$I$8763</f>
        <v>0.46063696317092201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4">
        <f>유형화!$F$71*hourly1!B2569/hourly1!$B$8763+유형화!$F$72*hourly1!C2569/hourly1!$C$8763+유형화!$F$73*hourly1!D2569/hourly1!$D$8763+유형화!$F$74*hourly1!E2569/hourly1!$E$8763</f>
        <v>65.138539770316328</v>
      </c>
      <c r="C2568" s="442">
        <f>hourly1!$F2569*유형화!$G$71/hourly1!$F$8763+유형화!$G$72*hourly1!$G2569/hourly1!$F$8763+유형화!$G$74*hourly1!I2569/hourly1!$I$8763</f>
        <v>0.35358148948438728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4">
        <f>유형화!$F$71*hourly1!B2570/hourly1!$B$8763+유형화!$F$72*hourly1!C2570/hourly1!$C$8763+유형화!$F$73*hourly1!D2570/hourly1!$D$8763+유형화!$F$74*hourly1!E2570/hourly1!$E$8763</f>
        <v>63.712177462112287</v>
      </c>
      <c r="C2569" s="442">
        <f>hourly1!$F2570*유형화!$G$71/hourly1!$F$8763+유형화!$G$72*hourly1!$G2570/hourly1!$F$8763+유형화!$G$74*hourly1!I2570/hourly1!$I$8763</f>
        <v>0.32163238256586213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4">
        <f>유형화!$F$71*hourly1!B2571/hourly1!$B$8763+유형화!$F$72*hourly1!C2571/hourly1!$C$8763+유형화!$F$73*hourly1!D2571/hourly1!$D$8763+유형화!$F$74*hourly1!E2571/hourly1!$E$8763</f>
        <v>64.18758310420057</v>
      </c>
      <c r="C2570" s="442">
        <f>hourly1!$F2571*유형화!$G$71/hourly1!$F$8763+유형화!$G$72*hourly1!$G2571/hourly1!$F$8763+유형화!$G$74*hourly1!I2571/hourly1!$I$8763</f>
        <v>0.26621506719077687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4">
        <f>유형화!$F$71*hourly1!B2572/hourly1!$B$8763+유형화!$F$72*hourly1!C2572/hourly1!$C$8763+유형화!$F$73*hourly1!D2572/hourly1!$D$8763+유형화!$F$74*hourly1!E2572/hourly1!$E$8763</f>
        <v>64.653776758808164</v>
      </c>
      <c r="C2571" s="442">
        <f>hourly1!$F2572*유형화!$G$71/hourly1!$F$8763+유형화!$G$72*hourly1!$G2572/hourly1!$F$8763+유형화!$G$74*hourly1!I2572/hourly1!$I$8763</f>
        <v>0.30984959046088401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4">
        <f>유형화!$F$71*hourly1!B2573/hourly1!$B$8763+유형화!$F$72*hourly1!C2573/hourly1!$C$8763+유형화!$F$73*hourly1!D2573/hourly1!$D$8763+유형화!$F$74*hourly1!E2573/hourly1!$E$8763</f>
        <v>64.956026612726561</v>
      </c>
      <c r="C2572" s="442">
        <f>hourly1!$F2573*유형화!$G$71/hourly1!$F$8763+유형화!$G$72*hourly1!$G2573/hourly1!$F$8763+유형화!$G$74*hourly1!I2573/hourly1!$I$8763</f>
        <v>0.62623922152895362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4">
        <f>유형화!$F$71*hourly1!B2574/hourly1!$B$8763+유형화!$F$72*hourly1!C2574/hourly1!$C$8763+유형화!$F$73*hourly1!D2574/hourly1!$D$8763+유형화!$F$74*hourly1!E2574/hourly1!$E$8763</f>
        <v>65.331196885946952</v>
      </c>
      <c r="C2573" s="442">
        <f>hourly1!$F2574*유형화!$G$71/hourly1!$F$8763+유형화!$G$72*hourly1!$G2574/hourly1!$F$8763+유형화!$G$74*hourly1!I2574/hourly1!$I$8763</f>
        <v>1.1660017416088795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4">
        <f>유형화!$F$71*hourly1!B2575/hourly1!$B$8763+유형화!$F$72*hourly1!C2575/hourly1!$C$8763+유형화!$F$73*hourly1!D2575/hourly1!$D$8763+유형화!$F$74*hourly1!E2575/hourly1!$E$8763</f>
        <v>65.687524785401024</v>
      </c>
      <c r="C2574" s="442">
        <f>hourly1!$F2575*유형화!$G$71/hourly1!$F$8763+유형화!$G$72*hourly1!$G2575/hourly1!$F$8763+유형화!$G$74*hourly1!I2575/hourly1!$I$8763</f>
        <v>1.5909803311360251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4">
        <f>유형화!$F$71*hourly1!B2576/hourly1!$B$8763+유형화!$F$72*hourly1!C2576/hourly1!$C$8763+유형화!$F$73*hourly1!D2576/hourly1!$D$8763+유형화!$F$74*hourly1!E2576/hourly1!$E$8763</f>
        <v>67.683252122487502</v>
      </c>
      <c r="C2575" s="442">
        <f>hourly1!$F2576*유형화!$G$71/hourly1!$F$8763+유형화!$G$72*hourly1!$G2576/hourly1!$F$8763+유형화!$G$74*hourly1!I2576/hourly1!$I$8763</f>
        <v>1.9625357303400701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4">
        <f>유형화!$F$71*hourly1!B2577/hourly1!$B$8763+유형화!$F$72*hourly1!C2577/hourly1!$C$8763+유형화!$F$73*hourly1!D2577/hourly1!$D$8763+유형화!$F$74*hourly1!E2577/hourly1!$E$8763</f>
        <v>78.756601456624452</v>
      </c>
      <c r="C2576" s="442">
        <f>hourly1!$F2577*유형화!$G$71/hourly1!$F$8763+유형화!$G$72*hourly1!$G2577/hourly1!$F$8763+유형화!$G$74*hourly1!I2577/hourly1!$I$8763</f>
        <v>8.1645453612580567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4">
        <f>유형화!$F$71*hourly1!B2578/hourly1!$B$8763+유형화!$F$72*hourly1!C2578/hourly1!$C$8763+유형화!$F$73*hourly1!D2578/hourly1!$D$8763+유형화!$F$74*hourly1!E2578/hourly1!$E$8763</f>
        <v>172.77813555142694</v>
      </c>
      <c r="C2577" s="442">
        <f>hourly1!$F2578*유형화!$G$71/hourly1!$F$8763+유형화!$G$72*hourly1!$G2578/hourly1!$F$8763+유형화!$G$74*hourly1!I2578/hourly1!$I$8763</f>
        <v>7.7884027899521469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4">
        <f>유형화!$F$71*hourly1!B2579/hourly1!$B$8763+유형화!$F$72*hourly1!C2579/hourly1!$C$8763+유형화!$F$73*hourly1!D2579/hourly1!$D$8763+유형화!$F$74*hourly1!E2579/hourly1!$E$8763</f>
        <v>268.4835932310308</v>
      </c>
      <c r="C2578" s="442">
        <f>hourly1!$F2579*유형화!$G$71/hourly1!$F$8763+유형화!$G$72*hourly1!$G2579/hourly1!$F$8763+유형화!$G$74*hourly1!I2579/hourly1!$I$8763</f>
        <v>6.7739527027546913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4">
        <f>유형화!$F$71*hourly1!B2580/hourly1!$B$8763+유형화!$F$72*hourly1!C2580/hourly1!$C$8763+유형화!$F$73*hourly1!D2580/hourly1!$D$8763+유형화!$F$74*hourly1!E2580/hourly1!$E$8763</f>
        <v>324.7553309366042</v>
      </c>
      <c r="C2579" s="442">
        <f>hourly1!$F2580*유형화!$G$71/hourly1!$F$8763+유형화!$G$72*hourly1!$G2580/hourly1!$F$8763+유형화!$G$74*hourly1!I2580/hourly1!$I$8763</f>
        <v>5.6947305460051787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4">
        <f>유형화!$F$71*hourly1!B2581/hourly1!$B$8763+유형화!$F$72*hourly1!C2581/hourly1!$C$8763+유형화!$F$73*hourly1!D2581/hourly1!$D$8763+유형화!$F$74*hourly1!E2581/hourly1!$E$8763</f>
        <v>380.61223530414935</v>
      </c>
      <c r="C2580" s="442">
        <f>hourly1!$F2581*유형화!$G$71/hourly1!$F$8763+유형화!$G$72*hourly1!$G2581/hourly1!$F$8763+유형화!$G$74*hourly1!I2581/hourly1!$I$8763</f>
        <v>4.7487707339058067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4">
        <f>유형화!$F$71*hourly1!B2582/hourly1!$B$8763+유형화!$F$72*hourly1!C2582/hourly1!$C$8763+유형화!$F$73*hourly1!D2582/hourly1!$D$8763+유형화!$F$74*hourly1!E2582/hourly1!$E$8763</f>
        <v>320.67428005798888</v>
      </c>
      <c r="C2581" s="442">
        <f>hourly1!$F2582*유형화!$G$71/hourly1!$F$8763+유형화!$G$72*hourly1!$G2582/hourly1!$F$8763+유형화!$G$74*hourly1!I2582/hourly1!$I$8763</f>
        <v>3.9944894290923409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4">
        <f>유형화!$F$71*hourly1!B2583/hourly1!$B$8763+유형화!$F$72*hourly1!C2583/hourly1!$C$8763+유형화!$F$73*hourly1!D2583/hourly1!$D$8763+유형화!$F$74*hourly1!E2583/hourly1!$E$8763</f>
        <v>199.17676141918568</v>
      </c>
      <c r="C2582" s="442">
        <f>hourly1!$F2583*유형화!$G$71/hourly1!$F$8763+유형화!$G$72*hourly1!$G2583/hourly1!$F$8763+유형화!$G$74*hourly1!I2583/hourly1!$I$8763</f>
        <v>2.5736136446563918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4">
        <f>유형화!$F$71*hourly1!B2584/hourly1!$B$8763+유형화!$F$72*hourly1!C2584/hourly1!$C$8763+유형화!$F$73*hourly1!D2584/hourly1!$D$8763+유형화!$F$74*hourly1!E2584/hourly1!$E$8763</f>
        <v>255.8907317067937</v>
      </c>
      <c r="C2583" s="442">
        <f>hourly1!$F2584*유형화!$G$71/hourly1!$F$8763+유형화!$G$72*hourly1!$G2584/hourly1!$F$8763+유형화!$G$74*hourly1!I2584/hourly1!$I$8763</f>
        <v>2.8477917422297283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4">
        <f>유형화!$F$71*hourly1!B2585/hourly1!$B$8763+유형화!$F$72*hourly1!C2585/hourly1!$C$8763+유형화!$F$73*hourly1!D2585/hourly1!$D$8763+유형화!$F$74*hourly1!E2585/hourly1!$E$8763</f>
        <v>367.37456378034432</v>
      </c>
      <c r="C2584" s="442">
        <f>hourly1!$F2585*유형화!$G$71/hourly1!$F$8763+유형화!$G$72*hourly1!$G2585/hourly1!$F$8763+유형화!$G$74*hourly1!I2585/hourly1!$I$8763</f>
        <v>2.6693956136511132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4">
        <f>유형화!$F$71*hourly1!B2586/hourly1!$B$8763+유형화!$F$72*hourly1!C2586/hourly1!$C$8763+유형화!$F$73*hourly1!D2586/hourly1!$D$8763+유형화!$F$74*hourly1!E2586/hourly1!$E$8763</f>
        <v>309.95314028408927</v>
      </c>
      <c r="C2585" s="442">
        <f>hourly1!$F2586*유형화!$G$71/hourly1!$F$8763+유형화!$G$72*hourly1!$G2586/hourly1!$F$8763+유형화!$G$74*hourly1!I2586/hourly1!$I$8763</f>
        <v>2.5404818501355204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4">
        <f>유형화!$F$71*hourly1!B2587/hourly1!$B$8763+유형화!$F$72*hourly1!C2587/hourly1!$C$8763+유형화!$F$73*hourly1!D2587/hourly1!$D$8763+유형화!$F$74*hourly1!E2587/hourly1!$E$8763</f>
        <v>267.39781226340563</v>
      </c>
      <c r="C2586" s="442">
        <f>hourly1!$F2587*유형화!$G$71/hourly1!$F$8763+유형화!$G$72*hourly1!$G2587/hourly1!$F$8763+유형화!$G$74*hourly1!I2587/hourly1!$I$8763</f>
        <v>2.6257630460446726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4">
        <f>유형화!$F$71*hourly1!B2588/hourly1!$B$8763+유형화!$F$72*hourly1!C2588/hourly1!$C$8763+유형화!$F$73*hourly1!D2588/hourly1!$D$8763+유형화!$F$74*hourly1!E2588/hourly1!$E$8763</f>
        <v>156.47327839921527</v>
      </c>
      <c r="C2587" s="442">
        <f>hourly1!$F2588*유형화!$G$71/hourly1!$F$8763+유형화!$G$72*hourly1!$G2588/hourly1!$F$8763+유형화!$G$74*hourly1!I2588/hourly1!$I$8763</f>
        <v>2.915814776683479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4">
        <f>유형화!$F$71*hourly1!B2589/hourly1!$B$8763+유형화!$F$72*hourly1!C2589/hourly1!$C$8763+유형화!$F$73*hourly1!D2589/hourly1!$D$8763+유형화!$F$74*hourly1!E2589/hourly1!$E$8763</f>
        <v>121.80965092462077</v>
      </c>
      <c r="C2588" s="442">
        <f>hourly1!$F2589*유형화!$G$71/hourly1!$F$8763+유형화!$G$72*hourly1!$G2589/hourly1!$F$8763+유형화!$G$74*hourly1!I2589/hourly1!$I$8763</f>
        <v>2.7732095748103411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4">
        <f>유형화!$F$71*hourly1!B2590/hourly1!$B$8763+유형화!$F$72*hourly1!C2590/hourly1!$C$8763+유형화!$F$73*hourly1!D2590/hourly1!$D$8763+유형화!$F$74*hourly1!E2590/hourly1!$E$8763</f>
        <v>131.2434652996705</v>
      </c>
      <c r="C2589" s="442">
        <f>hourly1!$F2590*유형화!$G$71/hourly1!$F$8763+유형화!$G$72*hourly1!$G2590/hourly1!$F$8763+유형화!$G$74*hourly1!I2590/hourly1!$I$8763</f>
        <v>3.0704288942730393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4">
        <f>유형화!$F$71*hourly1!B2591/hourly1!$B$8763+유형화!$F$72*hourly1!C2591/hourly1!$C$8763+유형화!$F$73*hourly1!D2591/hourly1!$D$8763+유형화!$F$74*hourly1!E2591/hourly1!$E$8763</f>
        <v>67.949353762415456</v>
      </c>
      <c r="C2590" s="442">
        <f>hourly1!$F2591*유형화!$G$71/hourly1!$F$8763+유형화!$G$72*hourly1!$G2591/hourly1!$F$8763+유형화!$G$74*hourly1!I2591/hourly1!$I$8763</f>
        <v>4.2456027553263231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4">
        <f>유형화!$F$71*hourly1!B2592/hourly1!$B$8763+유형화!$F$72*hourly1!C2592/hourly1!$C$8763+유형화!$F$73*hourly1!D2592/hourly1!$D$8763+유형화!$F$74*hourly1!E2592/hourly1!$E$8763</f>
        <v>66.928211803263878</v>
      </c>
      <c r="C2591" s="442">
        <f>hourly1!$F2592*유형화!$G$71/hourly1!$F$8763+유형화!$G$72*hourly1!$G2592/hourly1!$F$8763+유형화!$G$74*hourly1!I2592/hourly1!$I$8763</f>
        <v>0.46075039166358195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4">
        <f>유형화!$F$71*hourly1!B2593/hourly1!$B$8763+유형화!$F$72*hourly1!C2593/hourly1!$C$8763+유형화!$F$73*hourly1!D2593/hourly1!$D$8763+유형화!$F$74*hourly1!E2593/hourly1!$E$8763</f>
        <v>65.88305880235076</v>
      </c>
      <c r="C2592" s="442">
        <f>hourly1!$F2593*유형화!$G$71/hourly1!$F$8763+유형화!$G$72*hourly1!$G2593/hourly1!$F$8763+유형화!$G$74*hourly1!I2593/hourly1!$I$8763</f>
        <v>0.35367674660214549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4">
        <f>유형화!$F$71*hourly1!B2594/hourly1!$B$8763+유형화!$F$72*hourly1!C2594/hourly1!$C$8763+유형화!$F$73*hourly1!D2594/hourly1!$D$8763+유형화!$F$74*hourly1!E2594/hourly1!$E$8763</f>
        <v>64.682242305087598</v>
      </c>
      <c r="C2593" s="442">
        <f>hourly1!$F2594*유형화!$G$71/hourly1!$F$8763+유형화!$G$72*hourly1!$G2594/hourly1!$F$8763+유형화!$G$74*hourly1!I2594/hourly1!$I$8763</f>
        <v>0.3244611685735399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4">
        <f>유형화!$F$71*hourly1!B2595/hourly1!$B$8763+유형화!$F$72*hourly1!C2595/hourly1!$C$8763+유형화!$F$73*hourly1!D2595/hourly1!$D$8763+유형화!$F$74*hourly1!E2595/hourly1!$E$8763</f>
        <v>65.264494738538758</v>
      </c>
      <c r="C2594" s="442">
        <f>hourly1!$F2595*유형화!$G$71/hourly1!$F$8763+유형화!$G$72*hourly1!$G2595/hourly1!$F$8763+유형화!$G$74*hourly1!I2595/hourly1!$I$8763</f>
        <v>0.33907176885436408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4">
        <f>유형화!$F$71*hourly1!B2596/hourly1!$B$8763+유형화!$F$72*hourly1!C2596/hourly1!$C$8763+유형화!$F$73*hourly1!D2596/hourly1!$D$8763+유형화!$F$74*hourly1!E2596/hourly1!$E$8763</f>
        <v>65.698017217500222</v>
      </c>
      <c r="C2595" s="442">
        <f>hourly1!$F2596*유형화!$G$71/hourly1!$F$8763+유형화!$G$72*hourly1!$G2596/hourly1!$F$8763+유형화!$G$74*hourly1!I2596/hourly1!$I$8763</f>
        <v>0.91344529856095713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4">
        <f>유형화!$F$71*hourly1!B2597/hourly1!$B$8763+유형화!$F$72*hourly1!C2597/hourly1!$C$8763+유형화!$F$73*hourly1!D2597/hourly1!$D$8763+유형화!$F$74*hourly1!E2597/hourly1!$E$8763</f>
        <v>66.157603056499113</v>
      </c>
      <c r="C2596" s="442">
        <f>hourly1!$F2597*유형화!$G$71/hourly1!$F$8763+유형화!$G$72*hourly1!$G2597/hourly1!$F$8763+유형화!$G$74*hourly1!I2597/hourly1!$I$8763</f>
        <v>1.4668810041375482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4">
        <f>유형화!$F$71*hourly1!B2598/hourly1!$B$8763+유형화!$F$72*hourly1!C2598/hourly1!$C$8763+유형화!$F$73*hourly1!D2598/hourly1!$D$8763+유형화!$F$74*hourly1!E2598/hourly1!$E$8763</f>
        <v>66.573559999426536</v>
      </c>
      <c r="C2597" s="442">
        <f>hourly1!$F2598*유형화!$G$71/hourly1!$F$8763+유형화!$G$72*hourly1!$G2598/hourly1!$F$8763+유형화!$G$74*hourly1!I2598/hourly1!$I$8763</f>
        <v>1.9398801816229403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4">
        <f>유형화!$F$71*hourly1!B2599/hourly1!$B$8763+유형화!$F$72*hourly1!C2599/hourly1!$C$8763+유형화!$F$73*hourly1!D2599/hourly1!$D$8763+유형화!$F$74*hourly1!E2599/hourly1!$E$8763</f>
        <v>67.001719038535299</v>
      </c>
      <c r="C2598" s="442">
        <f>hourly1!$F2599*유형화!$G$71/hourly1!$F$8763+유형화!$G$72*hourly1!$G2599/hourly1!$F$8763+유형화!$G$74*hourly1!I2599/hourly1!$I$8763</f>
        <v>2.3899570252727154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4">
        <f>유형화!$F$71*hourly1!B2600/hourly1!$B$8763+유형화!$F$72*hourly1!C2600/hourly1!$C$8763+유형화!$F$73*hourly1!D2600/hourly1!$D$8763+유형화!$F$74*hourly1!E2600/hourly1!$E$8763</f>
        <v>68.905986560998358</v>
      </c>
      <c r="C2599" s="442">
        <f>hourly1!$F2600*유형화!$G$71/hourly1!$F$8763+유형화!$G$72*hourly1!$G2600/hourly1!$F$8763+유형화!$G$74*hourly1!I2600/hourly1!$I$8763</f>
        <v>2.7004177359916945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4">
        <f>유형화!$F$71*hourly1!B2601/hourly1!$B$8763+유형화!$F$72*hourly1!C2601/hourly1!$C$8763+유형화!$F$73*hourly1!D2601/hourly1!$D$8763+유형화!$F$74*hourly1!E2601/hourly1!$E$8763</f>
        <v>80.094002415886678</v>
      </c>
      <c r="C2600" s="442">
        <f>hourly1!$F2601*유형화!$G$71/hourly1!$F$8763+유형화!$G$72*hourly1!$G2601/hourly1!$F$8763+유형화!$G$74*hourly1!I2601/hourly1!$I$8763</f>
        <v>8.918213158082045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4">
        <f>유형화!$F$71*hourly1!B2602/hourly1!$B$8763+유형화!$F$72*hourly1!C2602/hourly1!$C$8763+유형화!$F$73*hourly1!D2602/hourly1!$D$8763+유형화!$F$74*hourly1!E2602/hourly1!$E$8763</f>
        <v>175.31022019483933</v>
      </c>
      <c r="C2601" s="442">
        <f>hourly1!$F2602*유형화!$G$71/hourly1!$F$8763+유형화!$G$72*hourly1!$G2602/hourly1!$F$8763+유형화!$G$74*hourly1!I2602/hourly1!$I$8763</f>
        <v>8.5920368156247395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4">
        <f>유형화!$F$71*hourly1!B2603/hourly1!$B$8763+유형화!$F$72*hourly1!C2603/hourly1!$C$8763+유형화!$F$73*hourly1!D2603/hourly1!$D$8763+유형화!$F$74*hourly1!E2603/hourly1!$E$8763</f>
        <v>271.98962012013646</v>
      </c>
      <c r="C2602" s="442">
        <f>hourly1!$F2603*유형화!$G$71/hourly1!$F$8763+유형화!$G$72*hourly1!$G2603/hourly1!$F$8763+유형화!$G$74*hourly1!I2603/hourly1!$I$8763</f>
        <v>7.8294700972299669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4">
        <f>유형화!$F$71*hourly1!B2604/hourly1!$B$8763+유형화!$F$72*hourly1!C2604/hourly1!$C$8763+유형화!$F$73*hourly1!D2604/hourly1!$D$8763+유형화!$F$74*hourly1!E2604/hourly1!$E$8763</f>
        <v>328.68503711209706</v>
      </c>
      <c r="C2603" s="442">
        <f>hourly1!$F2604*유형화!$G$71/hourly1!$F$8763+유형화!$G$72*hourly1!$G2604/hourly1!$F$8763+유형화!$G$74*hourly1!I2604/hourly1!$I$8763</f>
        <v>6.7750123465180083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4">
        <f>유형화!$F$71*hourly1!B2605/hourly1!$B$8763+유형화!$F$72*hourly1!C2605/hourly1!$C$8763+유형화!$F$73*hourly1!D2605/hourly1!$D$8763+유형화!$F$74*hourly1!E2605/hourly1!$E$8763</f>
        <v>385.02998565114808</v>
      </c>
      <c r="C2604" s="442">
        <f>hourly1!$F2605*유형화!$G$71/hourly1!$F$8763+유형화!$G$72*hourly1!$G2605/hourly1!$F$8763+유형화!$G$74*hourly1!I2605/hourly1!$I$8763</f>
        <v>5.9703750653844754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4">
        <f>유형화!$F$71*hourly1!B2606/hourly1!$B$8763+유형화!$F$72*hourly1!C2606/hourly1!$C$8763+유형화!$F$73*hourly1!D2606/hourly1!$D$8763+유형화!$F$74*hourly1!E2606/hourly1!$E$8763</f>
        <v>325.35750444670811</v>
      </c>
      <c r="C2605" s="442">
        <f>hourly1!$F2606*유형화!$G$71/hourly1!$F$8763+유형화!$G$72*hourly1!$G2606/hourly1!$F$8763+유형화!$G$74*hourly1!I2606/hourly1!$I$8763</f>
        <v>5.22557718112005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4">
        <f>유형화!$F$71*hourly1!B2607/hourly1!$B$8763+유형화!$F$72*hourly1!C2607/hourly1!$C$8763+유형화!$F$73*hourly1!D2607/hourly1!$D$8763+유형화!$F$74*hourly1!E2607/hourly1!$E$8763</f>
        <v>203.81932898610285</v>
      </c>
      <c r="C2606" s="442">
        <f>hourly1!$F2607*유형화!$G$71/hourly1!$F$8763+유형화!$G$72*hourly1!$G2607/hourly1!$F$8763+유형화!$G$74*hourly1!I2607/hourly1!$I$8763</f>
        <v>3.8430464201380841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4">
        <f>유형화!$F$71*hourly1!B2608/hourly1!$B$8763+유형화!$F$72*hourly1!C2608/hourly1!$C$8763+유형화!$F$73*hourly1!D2608/hourly1!$D$8763+유형화!$F$74*hourly1!E2608/hourly1!$E$8763</f>
        <v>260.97998688748226</v>
      </c>
      <c r="C2607" s="442">
        <f>hourly1!$F2608*유형화!$G$71/hourly1!$F$8763+유형화!$G$72*hourly1!$G2608/hourly1!$F$8763+유형화!$G$74*hourly1!I2608/hourly1!$I$8763</f>
        <v>4.201493820645104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4">
        <f>유형화!$F$71*hourly1!B2609/hourly1!$B$8763+유형화!$F$72*hourly1!C2609/hourly1!$C$8763+유형화!$F$73*hourly1!D2609/hourly1!$D$8763+유형화!$F$74*hourly1!E2609/hourly1!$E$8763</f>
        <v>372.54449779265718</v>
      </c>
      <c r="C2608" s="442">
        <f>hourly1!$F2609*유형화!$G$71/hourly1!$F$8763+유형화!$G$72*hourly1!$G2609/hourly1!$F$8763+유형화!$G$74*hourly1!I2609/hourly1!$I$8763</f>
        <v>4.0250940987260924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4">
        <f>유형화!$F$71*hourly1!B2610/hourly1!$B$8763+유형화!$F$72*hourly1!C2610/hourly1!$C$8763+유형화!$F$73*hourly1!D2610/hourly1!$D$8763+유형화!$F$74*hourly1!E2610/hourly1!$E$8763</f>
        <v>315.1843913626401</v>
      </c>
      <c r="C2609" s="442">
        <f>hourly1!$F2610*유형화!$G$71/hourly1!$F$8763+유형화!$G$72*hourly1!$G2610/hourly1!$F$8763+유형화!$G$74*hourly1!I2610/hourly1!$I$8763</f>
        <v>3.9525049155548997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4">
        <f>유형화!$F$71*hourly1!B2611/hourly1!$B$8763+유형화!$F$72*hourly1!C2611/hourly1!$C$8763+유형화!$F$73*hourly1!D2611/hourly1!$D$8763+유형화!$F$74*hourly1!E2611/hourly1!$E$8763</f>
        <v>272.87791324495407</v>
      </c>
      <c r="C2610" s="442">
        <f>hourly1!$F2611*유형화!$G$71/hourly1!$F$8763+유형화!$G$72*hourly1!$G2611/hourly1!$F$8763+유형화!$G$74*hourly1!I2611/hourly1!$I$8763</f>
        <v>4.1236496877158979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4">
        <f>유형화!$F$71*hourly1!B2612/hourly1!$B$8763+유형화!$F$72*hourly1!C2612/hourly1!$C$8763+유형화!$F$73*hourly1!D2612/hourly1!$D$8763+유형화!$F$74*hourly1!E2612/hourly1!$E$8763</f>
        <v>161.82587595185112</v>
      </c>
      <c r="C2611" s="442">
        <f>hourly1!$F2612*유형화!$G$71/hourly1!$F$8763+유형화!$G$72*hourly1!$G2612/hourly1!$F$8763+유형화!$G$74*hourly1!I2612/hourly1!$I$8763</f>
        <v>4.401107433258046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4">
        <f>유형화!$F$71*hourly1!B2613/hourly1!$B$8763+유형화!$F$72*hourly1!C2613/hourly1!$C$8763+유형화!$F$73*hourly1!D2613/hourly1!$D$8763+유형화!$F$74*hourly1!E2613/hourly1!$E$8763</f>
        <v>124.59846291059918</v>
      </c>
      <c r="C2612" s="442">
        <f>hourly1!$F2613*유형화!$G$71/hourly1!$F$8763+유형화!$G$72*hourly1!$G2613/hourly1!$F$8763+유형화!$G$74*hourly1!I2613/hourly1!$I$8763</f>
        <v>4.1448000272976717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4">
        <f>유형화!$F$71*hourly1!B2614/hourly1!$B$8763+유형화!$F$72*hourly1!C2614/hourly1!$C$8763+유형화!$F$73*hourly1!D2614/hourly1!$D$8763+유형화!$F$74*hourly1!E2614/hourly1!$E$8763</f>
        <v>133.71269273641647</v>
      </c>
      <c r="C2613" s="442">
        <f>hourly1!$F2614*유형화!$G$71/hourly1!$F$8763+유형화!$G$72*hourly1!$G2614/hourly1!$F$8763+유형화!$G$74*hourly1!I2614/hourly1!$I$8763</f>
        <v>4.2808193688017226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4">
        <f>유형화!$F$71*hourly1!B2615/hourly1!$B$8763+유형화!$F$72*hourly1!C2615/hourly1!$C$8763+유형화!$F$73*hourly1!D2615/hourly1!$D$8763+유형화!$F$74*hourly1!E2615/hourly1!$E$8763</f>
        <v>69.283833143815727</v>
      </c>
      <c r="C2614" s="442">
        <f>hourly1!$F2615*유형화!$G$71/hourly1!$F$8763+유형화!$G$72*hourly1!$G2615/hourly1!$F$8763+유형화!$G$74*hourly1!I2615/hourly1!$I$8763</f>
        <v>5.331729056706652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4">
        <f>유형화!$F$71*hourly1!B2616/hourly1!$B$8763+유형화!$F$72*hourly1!C2616/hourly1!$C$8763+유형화!$F$73*hourly1!D2616/hourly1!$D$8763+유형화!$F$74*hourly1!E2616/hourly1!$E$8763</f>
        <v>68.089896085119179</v>
      </c>
      <c r="C2615" s="442">
        <f>hourly1!$F2616*유형화!$G$71/hourly1!$F$8763+유형화!$G$72*hourly1!$G2616/hourly1!$F$8763+유형화!$G$74*hourly1!I2616/hourly1!$I$8763</f>
        <v>0.46104007434419048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4">
        <f>유형화!$F$71*hourly1!B2617/hourly1!$B$8763+유형화!$F$72*hourly1!C2617/hourly1!$C$8763+유형화!$F$73*hourly1!D2617/hourly1!$D$8763+유형화!$F$74*hourly1!E2617/hourly1!$E$8763</f>
        <v>67.130074799091915</v>
      </c>
      <c r="C2616" s="442">
        <f>hourly1!$F2617*유형화!$G$71/hourly1!$F$8763+유형화!$G$72*hourly1!$G2617/hourly1!$F$8763+유형화!$G$74*hourly1!I2617/hourly1!$I$8763</f>
        <v>0.35786683749371595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4">
        <f>유형화!$F$71*hourly1!B2618/hourly1!$B$8763+유형화!$F$72*hourly1!C2618/hourly1!$C$8763+유형화!$F$73*hourly1!D2618/hourly1!$D$8763+유형화!$F$74*hourly1!E2618/hourly1!$E$8763</f>
        <v>65.815580067909693</v>
      </c>
      <c r="C2617" s="442">
        <f>hourly1!$F2618*유형화!$G$71/hourly1!$F$8763+유형화!$G$72*hourly1!$G2618/hourly1!$F$8763+유형화!$G$74*hourly1!I2618/hourly1!$I$8763</f>
        <v>0.43835127934473667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4">
        <f>유형화!$F$71*hourly1!B2619/hourly1!$B$8763+유형화!$F$72*hourly1!C2619/hourly1!$C$8763+유형화!$F$73*hourly1!D2619/hourly1!$D$8763+유형화!$F$74*hourly1!E2619/hourly1!$E$8763</f>
        <v>65.320928080795213</v>
      </c>
      <c r="C2618" s="442">
        <f>hourly1!$F2619*유형화!$G$71/hourly1!$F$8763+유형화!$G$72*hourly1!$G2619/hourly1!$F$8763+유형화!$G$74*hourly1!I2619/hourly1!$I$8763</f>
        <v>0.75548422557806727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4">
        <f>유형화!$F$71*hourly1!B2620/hourly1!$B$8763+유형화!$F$72*hourly1!C2620/hourly1!$C$8763+유형화!$F$73*hourly1!D2620/hourly1!$D$8763+유형화!$F$74*hourly1!E2620/hourly1!$E$8763</f>
        <v>65.173410040085301</v>
      </c>
      <c r="C2619" s="442">
        <f>hourly1!$F2620*유형화!$G$71/hourly1!$F$8763+유형화!$G$72*hourly1!$G2620/hourly1!$F$8763+유형화!$G$74*hourly1!I2620/hourly1!$I$8763</f>
        <v>1.2501880103227219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4">
        <f>유형화!$F$71*hourly1!B2621/hourly1!$B$8763+유형화!$F$72*hourly1!C2621/hourly1!$C$8763+유형화!$F$73*hourly1!D2621/hourly1!$D$8763+유형화!$F$74*hourly1!E2621/hourly1!$E$8763</f>
        <v>65.156176337586174</v>
      </c>
      <c r="C2620" s="442">
        <f>hourly1!$F2621*유형화!$G$71/hourly1!$F$8763+유형화!$G$72*hourly1!$G2621/hourly1!$F$8763+유형화!$G$74*hourly1!I2621/hourly1!$I$8763</f>
        <v>1.5887019014785086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4">
        <f>유형화!$F$71*hourly1!B2622/hourly1!$B$8763+유형화!$F$72*hourly1!C2622/hourly1!$C$8763+유형화!$F$73*hourly1!D2622/hourly1!$D$8763+유형화!$F$74*hourly1!E2622/hourly1!$E$8763</f>
        <v>65.192360620439104</v>
      </c>
      <c r="C2621" s="442">
        <f>hourly1!$F2622*유형화!$G$71/hourly1!$F$8763+유형화!$G$72*hourly1!$G2622/hourly1!$F$8763+유형화!$G$74*hourly1!I2622/hourly1!$I$8763</f>
        <v>1.920234073344703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4">
        <f>유형화!$F$71*hourly1!B2623/hourly1!$B$8763+유형화!$F$72*hourly1!C2623/hourly1!$C$8763+유형화!$F$73*hourly1!D2623/hourly1!$D$8763+유형화!$F$74*hourly1!E2623/hourly1!$E$8763</f>
        <v>65.219823452341245</v>
      </c>
      <c r="C2622" s="442">
        <f>hourly1!$F2623*유형화!$G$71/hourly1!$F$8763+유형화!$G$72*hourly1!$G2623/hourly1!$F$8763+유형화!$G$74*hourly1!I2623/hourly1!$I$8763</f>
        <v>2.2209498749852354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4">
        <f>유형화!$F$71*hourly1!B2624/hourly1!$B$8763+유형화!$F$72*hourly1!C2624/hourly1!$C$8763+유형화!$F$73*hourly1!D2624/hourly1!$D$8763+유형화!$F$74*hourly1!E2624/hourly1!$E$8763</f>
        <v>67.056057886370127</v>
      </c>
      <c r="C2623" s="442">
        <f>hourly1!$F2624*유형화!$G$71/hourly1!$F$8763+유형화!$G$72*hourly1!$G2624/hourly1!$F$8763+유형화!$G$74*hourly1!I2624/hourly1!$I$8763</f>
        <v>2.383701835035255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4">
        <f>유형화!$F$71*hourly1!B2625/hourly1!$B$8763+유형화!$F$72*hourly1!C2625/hourly1!$C$8763+유형화!$F$73*hourly1!D2625/hourly1!$D$8763+유형화!$F$74*hourly1!E2625/hourly1!$E$8763</f>
        <v>78.219247543204531</v>
      </c>
      <c r="C2624" s="442">
        <f>hourly1!$F2625*유형화!$G$71/hourly1!$F$8763+유형화!$G$72*hourly1!$G2625/hourly1!$F$8763+유형화!$G$74*hourly1!I2625/hourly1!$I$8763</f>
        <v>8.2932687735101052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4">
        <f>유형화!$F$71*hourly1!B2626/hourly1!$B$8763+유형화!$F$72*hourly1!C2626/hourly1!$C$8763+유형화!$F$73*hourly1!D2626/hourly1!$D$8763+유형화!$F$74*hourly1!E2626/hourly1!$E$8763</f>
        <v>119.04280552650079</v>
      </c>
      <c r="C2625" s="442">
        <f>hourly1!$F2626*유형화!$G$71/hourly1!$F$8763+유형화!$G$72*hourly1!$G2626/hourly1!$F$8763+유형화!$G$74*hourly1!I2626/hourly1!$I$8763</f>
        <v>8.1274556294200302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4">
        <f>유형화!$F$71*hourly1!B2627/hourly1!$B$8763+유형화!$F$72*hourly1!C2627/hourly1!$C$8763+유형화!$F$73*hourly1!D2627/hourly1!$D$8763+유형화!$F$74*hourly1!E2627/hourly1!$E$8763</f>
        <v>118.95148166706566</v>
      </c>
      <c r="C2626" s="442">
        <f>hourly1!$F2627*유형화!$G$71/hourly1!$F$8763+유형화!$G$72*hourly1!$G2627/hourly1!$F$8763+유형화!$G$74*hourly1!I2627/hourly1!$I$8763</f>
        <v>7.3707422123792536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4">
        <f>유형화!$F$71*hourly1!B2628/hourly1!$B$8763+유형화!$F$72*hourly1!C2628/hourly1!$C$8763+유형화!$F$73*hourly1!D2628/hourly1!$D$8763+유형화!$F$74*hourly1!E2628/hourly1!$E$8763</f>
        <v>121.16939407812767</v>
      </c>
      <c r="C2627" s="442">
        <f>hourly1!$F2628*유형화!$G$71/hourly1!$F$8763+유형화!$G$72*hourly1!$G2628/hourly1!$F$8763+유형화!$G$74*hourly1!I2628/hourly1!$I$8763</f>
        <v>6.4177595305673121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4">
        <f>유형화!$F$71*hourly1!B2629/hourly1!$B$8763+유형화!$F$72*hourly1!C2629/hourly1!$C$8763+유형화!$F$73*hourly1!D2629/hourly1!$D$8763+유형화!$F$74*hourly1!E2629/hourly1!$E$8763</f>
        <v>122.61968360711816</v>
      </c>
      <c r="C2628" s="442">
        <f>hourly1!$F2629*유형화!$G$71/hourly1!$F$8763+유형화!$G$72*hourly1!$G2629/hourly1!$F$8763+유형화!$G$74*hourly1!I2629/hourly1!$I$8763</f>
        <v>5.4222585205229423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4">
        <f>유형화!$F$71*hourly1!B2630/hourly1!$B$8763+유형화!$F$72*hourly1!C2630/hourly1!$C$8763+유형화!$F$73*hourly1!D2630/hourly1!$D$8763+유형화!$F$74*hourly1!E2630/hourly1!$E$8763</f>
        <v>119.80613920212834</v>
      </c>
      <c r="C2629" s="442">
        <f>hourly1!$F2630*유형화!$G$71/hourly1!$F$8763+유형화!$G$72*hourly1!$G2630/hourly1!$F$8763+유형화!$G$74*hourly1!I2630/hourly1!$I$8763</f>
        <v>4.6479400561839155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4">
        <f>유형화!$F$71*hourly1!B2631/hourly1!$B$8763+유형화!$F$72*hourly1!C2631/hourly1!$C$8763+유형화!$F$73*hourly1!D2631/hourly1!$D$8763+유형화!$F$74*hourly1!E2631/hourly1!$E$8763</f>
        <v>124.92845973074475</v>
      </c>
      <c r="C2630" s="442">
        <f>hourly1!$F2631*유형화!$G$71/hourly1!$F$8763+유형화!$G$72*hourly1!$G2631/hourly1!$F$8763+유형화!$G$74*hourly1!I2631/hourly1!$I$8763</f>
        <v>2.962911150587324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4">
        <f>유형화!$F$71*hourly1!B2632/hourly1!$B$8763+유형화!$F$72*hourly1!C2632/hourly1!$C$8763+유형화!$F$73*hourly1!D2632/hourly1!$D$8763+유형화!$F$74*hourly1!E2632/hourly1!$E$8763</f>
        <v>112.32771751385262</v>
      </c>
      <c r="C2631" s="442">
        <f>hourly1!$F2632*유형화!$G$71/hourly1!$F$8763+유형화!$G$72*hourly1!$G2632/hourly1!$F$8763+유형화!$G$74*hourly1!I2632/hourly1!$I$8763</f>
        <v>3.115116868371528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4">
        <f>유형화!$F$71*hourly1!B2633/hourly1!$B$8763+유형화!$F$72*hourly1!C2633/hourly1!$C$8763+유형화!$F$73*hourly1!D2633/hourly1!$D$8763+유형화!$F$74*hourly1!E2633/hourly1!$E$8763</f>
        <v>112.69054752272494</v>
      </c>
      <c r="C2632" s="442">
        <f>hourly1!$F2633*유형화!$G$71/hourly1!$F$8763+유형화!$G$72*hourly1!$G2633/hourly1!$F$8763+유형화!$G$74*hourly1!I2633/hourly1!$I$8763</f>
        <v>2.8080885103593087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4">
        <f>유형화!$F$71*hourly1!B2634/hourly1!$B$8763+유형화!$F$72*hourly1!C2634/hourly1!$C$8763+유형화!$F$73*hourly1!D2634/hourly1!$D$8763+유형화!$F$74*hourly1!E2634/hourly1!$E$8763</f>
        <v>111.09815413318258</v>
      </c>
      <c r="C2633" s="442">
        <f>hourly1!$F2634*유형화!$G$71/hourly1!$F$8763+유형화!$G$72*hourly1!$G2634/hourly1!$F$8763+유형화!$G$74*hourly1!I2634/hourly1!$I$8763</f>
        <v>2.5341692122778547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4">
        <f>유형화!$F$71*hourly1!B2635/hourly1!$B$8763+유형화!$F$72*hourly1!C2635/hourly1!$C$8763+유형화!$F$73*hourly1!D2635/hourly1!$D$8763+유형화!$F$74*hourly1!E2635/hourly1!$E$8763</f>
        <v>109.87122849285001</v>
      </c>
      <c r="C2634" s="442">
        <f>hourly1!$F2635*유형화!$G$71/hourly1!$F$8763+유형화!$G$72*hourly1!$G2635/hourly1!$F$8763+유형화!$G$74*hourly1!I2635/hourly1!$I$8763</f>
        <v>2.6358902058839426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4">
        <f>유형화!$F$71*hourly1!B2636/hourly1!$B$8763+유형화!$F$72*hourly1!C2636/hourly1!$C$8763+유형화!$F$73*hourly1!D2636/hourly1!$D$8763+유형화!$F$74*hourly1!E2636/hourly1!$E$8763</f>
        <v>109.86868313764722</v>
      </c>
      <c r="C2635" s="442">
        <f>hourly1!$F2636*유형화!$G$71/hourly1!$F$8763+유형화!$G$72*hourly1!$G2636/hourly1!$F$8763+유형화!$G$74*hourly1!I2636/hourly1!$I$8763</f>
        <v>2.8654381029229392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4">
        <f>유형화!$F$71*hourly1!B2637/hourly1!$B$8763+유형화!$F$72*hourly1!C2637/hourly1!$C$8763+유형화!$F$73*hourly1!D2637/hourly1!$D$8763+유형화!$F$74*hourly1!E2637/hourly1!$E$8763</f>
        <v>121.94357461105706</v>
      </c>
      <c r="C2636" s="442">
        <f>hourly1!$F2637*유형화!$G$71/hourly1!$F$8763+유형화!$G$72*hourly1!$G2637/hourly1!$F$8763+유형화!$G$74*hourly1!I2637/hourly1!$I$8763</f>
        <v>2.7790478827428737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4">
        <f>유형화!$F$71*hourly1!B2638/hourly1!$B$8763+유형화!$F$72*hourly1!C2638/hourly1!$C$8763+유형화!$F$73*hourly1!D2638/hourly1!$D$8763+유형화!$F$74*hourly1!E2638/hourly1!$E$8763</f>
        <v>131.24456539997658</v>
      </c>
      <c r="C2637" s="442">
        <f>hourly1!$F2638*유형화!$G$71/hourly1!$F$8763+유형화!$G$72*hourly1!$G2638/hourly1!$F$8763+유형화!$G$74*hourly1!I2638/hourly1!$I$8763</f>
        <v>2.9155409022841678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4">
        <f>유형화!$F$71*hourly1!B2639/hourly1!$B$8763+유형화!$F$72*hourly1!C2639/hourly1!$C$8763+유형화!$F$73*hourly1!D2639/hourly1!$D$8763+유형화!$F$74*hourly1!E2639/hourly1!$E$8763</f>
        <v>67.68018266228934</v>
      </c>
      <c r="C2638" s="442">
        <f>hourly1!$F2639*유형화!$G$71/hourly1!$F$8763+유형화!$G$72*hourly1!$G2639/hourly1!$F$8763+유형화!$G$74*hourly1!I2639/hourly1!$I$8763</f>
        <v>3.8830478092316656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4">
        <f>유형화!$F$71*hourly1!B2640/hourly1!$B$8763+유형화!$F$72*hourly1!C2640/hourly1!$C$8763+유형화!$F$73*hourly1!D2640/hourly1!$D$8763+유형화!$F$74*hourly1!E2640/hourly1!$E$8763</f>
        <v>66.383333925127928</v>
      </c>
      <c r="C2639" s="442">
        <f>hourly1!$F2640*유형화!$G$71/hourly1!$F$8763+유형화!$G$72*hourly1!$G2640/hourly1!$F$8763+유형화!$G$74*hourly1!I2640/hourly1!$I$8763</f>
        <v>0.41691630921350142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4">
        <f>유형화!$F$71*hourly1!B2641/hourly1!$B$8763+유형화!$F$72*hourly1!C2641/hourly1!$C$8763+유형화!$F$73*hourly1!D2641/hourly1!$D$8763+유형화!$F$74*hourly1!E2641/hourly1!$E$8763</f>
        <v>65.065316372569399</v>
      </c>
      <c r="C2640" s="442">
        <f>hourly1!$F2641*유형화!$G$71/hourly1!$F$8763+유형화!$G$72*hourly1!$G2641/hourly1!$F$8763+유형화!$G$74*hourly1!I2641/hourly1!$I$8763</f>
        <v>0.38026472752276963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4">
        <f>유형화!$F$71*hourly1!B2642/hourly1!$B$8763+유형화!$F$72*hourly1!C2642/hourly1!$C$8763+유형화!$F$73*hourly1!D2642/hourly1!$D$8763+유형화!$F$74*hourly1!E2642/hourly1!$E$8763</f>
        <v>63.491436023655446</v>
      </c>
      <c r="C2641" s="442">
        <f>hourly1!$F2642*유형화!$G$71/hourly1!$F$8763+유형화!$G$72*hourly1!$G2642/hourly1!$F$8763+유형화!$G$74*hourly1!I2642/hourly1!$I$8763</f>
        <v>0.31625406302489029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4">
        <f>유형화!$F$71*hourly1!B2643/hourly1!$B$8763+유형화!$F$72*hourly1!C2643/hourly1!$C$8763+유형화!$F$73*hourly1!D2643/hourly1!$D$8763+유형화!$F$74*hourly1!E2643/hourly1!$E$8763</f>
        <v>63.773526990326509</v>
      </c>
      <c r="C2642" s="442">
        <f>hourly1!$F2643*유형화!$G$71/hourly1!$F$8763+유형화!$G$72*hourly1!$G2643/hourly1!$F$8763+유형화!$G$74*hourly1!I2643/hourly1!$I$8763</f>
        <v>0.27641727562325202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4">
        <f>유형화!$F$71*hourly1!B2644/hourly1!$B$8763+유형화!$F$72*hourly1!C2644/hourly1!$C$8763+유형화!$F$73*hourly1!D2644/hourly1!$D$8763+유형화!$F$74*hourly1!E2644/hourly1!$E$8763</f>
        <v>63.864283462131304</v>
      </c>
      <c r="C2643" s="442">
        <f>hourly1!$F2644*유형화!$G$71/hourly1!$F$8763+유형화!$G$72*hourly1!$G2644/hourly1!$F$8763+유형화!$G$74*hourly1!I2644/hourly1!$I$8763</f>
        <v>0.26710676833673758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4">
        <f>유형화!$F$71*hourly1!B2645/hourly1!$B$8763+유형화!$F$72*hourly1!C2645/hourly1!$C$8763+유형화!$F$73*hourly1!D2645/hourly1!$D$8763+유형화!$F$74*hourly1!E2645/hourly1!$E$8763</f>
        <v>63.970048187619362</v>
      </c>
      <c r="C2644" s="442">
        <f>hourly1!$F2645*유형화!$G$71/hourly1!$F$8763+유형화!$G$72*hourly1!$G2645/hourly1!$F$8763+유형화!$G$74*hourly1!I2645/hourly1!$I$8763</f>
        <v>0.30914049940978727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4">
        <f>유형화!$F$71*hourly1!B2646/hourly1!$B$8763+유형화!$F$72*hourly1!C2646/hourly1!$C$8763+유형화!$F$73*hourly1!D2646/hourly1!$D$8763+유형화!$F$74*hourly1!E2646/hourly1!$E$8763</f>
        <v>64.151478172845131</v>
      </c>
      <c r="C2645" s="442">
        <f>hourly1!$F2646*유형화!$G$71/hourly1!$F$8763+유형화!$G$72*hourly1!$G2646/hourly1!$F$8763+유형화!$G$74*hourly1!I2646/hourly1!$I$8763</f>
        <v>0.57270521026475596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4">
        <f>유형화!$F$71*hourly1!B2647/hourly1!$B$8763+유형화!$F$72*hourly1!C2647/hourly1!$C$8763+유형화!$F$73*hourly1!D2647/hourly1!$D$8763+유형화!$F$74*hourly1!E2647/hourly1!$E$8763</f>
        <v>64.230364382003458</v>
      </c>
      <c r="C2646" s="442">
        <f>hourly1!$F2647*유형화!$G$71/hourly1!$F$8763+유형화!$G$72*hourly1!$G2647/hourly1!$F$8763+유형화!$G$74*hourly1!I2647/hourly1!$I$8763</f>
        <v>0.99781295507987211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4">
        <f>유형화!$F$71*hourly1!B2648/hourly1!$B$8763+유형화!$F$72*hourly1!C2648/hourly1!$C$8763+유형화!$F$73*hourly1!D2648/hourly1!$D$8763+유형화!$F$74*hourly1!E2648/hourly1!$E$8763</f>
        <v>66.016798537588357</v>
      </c>
      <c r="C2647" s="442">
        <f>hourly1!$F2648*유형화!$G$71/hourly1!$F$8763+유형화!$G$72*hourly1!$G2648/hourly1!$F$8763+유형화!$G$74*hourly1!I2648/hourly1!$I$8763</f>
        <v>1.171022989558741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4">
        <f>유형화!$F$71*hourly1!B2649/hourly1!$B$8763+유형화!$F$72*hourly1!C2649/hourly1!$C$8763+유형화!$F$73*hourly1!D2649/hourly1!$D$8763+유형화!$F$74*hourly1!E2649/hourly1!$E$8763</f>
        <v>77.111998388623547</v>
      </c>
      <c r="C2648" s="442">
        <f>hourly1!$F2649*유형화!$G$71/hourly1!$F$8763+유형화!$G$72*hourly1!$G2649/hourly1!$F$8763+유형화!$G$74*hourly1!I2649/hourly1!$I$8763</f>
        <v>7.1155441566337219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4">
        <f>유형화!$F$71*hourly1!B2650/hourly1!$B$8763+유형화!$F$72*hourly1!C2650/hourly1!$C$8763+유형화!$F$73*hourly1!D2650/hourly1!$D$8763+유형화!$F$74*hourly1!E2650/hourly1!$E$8763</f>
        <v>66.402360250092954</v>
      </c>
      <c r="C2649" s="442">
        <f>hourly1!$F2650*유형화!$G$71/hourly1!$F$8763+유형화!$G$72*hourly1!$G2650/hourly1!$F$8763+유형화!$G$74*hourly1!I2650/hourly1!$I$8763</f>
        <v>6.965309910797381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4">
        <f>유형화!$F$71*hourly1!B2651/hourly1!$B$8763+유형화!$F$72*hourly1!C2651/hourly1!$C$8763+유형화!$F$73*hourly1!D2651/hourly1!$D$8763+유형화!$F$74*hourly1!E2651/hourly1!$E$8763</f>
        <v>67.328647208171375</v>
      </c>
      <c r="C2650" s="442">
        <f>hourly1!$F2651*유형화!$G$71/hourly1!$F$8763+유형화!$G$72*hourly1!$G2651/hourly1!$F$8763+유형화!$G$74*hourly1!I2651/hourly1!$I$8763</f>
        <v>6.2147171506310013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4">
        <f>유형화!$F$71*hourly1!B2652/hourly1!$B$8763+유형화!$F$72*hourly1!C2652/hourly1!$C$8763+유형화!$F$73*hourly1!D2652/hourly1!$D$8763+유형화!$F$74*hourly1!E2652/hourly1!$E$8763</f>
        <v>70.374047855660308</v>
      </c>
      <c r="C2651" s="442">
        <f>hourly1!$F2652*유형화!$G$71/hourly1!$F$8763+유형화!$G$72*hourly1!$G2652/hourly1!$F$8763+유형화!$G$74*hourly1!I2652/hourly1!$I$8763</f>
        <v>5.333048885223616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4">
        <f>유형화!$F$71*hourly1!B2653/hourly1!$B$8763+유형화!$F$72*hourly1!C2653/hourly1!$C$8763+유형화!$F$73*hourly1!D2653/hourly1!$D$8763+유형화!$F$74*hourly1!E2653/hourly1!$E$8763</f>
        <v>72.721186043651699</v>
      </c>
      <c r="C2652" s="442">
        <f>hourly1!$F2653*유형화!$G$71/hourly1!$F$8763+유형화!$G$72*hourly1!$G2653/hourly1!$F$8763+유형화!$G$74*hourly1!I2653/hourly1!$I$8763</f>
        <v>4.4421510281139192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4">
        <f>유형화!$F$71*hourly1!B2654/hourly1!$B$8763+유형화!$F$72*hourly1!C2654/hourly1!$C$8763+유형화!$F$73*hourly1!D2654/hourly1!$D$8763+유형화!$F$74*hourly1!E2654/hourly1!$E$8763</f>
        <v>70.865443068389567</v>
      </c>
      <c r="C2653" s="442">
        <f>hourly1!$F2654*유형화!$G$71/hourly1!$F$8763+유형화!$G$72*hourly1!$G2654/hourly1!$F$8763+유형화!$G$74*hourly1!I2654/hourly1!$I$8763</f>
        <v>3.8650935129969493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4">
        <f>유형화!$F$71*hourly1!B2655/hourly1!$B$8763+유형화!$F$72*hourly1!C2655/hourly1!$C$8763+유형화!$F$73*hourly1!D2655/hourly1!$D$8763+유형화!$F$74*hourly1!E2655/hourly1!$E$8763</f>
        <v>76.934271865886728</v>
      </c>
      <c r="C2654" s="442">
        <f>hourly1!$F2655*유형화!$G$71/hourly1!$F$8763+유형화!$G$72*hourly1!$G2655/hourly1!$F$8763+유형화!$G$74*hourly1!I2655/hourly1!$I$8763</f>
        <v>2.4012612501812827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4">
        <f>유형화!$F$71*hourly1!B2656/hourly1!$B$8763+유형화!$F$72*hourly1!C2656/hourly1!$C$8763+유형화!$F$73*hourly1!D2656/hourly1!$D$8763+유형화!$F$74*hourly1!E2656/hourly1!$E$8763</f>
        <v>65.192924401183205</v>
      </c>
      <c r="C2655" s="442">
        <f>hourly1!$F2656*유형화!$G$71/hourly1!$F$8763+유형화!$G$72*hourly1!$G2656/hourly1!$F$8763+유형화!$G$74*hourly1!I2656/hourly1!$I$8763</f>
        <v>2.9453466018241627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4">
        <f>유형화!$F$71*hourly1!B2657/hourly1!$B$8763+유형화!$F$72*hourly1!C2657/hourly1!$C$8763+유형화!$F$73*hourly1!D2657/hourly1!$D$8763+유형화!$F$74*hourly1!E2657/hourly1!$E$8763</f>
        <v>66.321334050899594</v>
      </c>
      <c r="C2656" s="442">
        <f>hourly1!$F2657*유형화!$G$71/hourly1!$F$8763+유형화!$G$72*hourly1!$G2657/hourly1!$F$8763+유형화!$G$74*hourly1!I2657/hourly1!$I$8763</f>
        <v>3.0003147664438221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4">
        <f>유형화!$F$71*hourly1!B2658/hourly1!$B$8763+유형화!$F$72*hourly1!C2658/hourly1!$C$8763+유형화!$F$73*hourly1!D2658/hourly1!$D$8763+유형화!$F$74*hourly1!E2658/hourly1!$E$8763</f>
        <v>65.028770294602339</v>
      </c>
      <c r="C2657" s="442">
        <f>hourly1!$F2658*유형화!$G$71/hourly1!$F$8763+유형화!$G$72*hourly1!$G2658/hourly1!$F$8763+유형화!$G$74*hourly1!I2658/hourly1!$I$8763</f>
        <v>2.8148173786340043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4">
        <f>유형화!$F$71*hourly1!B2659/hourly1!$B$8763+유형화!$F$72*hourly1!C2659/hourly1!$C$8763+유형화!$F$73*hourly1!D2659/hourly1!$D$8763+유형화!$F$74*hourly1!E2659/hourly1!$E$8763</f>
        <v>63.958527792939115</v>
      </c>
      <c r="C2658" s="442">
        <f>hourly1!$F2659*유형화!$G$71/hourly1!$F$8763+유형화!$G$72*hourly1!$G2659/hourly1!$F$8763+유형화!$G$74*hourly1!I2659/hourly1!$I$8763</f>
        <v>2.8076972961400202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4">
        <f>유형화!$F$71*hourly1!B2660/hourly1!$B$8763+유형화!$F$72*hourly1!C2660/hourly1!$C$8763+유형화!$F$73*hourly1!D2660/hourly1!$D$8763+유형화!$F$74*hourly1!E2660/hourly1!$E$8763</f>
        <v>63.825391514194358</v>
      </c>
      <c r="C2659" s="442">
        <f>hourly1!$F2660*유형화!$G$71/hourly1!$F$8763+유형화!$G$72*hourly1!$G2660/hourly1!$F$8763+유형화!$G$74*hourly1!I2660/hourly1!$I$8763</f>
        <v>3.0824451437282034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4">
        <f>유형화!$F$71*hourly1!B2661/hourly1!$B$8763+유형화!$F$72*hourly1!C2661/hourly1!$C$8763+유형화!$F$73*hourly1!D2661/hourly1!$D$8763+유형화!$F$74*hourly1!E2661/hourly1!$E$8763</f>
        <v>75.304198145387033</v>
      </c>
      <c r="C2660" s="442">
        <f>hourly1!$F2661*유형화!$G$71/hourly1!$F$8763+유형화!$G$72*hourly1!$G2661/hourly1!$F$8763+유형화!$G$74*hourly1!I2661/hourly1!$I$8763</f>
        <v>2.7872043854941593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4">
        <f>유형화!$F$71*hourly1!B2662/hourly1!$B$8763+유형화!$F$72*hourly1!C2662/hourly1!$C$8763+유형화!$F$73*hourly1!D2662/hourly1!$D$8763+유형화!$F$74*hourly1!E2662/hourly1!$E$8763</f>
        <v>84.229062836230113</v>
      </c>
      <c r="C2661" s="442">
        <f>hourly1!$F2662*유형화!$G$71/hourly1!$F$8763+유형화!$G$72*hourly1!$G2662/hourly1!$F$8763+유형화!$G$74*hourly1!I2662/hourly1!$I$8763</f>
        <v>3.0015616650032202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4">
        <f>유형화!$F$71*hourly1!B2663/hourly1!$B$8763+유형화!$F$72*hourly1!C2663/hourly1!$C$8763+유형화!$F$73*hourly1!D2663/hourly1!$D$8763+유형화!$F$74*hourly1!E2663/hourly1!$E$8763</f>
        <v>67.536037060222526</v>
      </c>
      <c r="C2662" s="442">
        <f>hourly1!$F2663*유형화!$G$71/hourly1!$F$8763+유형화!$G$72*hourly1!$G2663/hourly1!$F$8763+유형화!$G$74*hourly1!I2663/hourly1!$I$8763</f>
        <v>3.8034176664589747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4">
        <f>유형화!$F$71*hourly1!B2664/hourly1!$B$8763+유형화!$F$72*hourly1!C2664/hourly1!$C$8763+유형화!$F$73*hourly1!D2664/hourly1!$D$8763+유형화!$F$74*hourly1!E2664/hourly1!$E$8763</f>
        <v>66.140388494920444</v>
      </c>
      <c r="C2663" s="442">
        <f>hourly1!$F2664*유형화!$G$71/hourly1!$F$8763+유형화!$G$72*hourly1!$G2664/hourly1!$F$8763+유형화!$G$74*hourly1!I2664/hourly1!$I$8763</f>
        <v>0.40702456238809104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4">
        <f>유형화!$F$71*hourly1!B2665/hourly1!$B$8763+유형화!$F$72*hourly1!C2665/hourly1!$C$8763+유형화!$F$73*hourly1!D2665/hourly1!$D$8763+유형화!$F$74*hourly1!E2665/hourly1!$E$8763</f>
        <v>64.737378274783538</v>
      </c>
      <c r="C2664" s="442">
        <f>hourly1!$F2665*유형화!$G$71/hourly1!$F$8763+유형화!$G$72*hourly1!$G2665/hourly1!$F$8763+유형화!$G$74*hourly1!I2665/hourly1!$I$8763</f>
        <v>0.39187574716903584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4">
        <f>유형화!$F$71*hourly1!B2666/hourly1!$B$8763+유형화!$F$72*hourly1!C2666/hourly1!$C$8763+유형화!$F$73*hourly1!D2666/hourly1!$D$8763+유형화!$F$74*hourly1!E2666/hourly1!$E$8763</f>
        <v>63.024813149584197</v>
      </c>
      <c r="C2665" s="442">
        <f>hourly1!$F2666*유형화!$G$71/hourly1!$F$8763+유형화!$G$72*hourly1!$G2666/hourly1!$F$8763+유형화!$G$74*hourly1!I2666/hourly1!$I$8763</f>
        <v>0.31610958837152392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4">
        <f>유형화!$F$71*hourly1!B2667/hourly1!$B$8763+유형화!$F$72*hourly1!C2667/hourly1!$C$8763+유형화!$F$73*hourly1!D2667/hourly1!$D$8763+유형화!$F$74*hourly1!E2667/hourly1!$E$8763</f>
        <v>64.595875413848233</v>
      </c>
      <c r="C2666" s="442">
        <f>hourly1!$F2667*유형화!$G$71/hourly1!$F$8763+유형화!$G$72*hourly1!$G2667/hourly1!$F$8763+유형화!$G$74*hourly1!I2667/hourly1!$I$8763</f>
        <v>0.26377407299097788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4">
        <f>유형화!$F$71*hourly1!B2668/hourly1!$B$8763+유형화!$F$72*hourly1!C2668/hourly1!$C$8763+유형화!$F$73*hourly1!D2668/hourly1!$D$8763+유형화!$F$74*hourly1!E2668/hourly1!$E$8763</f>
        <v>64.13574493502567</v>
      </c>
      <c r="C2667" s="442">
        <f>hourly1!$F2668*유형화!$G$71/hourly1!$F$8763+유형화!$G$72*hourly1!$G2668/hourly1!$F$8763+유형화!$G$74*hourly1!I2668/hourly1!$I$8763</f>
        <v>0.2445234976892921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4">
        <f>유형화!$F$71*hourly1!B2669/hourly1!$B$8763+유형화!$F$72*hourly1!C2669/hourly1!$C$8763+유형화!$F$73*hourly1!D2669/hourly1!$D$8763+유형화!$F$74*hourly1!E2669/hourly1!$E$8763</f>
        <v>63.977092436464233</v>
      </c>
      <c r="C2668" s="442">
        <f>hourly1!$F2669*유형화!$G$71/hourly1!$F$8763+유형화!$G$72*hourly1!$G2669/hourly1!$F$8763+유형화!$G$74*hourly1!I2669/hourly1!$I$8763</f>
        <v>0.2411683122113672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4">
        <f>유형화!$F$71*hourly1!B2670/hourly1!$B$8763+유형화!$F$72*hourly1!C2670/hourly1!$C$8763+유형화!$F$73*hourly1!D2670/hourly1!$D$8763+유형화!$F$74*hourly1!E2670/hourly1!$E$8763</f>
        <v>63.857545798617615</v>
      </c>
      <c r="C2669" s="442">
        <f>hourly1!$F2670*유형화!$G$71/hourly1!$F$8763+유형화!$G$72*hourly1!$G2670/hourly1!$F$8763+유형화!$G$74*hourly1!I2670/hourly1!$I$8763</f>
        <v>0.24195864479061174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4">
        <f>유형화!$F$71*hourly1!B2671/hourly1!$B$8763+유형화!$F$72*hourly1!C2671/hourly1!$C$8763+유형화!$F$73*hourly1!D2671/hourly1!$D$8763+유형화!$F$74*hourly1!E2671/hourly1!$E$8763</f>
        <v>63.797332439571896</v>
      </c>
      <c r="C2670" s="442">
        <f>hourly1!$F2671*유형화!$G$71/hourly1!$F$8763+유형화!$G$72*hourly1!$G2671/hourly1!$F$8763+유형화!$G$74*hourly1!I2671/hourly1!$I$8763</f>
        <v>0.24233836948586679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4">
        <f>유형화!$F$71*hourly1!B2672/hourly1!$B$8763+유형화!$F$72*hourly1!C2672/hourly1!$C$8763+유형화!$F$73*hourly1!D2672/hourly1!$D$8763+유형화!$F$74*hourly1!E2672/hourly1!$E$8763</f>
        <v>65.599323095549977</v>
      </c>
      <c r="C2671" s="442">
        <f>hourly1!$F2672*유형화!$G$71/hourly1!$F$8763+유형화!$G$72*hourly1!$G2672/hourly1!$F$8763+유형화!$G$74*hourly1!I2672/hourly1!$I$8763</f>
        <v>0.43271057492850418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4">
        <f>유형화!$F$71*hourly1!B2673/hourly1!$B$8763+유형화!$F$72*hourly1!C2673/hourly1!$C$8763+유형화!$F$73*hourly1!D2673/hourly1!$D$8763+유형화!$F$74*hourly1!E2673/hourly1!$E$8763</f>
        <v>76.498788050494696</v>
      </c>
      <c r="C2672" s="442">
        <f>hourly1!$F2673*유형화!$G$71/hourly1!$F$8763+유형화!$G$72*hourly1!$G2673/hourly1!$F$8763+유형화!$G$74*hourly1!I2673/hourly1!$I$8763</f>
        <v>6.0472876505205146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4">
        <f>유형화!$F$71*hourly1!B2674/hourly1!$B$8763+유형화!$F$72*hourly1!C2674/hourly1!$C$8763+유형화!$F$73*hourly1!D2674/hourly1!$D$8763+유형화!$F$74*hourly1!E2674/hourly1!$E$8763</f>
        <v>173.85013460669362</v>
      </c>
      <c r="C2673" s="442">
        <f>hourly1!$F2674*유형화!$G$71/hourly1!$F$8763+유형화!$G$72*hourly1!$G2674/hourly1!$F$8763+유형화!$G$74*hourly1!I2674/hourly1!$I$8763</f>
        <v>5.8803402215038503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4">
        <f>유형화!$F$71*hourly1!B2675/hourly1!$B$8763+유형화!$F$72*hourly1!C2675/hourly1!$C$8763+유형화!$F$73*hourly1!D2675/hourly1!$D$8763+유형화!$F$74*hourly1!E2675/hourly1!$E$8763</f>
        <v>270.30896261718755</v>
      </c>
      <c r="C2674" s="442">
        <f>hourly1!$F2675*유형화!$G$71/hourly1!$F$8763+유형화!$G$72*hourly1!$G2675/hourly1!$F$8763+유형화!$G$74*hourly1!I2675/hourly1!$I$8763</f>
        <v>5.1658263595178484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4">
        <f>유형화!$F$71*hourly1!B2676/hourly1!$B$8763+유형화!$F$72*hourly1!C2676/hourly1!$C$8763+유형화!$F$73*hourly1!D2676/hourly1!$D$8763+유형화!$F$74*hourly1!E2676/hourly1!$E$8763</f>
        <v>327.12592085509067</v>
      </c>
      <c r="C2675" s="442">
        <f>hourly1!$F2676*유형화!$G$71/hourly1!$F$8763+유형화!$G$72*hourly1!$G2676/hourly1!$F$8763+유형화!$G$74*hourly1!I2676/hourly1!$I$8763</f>
        <v>4.3645762878547716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4">
        <f>유형화!$F$71*hourly1!B2677/hourly1!$B$8763+유형화!$F$72*hourly1!C2677/hourly1!$C$8763+유형화!$F$73*hourly1!D2677/hourly1!$D$8763+유형화!$F$74*hourly1!E2677/hourly1!$E$8763</f>
        <v>382.79309579215038</v>
      </c>
      <c r="C2676" s="442">
        <f>hourly1!$F2677*유형화!$G$71/hourly1!$F$8763+유형화!$G$72*hourly1!$G2677/hourly1!$F$8763+유형화!$G$74*hourly1!I2677/hourly1!$I$8763</f>
        <v>3.6161776193502964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4">
        <f>유형화!$F$71*hourly1!B2678/hourly1!$B$8763+유형화!$F$72*hourly1!C2678/hourly1!$C$8763+유형화!$F$73*hourly1!D2678/hourly1!$D$8763+유형화!$F$74*hourly1!E2678/hourly1!$E$8763</f>
        <v>322.6737718778304</v>
      </c>
      <c r="C2677" s="442">
        <f>hourly1!$F2678*유형화!$G$71/hourly1!$F$8763+유형화!$G$72*hourly1!$G2678/hourly1!$F$8763+유형화!$G$74*hourly1!I2678/hourly1!$I$8763</f>
        <v>2.9400843998133843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4">
        <f>유형화!$F$71*hourly1!B2679/hourly1!$B$8763+유형화!$F$72*hourly1!C2679/hourly1!$C$8763+유형화!$F$73*hourly1!D2679/hourly1!$D$8763+유형화!$F$74*hourly1!E2679/hourly1!$E$8763</f>
        <v>200.26178133381228</v>
      </c>
      <c r="C2678" s="442">
        <f>hourly1!$F2679*유형화!$G$71/hourly1!$F$8763+유형화!$G$72*hourly1!$G2679/hourly1!$F$8763+유형화!$G$74*hourly1!I2679/hourly1!$I$8763</f>
        <v>1.2650327198416351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4">
        <f>유형화!$F$71*hourly1!B2680/hourly1!$B$8763+유형화!$F$72*hourly1!C2680/hourly1!$C$8763+유형화!$F$73*hourly1!D2680/hourly1!$D$8763+유형화!$F$74*hourly1!E2680/hourly1!$E$8763</f>
        <v>255.86141493535951</v>
      </c>
      <c r="C2679" s="442">
        <f>hourly1!$F2680*유형화!$G$71/hourly1!$F$8763+유형화!$G$72*hourly1!$G2680/hourly1!$F$8763+유형화!$G$74*hourly1!I2680/hourly1!$I$8763</f>
        <v>1.2335972190935376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4">
        <f>유형화!$F$71*hourly1!B2681/hourly1!$B$8763+유형화!$F$72*hourly1!C2681/hourly1!$C$8763+유형화!$F$73*hourly1!D2681/hourly1!$D$8763+유형화!$F$74*hourly1!E2681/hourly1!$E$8763</f>
        <v>366.63510160283147</v>
      </c>
      <c r="C2680" s="442">
        <f>hourly1!$F2681*유형화!$G$71/hourly1!$F$8763+유형화!$G$72*hourly1!$G2681/hourly1!$F$8763+유형화!$G$74*hourly1!I2681/hourly1!$I$8763</f>
        <v>0.88824917976901485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4">
        <f>유형화!$F$71*hourly1!B2682/hourly1!$B$8763+유형화!$F$72*hourly1!C2682/hourly1!$C$8763+유형화!$F$73*hourly1!D2682/hourly1!$D$8763+유형화!$F$74*hourly1!E2682/hourly1!$E$8763</f>
        <v>308.88119893900267</v>
      </c>
      <c r="C2681" s="442">
        <f>hourly1!$F2682*유형화!$G$71/hourly1!$F$8763+유형화!$G$72*hourly1!$G2682/hourly1!$F$8763+유형화!$G$74*hourly1!I2682/hourly1!$I$8763</f>
        <v>0.78195519262264135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4">
        <f>유형화!$F$71*hourly1!B2683/hourly1!$B$8763+유형화!$F$72*hourly1!C2683/hourly1!$C$8763+유형화!$F$73*hourly1!D2683/hourly1!$D$8763+유형화!$F$74*hourly1!E2683/hourly1!$E$8763</f>
        <v>265.71532246224217</v>
      </c>
      <c r="C2682" s="442">
        <f>hourly1!$F2683*유형화!$G$71/hourly1!$F$8763+유형화!$G$72*hourly1!$G2683/hourly1!$F$8763+유형화!$G$74*hourly1!I2683/hourly1!$I$8763</f>
        <v>0.76025840801804745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4">
        <f>유형화!$F$71*hourly1!B2684/hourly1!$B$8763+유형화!$F$72*hourly1!C2684/hourly1!$C$8763+유형화!$F$73*hourly1!D2684/hourly1!$D$8763+유형화!$F$74*hourly1!E2684/hourly1!$E$8763</f>
        <v>153.52800329462872</v>
      </c>
      <c r="C2683" s="442">
        <f>hourly1!$F2684*유형화!$G$71/hourly1!$F$8763+유형화!$G$72*hourly1!$G2684/hourly1!$F$8763+유형화!$G$74*hourly1!I2684/hourly1!$I$8763</f>
        <v>0.97839248149715496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4">
        <f>유형화!$F$71*hourly1!B2685/hourly1!$B$8763+유형화!$F$72*hourly1!C2685/hourly1!$C$8763+유형화!$F$73*hourly1!D2685/hourly1!$D$8763+유형화!$F$74*hourly1!E2685/hourly1!$E$8763</f>
        <v>118.44973539058778</v>
      </c>
      <c r="C2684" s="442">
        <f>hourly1!$F2685*유형화!$G$71/hourly1!$F$8763+유형화!$G$72*hourly1!$G2685/hourly1!$F$8763+유형화!$G$74*hourly1!I2685/hourly1!$I$8763</f>
        <v>0.79653873955607835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4">
        <f>유형화!$F$71*hourly1!B2686/hourly1!$B$8763+유형화!$F$72*hourly1!C2686/hourly1!$C$8763+유형화!$F$73*hourly1!D2686/hourly1!$D$8763+유형화!$F$74*hourly1!E2686/hourly1!$E$8763</f>
        <v>127.5689355056566</v>
      </c>
      <c r="C2685" s="442">
        <f>hourly1!$F2686*유형화!$G$71/hourly1!$F$8763+유형화!$G$72*hourly1!$G2686/hourly1!$F$8763+유형화!$G$74*hourly1!I2686/hourly1!$I$8763</f>
        <v>1.0517279133291164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4">
        <f>유형화!$F$71*hourly1!B2687/hourly1!$B$8763+유형화!$F$72*hourly1!C2687/hourly1!$C$8763+유형화!$F$73*hourly1!D2687/hourly1!$D$8763+유형화!$F$74*hourly1!E2687/hourly1!$E$8763</f>
        <v>65.190377939491214</v>
      </c>
      <c r="C2686" s="442">
        <f>hourly1!$F2687*유형화!$G$71/hourly1!$F$8763+유형화!$G$72*hourly1!$G2687/hourly1!$F$8763+유형화!$G$74*hourly1!I2687/hourly1!$I$8763</f>
        <v>2.2192957094672785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4">
        <f>유형화!$F$71*hourly1!B2688/hourly1!$B$8763+유형화!$F$72*hourly1!C2688/hourly1!$C$8763+유형화!$F$73*hourly1!D2688/hourly1!$D$8763+유형화!$F$74*hourly1!E2688/hourly1!$E$8763</f>
        <v>63.953868802394247</v>
      </c>
      <c r="C2687" s="442">
        <f>hourly1!$F2688*유형화!$G$71/hourly1!$F$8763+유형화!$G$72*hourly1!$G2688/hourly1!$F$8763+유형화!$G$74*hourly1!I2688/hourly1!$I$8763</f>
        <v>0.46013427612263336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4">
        <f>유형화!$F$71*hourly1!B2689/hourly1!$B$8763+유형화!$F$72*hourly1!C2689/hourly1!$C$8763+유형화!$F$73*hourly1!D2689/hourly1!$D$8763+유형화!$F$74*hourly1!E2689/hourly1!$E$8763</f>
        <v>62.733792639049064</v>
      </c>
      <c r="C2688" s="442">
        <f>hourly1!$F2689*유형화!$G$71/hourly1!$F$8763+유형화!$G$72*hourly1!$G2689/hourly1!$F$8763+유형화!$G$74*hourly1!I2689/hourly1!$I$8763</f>
        <v>0.35324446344585181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4">
        <f>유형화!$F$71*hourly1!B2690/hourly1!$B$8763+유형화!$F$72*hourly1!C2690/hourly1!$C$8763+유형화!$F$73*hourly1!D2690/hourly1!$D$8763+유형화!$F$74*hourly1!E2690/hourly1!$E$8763</f>
        <v>61.249575875406336</v>
      </c>
      <c r="C2689" s="442">
        <f>hourly1!$F2690*유형화!$G$71/hourly1!$F$8763+유형화!$G$72*hourly1!$G2690/hourly1!$F$8763+유형화!$G$74*hourly1!I2690/hourly1!$I$8763</f>
        <v>0.32133259562297722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4">
        <f>유형화!$F$71*hourly1!B2691/hourly1!$B$8763+유형화!$F$72*hourly1!C2691/hourly1!$C$8763+유형화!$F$73*hourly1!D2691/hourly1!$D$8763+유형화!$F$74*hourly1!E2691/hourly1!$E$8763</f>
        <v>61.632537022925192</v>
      </c>
      <c r="C2690" s="442">
        <f>hourly1!$F2691*유형화!$G$71/hourly1!$F$8763+유형화!$G$72*hourly1!$G2691/hourly1!$F$8763+유형화!$G$74*hourly1!I2691/hourly1!$I$8763</f>
        <v>0.26362609444020896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4">
        <f>유형화!$F$71*hourly1!B2692/hourly1!$B$8763+유형화!$F$72*hourly1!C2692/hourly1!$C$8763+유형화!$F$73*hourly1!D2692/hourly1!$D$8763+유형화!$F$74*hourly1!E2692/hourly1!$E$8763</f>
        <v>61.756422744929715</v>
      </c>
      <c r="C2691" s="442">
        <f>hourly1!$F2692*유형화!$G$71/hourly1!$F$8763+유형화!$G$72*hourly1!$G2692/hourly1!$F$8763+유형화!$G$74*hourly1!I2692/hourly1!$I$8763</f>
        <v>0.24439157187778607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4">
        <f>유형화!$F$71*hourly1!B2693/hourly1!$B$8763+유형화!$F$72*hourly1!C2693/hourly1!$C$8763+유형화!$F$73*hourly1!D2693/hourly1!$D$8763+유형화!$F$74*hourly1!E2693/hourly1!$E$8763</f>
        <v>61.950567004184258</v>
      </c>
      <c r="C2692" s="442">
        <f>hourly1!$F2693*유형화!$G$71/hourly1!$F$8763+유형화!$G$72*hourly1!$G2693/hourly1!$F$8763+유형화!$G$74*hourly1!I2693/hourly1!$I$8763</f>
        <v>0.24060882943076156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4">
        <f>유형화!$F$71*hourly1!B2694/hourly1!$B$8763+유형화!$F$72*hourly1!C2694/hourly1!$C$8763+유형화!$F$73*hourly1!D2694/hourly1!$D$8763+유형화!$F$74*hourly1!E2694/hourly1!$E$8763</f>
        <v>62.120393636346051</v>
      </c>
      <c r="C2693" s="442">
        <f>hourly1!$F2694*유형화!$G$71/hourly1!$F$8763+유형화!$G$72*hourly1!$G2694/hourly1!$F$8763+유형화!$G$74*hourly1!I2694/hourly1!$I$8763</f>
        <v>0.24069047838884003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4">
        <f>유형화!$F$71*hourly1!B2695/hourly1!$B$8763+유형화!$F$72*hourly1!C2695/hourly1!$C$8763+유형화!$F$73*hourly1!D2695/hourly1!$D$8763+유형화!$F$74*hourly1!E2695/hourly1!$E$8763</f>
        <v>62.24583753321027</v>
      </c>
      <c r="C2694" s="442">
        <f>hourly1!$F2695*유형화!$G$71/hourly1!$F$8763+유형화!$G$72*hourly1!$G2695/hourly1!$F$8763+유형화!$G$74*hourly1!I2695/hourly1!$I$8763</f>
        <v>0.23806834084192691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4">
        <f>유형화!$F$71*hourly1!B2696/hourly1!$B$8763+유형화!$F$72*hourly1!C2696/hourly1!$C$8763+유형화!$F$73*hourly1!D2696/hourly1!$D$8763+유형화!$F$74*hourly1!E2696/hourly1!$E$8763</f>
        <v>64.038544063982684</v>
      </c>
      <c r="C2695" s="442">
        <f>hourly1!$F2696*유형화!$G$71/hourly1!$F$8763+유형화!$G$72*hourly1!$G2696/hourly1!$F$8763+유형화!$G$74*hourly1!I2696/hourly1!$I$8763</f>
        <v>0.42314770554301884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4">
        <f>유형화!$F$71*hourly1!B2697/hourly1!$B$8763+유형화!$F$72*hourly1!C2697/hourly1!$C$8763+유형화!$F$73*hourly1!D2697/hourly1!$D$8763+유형화!$F$74*hourly1!E2697/hourly1!$E$8763</f>
        <v>75.13264742159808</v>
      </c>
      <c r="C2696" s="442">
        <f>hourly1!$F2697*유형화!$G$71/hourly1!$F$8763+유형화!$G$72*hourly1!$G2697/hourly1!$F$8763+유형화!$G$74*hourly1!I2697/hourly1!$I$8763</f>
        <v>5.0940279978418088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4">
        <f>유형화!$F$71*hourly1!B2698/hourly1!$B$8763+유형화!$F$72*hourly1!C2698/hourly1!$C$8763+유형화!$F$73*hourly1!D2698/hourly1!$D$8763+유형화!$F$74*hourly1!E2698/hourly1!$E$8763</f>
        <v>164.78611963437223</v>
      </c>
      <c r="C2697" s="442">
        <f>hourly1!$F2698*유형화!$G$71/hourly1!$F$8763+유형화!$G$72*hourly1!$G2698/hourly1!$F$8763+유형화!$G$74*hourly1!I2698/hourly1!$I$8763</f>
        <v>4.8598740239521607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4">
        <f>유형화!$F$71*hourly1!B2699/hourly1!$B$8763+유형화!$F$72*hourly1!C2699/hourly1!$C$8763+유형화!$F$73*hourly1!D2699/hourly1!$D$8763+유형화!$F$74*hourly1!E2699/hourly1!$E$8763</f>
        <v>260.32664522645462</v>
      </c>
      <c r="C2698" s="442">
        <f>hourly1!$F2699*유형화!$G$71/hourly1!$F$8763+유형화!$G$72*hourly1!$G2699/hourly1!$F$8763+유형화!$G$74*hourly1!I2699/hourly1!$I$8763</f>
        <v>4.0243025438570639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4">
        <f>유형화!$F$71*hourly1!B2700/hourly1!$B$8763+유형화!$F$72*hourly1!C2700/hourly1!$C$8763+유형화!$F$73*hourly1!D2700/hourly1!$D$8763+유형화!$F$74*hourly1!E2700/hourly1!$E$8763</f>
        <v>317.34496510299704</v>
      </c>
      <c r="C2699" s="442">
        <f>hourly1!$F2700*유형화!$G$71/hourly1!$F$8763+유형화!$G$72*hourly1!$G2700/hourly1!$F$8763+유형화!$G$74*hourly1!I2700/hourly1!$I$8763</f>
        <v>3.3389278260446993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4">
        <f>유형화!$F$71*hourly1!B2701/hourly1!$B$8763+유형화!$F$72*hourly1!C2701/hourly1!$C$8763+유형화!$F$73*hourly1!D2701/hourly1!$D$8763+유형화!$F$74*hourly1!E2701/hourly1!$E$8763</f>
        <v>373.78407862135839</v>
      </c>
      <c r="C2700" s="442">
        <f>hourly1!$F2701*유형화!$G$71/hourly1!$F$8763+유형화!$G$72*hourly1!$G2701/hourly1!$F$8763+유형화!$G$74*hourly1!I2701/hourly1!$I$8763</f>
        <v>2.5402280212887991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4">
        <f>유형화!$F$71*hourly1!B2702/hourly1!$B$8763+유형화!$F$72*hourly1!C2702/hourly1!$C$8763+유형화!$F$73*hourly1!D2702/hourly1!$D$8763+유형화!$F$74*hourly1!E2702/hourly1!$E$8763</f>
        <v>315.08063069042646</v>
      </c>
      <c r="C2701" s="442">
        <f>hourly1!$F2702*유형화!$G$71/hourly1!$F$8763+유형화!$G$72*hourly1!$G2702/hourly1!$F$8763+유형화!$G$74*hourly1!I2702/hourly1!$I$8763</f>
        <v>1.8969604534229574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4">
        <f>유형화!$F$71*hourly1!B2703/hourly1!$B$8763+유형화!$F$72*hourly1!C2703/hourly1!$C$8763+유형화!$F$73*hourly1!D2703/hourly1!$D$8763+유형화!$F$74*hourly1!E2703/hourly1!$E$8763</f>
        <v>194.25957635390597</v>
      </c>
      <c r="C2702" s="442">
        <f>hourly1!$F2703*유형화!$G$71/hourly1!$F$8763+유형화!$G$72*hourly1!$G2703/hourly1!$F$8763+유형화!$G$74*hourly1!I2703/hourly1!$I$8763</f>
        <v>0.56570132678695129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4">
        <f>유형화!$F$71*hourly1!B2704/hourly1!$B$8763+유형화!$F$72*hourly1!C2704/hourly1!$C$8763+유형화!$F$73*hourly1!D2704/hourly1!$D$8763+유형화!$F$74*hourly1!E2704/hourly1!$E$8763</f>
        <v>251.43400534698523</v>
      </c>
      <c r="C2703" s="442">
        <f>hourly1!$F2704*유형화!$G$71/hourly1!$F$8763+유형화!$G$72*hourly1!$G2704/hourly1!$F$8763+유형화!$G$74*hourly1!I2704/hourly1!$I$8763</f>
        <v>0.75931251869132532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4">
        <f>유형화!$F$71*hourly1!B2705/hourly1!$B$8763+유형화!$F$72*hourly1!C2705/hourly1!$C$8763+유형화!$F$73*hourly1!D2705/hourly1!$D$8763+유형화!$F$74*hourly1!E2705/hourly1!$E$8763</f>
        <v>363.9643971070862</v>
      </c>
      <c r="C2704" s="442">
        <f>hourly1!$F2705*유형화!$G$71/hourly1!$F$8763+유형화!$G$72*hourly1!$G2705/hourly1!$F$8763+유형화!$G$74*hourly1!I2705/hourly1!$I$8763</f>
        <v>0.89801478628793097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4">
        <f>유형화!$F$71*hourly1!B2706/hourly1!$B$8763+유형화!$F$72*hourly1!C2706/hourly1!$C$8763+유형화!$F$73*hourly1!D2706/hourly1!$D$8763+유형화!$F$74*hourly1!E2706/hourly1!$E$8763</f>
        <v>306.4879433473256</v>
      </c>
      <c r="C2705" s="442">
        <f>hourly1!$F2706*유형화!$G$71/hourly1!$F$8763+유형화!$G$72*hourly1!$G2706/hourly1!$F$8763+유형화!$G$74*hourly1!I2706/hourly1!$I$8763</f>
        <v>0.80829553763148854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4">
        <f>유형화!$F$71*hourly1!B2707/hourly1!$B$8763+유형화!$F$72*hourly1!C2707/hourly1!$C$8763+유형화!$F$73*hourly1!D2707/hourly1!$D$8763+유형화!$F$74*hourly1!E2707/hourly1!$E$8763</f>
        <v>263.70155819351214</v>
      </c>
      <c r="C2706" s="442">
        <f>hourly1!$F2707*유형화!$G$71/hourly1!$F$8763+유형화!$G$72*hourly1!$G2707/hourly1!$F$8763+유형화!$G$74*hourly1!I2707/hourly1!$I$8763</f>
        <v>1.0446717973342168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4">
        <f>유형화!$F$71*hourly1!B2708/hourly1!$B$8763+유형화!$F$72*hourly1!C2708/hourly1!$C$8763+유형화!$F$73*hourly1!D2708/hourly1!$D$8763+유형화!$F$74*hourly1!E2708/hourly1!$E$8763</f>
        <v>151.85738014922541</v>
      </c>
      <c r="C2707" s="442">
        <f>hourly1!$F2708*유형화!$G$71/hourly1!$F$8763+유형화!$G$72*hourly1!$G2708/hourly1!$F$8763+유형화!$G$74*hourly1!I2708/hourly1!$I$8763</f>
        <v>1.2898195345253676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4">
        <f>유형화!$F$71*hourly1!B2709/hourly1!$B$8763+유형화!$F$72*hourly1!C2709/hourly1!$C$8763+유형화!$F$73*hourly1!D2709/hourly1!$D$8763+유형화!$F$74*hourly1!E2709/hourly1!$E$8763</f>
        <v>118.87529386471081</v>
      </c>
      <c r="C2708" s="442">
        <f>hourly1!$F2709*유형화!$G$71/hourly1!$F$8763+유형화!$G$72*hourly1!$G2709/hourly1!$F$8763+유형화!$G$74*hourly1!I2709/hourly1!$I$8763</f>
        <v>0.98800709448381707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4">
        <f>유형화!$F$71*hourly1!B2710/hourly1!$B$8763+유형화!$F$72*hourly1!C2710/hourly1!$C$8763+유형화!$F$73*hourly1!D2710/hourly1!$D$8763+유형화!$F$74*hourly1!E2710/hourly1!$E$8763</f>
        <v>127.78444695905193</v>
      </c>
      <c r="C2709" s="442">
        <f>hourly1!$F2710*유형화!$G$71/hourly1!$F$8763+유형화!$G$72*hourly1!$G2710/hourly1!$F$8763+유형화!$G$74*hourly1!I2710/hourly1!$I$8763</f>
        <v>1.2313229452213121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4">
        <f>유형화!$F$71*hourly1!B2711/hourly1!$B$8763+유형화!$F$72*hourly1!C2711/hourly1!$C$8763+유형화!$F$73*hourly1!D2711/hourly1!$D$8763+유형화!$F$74*hourly1!E2711/hourly1!$E$8763</f>
        <v>65.716871518414507</v>
      </c>
      <c r="C2710" s="442">
        <f>hourly1!$F2711*유형화!$G$71/hourly1!$F$8763+유형화!$G$72*hourly1!$G2711/hourly1!$F$8763+유형화!$G$74*hourly1!I2711/hourly1!$I$8763</f>
        <v>2.5047013536362561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4">
        <f>유형화!$F$71*hourly1!B2712/hourly1!$B$8763+유형화!$F$72*hourly1!C2712/hourly1!$C$8763+유형화!$F$73*hourly1!D2712/hourly1!$D$8763+유형화!$F$74*hourly1!E2712/hourly1!$E$8763</f>
        <v>64.63364783314006</v>
      </c>
      <c r="C2711" s="442">
        <f>hourly1!$F2712*유형화!$G$71/hourly1!$F$8763+유형화!$G$72*hourly1!$G2712/hourly1!$F$8763+유형화!$G$74*hourly1!I2712/hourly1!$I$8763</f>
        <v>0.4602563421298197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4">
        <f>유형화!$F$71*hourly1!B2713/hourly1!$B$8763+유형화!$F$72*hourly1!C2713/hourly1!$C$8763+유형화!$F$73*hourly1!D2713/hourly1!$D$8763+유형화!$F$74*hourly1!E2713/hourly1!$E$8763</f>
        <v>63.476313456101373</v>
      </c>
      <c r="C2712" s="442">
        <f>hourly1!$F2713*유형화!$G$71/hourly1!$F$8763+유형화!$G$72*hourly1!$G2713/hourly1!$F$8763+유형화!$G$74*hourly1!I2713/hourly1!$I$8763</f>
        <v>0.35333963907762389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4">
        <f>유형화!$F$71*hourly1!B2714/hourly1!$B$8763+유형화!$F$72*hourly1!C2714/hourly1!$C$8763+유형화!$F$73*hourly1!D2714/hourly1!$D$8763+유형화!$F$74*hourly1!E2714/hourly1!$E$8763</f>
        <v>62.096624255963199</v>
      </c>
      <c r="C2713" s="442">
        <f>hourly1!$F2714*유형화!$G$71/hourly1!$F$8763+유형화!$G$72*hourly1!$G2714/hourly1!$F$8763+유형화!$G$74*hourly1!I2714/hourly1!$I$8763</f>
        <v>0.32143282338588791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4">
        <f>유형화!$F$71*hourly1!B2715/hourly1!$B$8763+유형화!$F$72*hourly1!C2715/hourly1!$C$8763+유형화!$F$73*hourly1!D2715/hourly1!$D$8763+유형화!$F$74*hourly1!E2715/hourly1!$E$8763</f>
        <v>62.458744814733635</v>
      </c>
      <c r="C2714" s="442">
        <f>hourly1!$F2715*유형화!$G$71/hourly1!$F$8763+유형화!$G$72*hourly1!$G2715/hourly1!$F$8763+유형화!$G$74*hourly1!I2715/hourly1!$I$8763</f>
        <v>0.26370122451939892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4">
        <f>유형화!$F$71*hourly1!B2716/hourly1!$B$8763+유형화!$F$72*hourly1!C2716/hourly1!$C$8763+유형화!$F$73*hourly1!D2716/hourly1!$D$8763+유형화!$F$74*hourly1!E2716/hourly1!$E$8763</f>
        <v>62.580235564268634</v>
      </c>
      <c r="C2715" s="442">
        <f>hourly1!$F2716*유형화!$G$71/hourly1!$F$8763+유형화!$G$72*hourly1!$G2716/hourly1!$F$8763+유형화!$G$74*hourly1!I2716/hourly1!$I$8763</f>
        <v>0.24447737662115604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4">
        <f>유형화!$F$71*hourly1!B2717/hourly1!$B$8763+유형화!$F$72*hourly1!C2717/hourly1!$C$8763+유형화!$F$73*hourly1!D2717/hourly1!$D$8763+유형화!$F$74*hourly1!E2717/hourly1!$E$8763</f>
        <v>62.681376261585108</v>
      </c>
      <c r="C2716" s="442">
        <f>hourly1!$F2717*유형화!$G$71/hourly1!$F$8763+유형화!$G$72*hourly1!$G2717/hourly1!$F$8763+유형화!$G$74*hourly1!I2717/hourly1!$I$8763</f>
        <v>0.24080871455468028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4">
        <f>유형화!$F$71*hourly1!B2718/hourly1!$B$8763+유형화!$F$72*hourly1!C2718/hourly1!$C$8763+유형화!$F$73*hourly1!D2718/hourly1!$D$8763+유형화!$F$74*hourly1!E2718/hourly1!$E$8763</f>
        <v>62.846128004794139</v>
      </c>
      <c r="C2717" s="442">
        <f>hourly1!$F2718*유형화!$G$71/hourly1!$F$8763+유형화!$G$72*hourly1!$G2718/hourly1!$F$8763+유형화!$G$74*hourly1!I2718/hourly1!$I$8763</f>
        <v>0.24094919639472748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4">
        <f>유형화!$F$71*hourly1!B2719/hourly1!$B$8763+유형화!$F$72*hourly1!C2719/hourly1!$C$8763+유형화!$F$73*hourly1!D2719/hourly1!$D$8763+유형화!$F$74*hourly1!E2719/hourly1!$E$8763</f>
        <v>62.936000789467819</v>
      </c>
      <c r="C2718" s="442">
        <f>hourly1!$F2719*유형화!$G$71/hourly1!$F$8763+유형화!$G$72*hourly1!$G2719/hourly1!$F$8763+유형화!$G$74*hourly1!I2719/hourly1!$I$8763</f>
        <v>0.24015315979645549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4">
        <f>유형화!$F$71*hourly1!B2720/hourly1!$B$8763+유형화!$F$72*hourly1!C2720/hourly1!$C$8763+유형화!$F$73*hourly1!D2720/hourly1!$D$8763+유형화!$F$74*hourly1!E2720/hourly1!$E$8763</f>
        <v>64.841819273018075</v>
      </c>
      <c r="C2719" s="442">
        <f>hourly1!$F2720*유형화!$G$71/hourly1!$F$8763+유형화!$G$72*hourly1!$G2720/hourly1!$F$8763+유형화!$G$74*hourly1!I2720/hourly1!$I$8763</f>
        <v>0.42828727114469856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4">
        <f>유형화!$F$71*hourly1!B2721/hourly1!$B$8763+유형화!$F$72*hourly1!C2721/hourly1!$C$8763+유형화!$F$73*hourly1!D2721/hourly1!$D$8763+유형화!$F$74*hourly1!E2721/hourly1!$E$8763</f>
        <v>75.948561160051028</v>
      </c>
      <c r="C2720" s="442">
        <f>hourly1!$F2721*유형화!$G$71/hourly1!$F$8763+유형화!$G$72*hourly1!$G2721/hourly1!$F$8763+유형화!$G$74*hourly1!I2721/hourly1!$I$8763</f>
        <v>6.0982601498114706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4">
        <f>유형화!$F$71*hourly1!B2722/hourly1!$B$8763+유형화!$F$72*hourly1!C2722/hourly1!$C$8763+유형화!$F$73*hourly1!D2722/hourly1!$D$8763+유형화!$F$74*hourly1!E2722/hourly1!$E$8763</f>
        <v>166.41723655468707</v>
      </c>
      <c r="C2721" s="442">
        <f>hourly1!$F2722*유형화!$G$71/hourly1!$F$8763+유형화!$G$72*hourly1!$G2722/hourly1!$F$8763+유형화!$G$74*hourly1!I2722/hourly1!$I$8763</f>
        <v>6.1635177943547337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4">
        <f>유형화!$F$71*hourly1!B2723/hourly1!$B$8763+유형화!$F$72*hourly1!C2723/hourly1!$C$8763+유형화!$F$73*hourly1!D2723/hourly1!$D$8763+유형화!$F$74*hourly1!E2723/hourly1!$E$8763</f>
        <v>262.90643815428643</v>
      </c>
      <c r="C2722" s="442">
        <f>hourly1!$F2723*유형화!$G$71/hourly1!$F$8763+유형화!$G$72*hourly1!$G2723/hourly1!$F$8763+유형화!$G$74*hourly1!I2723/hourly1!$I$8763</f>
        <v>5.5390083004905515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4">
        <f>유형화!$F$71*hourly1!B2724/hourly1!$B$8763+유형화!$F$72*hourly1!C2724/hourly1!$C$8763+유형화!$F$73*hourly1!D2724/hourly1!$D$8763+유형화!$F$74*hourly1!E2724/hourly1!$E$8763</f>
        <v>319.94000073211828</v>
      </c>
      <c r="C2723" s="442">
        <f>hourly1!$F2724*유형화!$G$71/hourly1!$F$8763+유형화!$G$72*hourly1!$G2724/hourly1!$F$8763+유형화!$G$74*hourly1!I2724/hourly1!$I$8763</f>
        <v>4.6959619479179464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4">
        <f>유형화!$F$71*hourly1!B2725/hourly1!$B$8763+유형화!$F$72*hourly1!C2725/hourly1!$C$8763+유형화!$F$73*hourly1!D2725/hourly1!$D$8763+유형화!$F$74*hourly1!E2725/hourly1!$E$8763</f>
        <v>376.66026742672591</v>
      </c>
      <c r="C2724" s="442">
        <f>hourly1!$F2725*유형화!$G$71/hourly1!$F$8763+유형화!$G$72*hourly1!$G2725/hourly1!$F$8763+유형화!$G$74*hourly1!I2725/hourly1!$I$8763</f>
        <v>4.0386527964122791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4">
        <f>유형화!$F$71*hourly1!B2726/hourly1!$B$8763+유형화!$F$72*hourly1!C2726/hourly1!$C$8763+유형화!$F$73*hourly1!D2726/hourly1!$D$8763+유형화!$F$74*hourly1!E2726/hourly1!$E$8763</f>
        <v>316.14398403935348</v>
      </c>
      <c r="C2725" s="442">
        <f>hourly1!$F2726*유형화!$G$71/hourly1!$F$8763+유형화!$G$72*hourly1!$G2726/hourly1!$F$8763+유형화!$G$74*hourly1!I2726/hourly1!$I$8763</f>
        <v>2.9937587299456645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4">
        <f>유형화!$F$71*hourly1!B2727/hourly1!$B$8763+유형화!$F$72*hourly1!C2727/hourly1!$C$8763+유형화!$F$73*hourly1!D2727/hourly1!$D$8763+유형화!$F$74*hourly1!E2727/hourly1!$E$8763</f>
        <v>194.93597212534993</v>
      </c>
      <c r="C2726" s="442">
        <f>hourly1!$F2727*유형화!$G$71/hourly1!$F$8763+유형화!$G$72*hourly1!$G2727/hourly1!$F$8763+유형화!$G$74*hourly1!I2727/hourly1!$I$8763</f>
        <v>1.4748083682958861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4">
        <f>유형화!$F$71*hourly1!B2728/hourly1!$B$8763+유형화!$F$72*hourly1!C2728/hourly1!$C$8763+유형화!$F$73*hourly1!D2728/hourly1!$D$8763+유형화!$F$74*hourly1!E2728/hourly1!$E$8763</f>
        <v>252.46015366425081</v>
      </c>
      <c r="C2727" s="442">
        <f>hourly1!$F2728*유형화!$G$71/hourly1!$F$8763+유형화!$G$72*hourly1!$G2728/hourly1!$F$8763+유형화!$G$74*hourly1!I2728/hourly1!$I$8763</f>
        <v>1.9418071622223811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4">
        <f>유형화!$F$71*hourly1!B2729/hourly1!$B$8763+유형화!$F$72*hourly1!C2729/hourly1!$C$8763+유형화!$F$73*hourly1!D2729/hourly1!$D$8763+유형화!$F$74*hourly1!E2729/hourly1!$E$8763</f>
        <v>364.53217149913263</v>
      </c>
      <c r="C2728" s="442">
        <f>hourly1!$F2729*유형화!$G$71/hourly1!$F$8763+유형화!$G$72*hourly1!$G2729/hourly1!$F$8763+유형화!$G$74*hourly1!I2729/hourly1!$I$8763</f>
        <v>1.8061017047368124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4">
        <f>유형화!$F$71*hourly1!B2730/hourly1!$B$8763+유형화!$F$72*hourly1!C2730/hourly1!$C$8763+유형화!$F$73*hourly1!D2730/hourly1!$D$8763+유형화!$F$74*hourly1!E2730/hourly1!$E$8763</f>
        <v>307.13087082126242</v>
      </c>
      <c r="C2729" s="442">
        <f>hourly1!$F2730*유형화!$G$71/hourly1!$F$8763+유형화!$G$72*hourly1!$G2730/hourly1!$F$8763+유형화!$G$74*hourly1!I2730/hourly1!$I$8763</f>
        <v>1.6822788596891938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4">
        <f>유형화!$F$71*hourly1!B2731/hourly1!$B$8763+유형화!$F$72*hourly1!C2731/hourly1!$C$8763+유형화!$F$73*hourly1!D2731/hourly1!$D$8763+유형화!$F$74*hourly1!E2731/hourly1!$E$8763</f>
        <v>265.38901828392716</v>
      </c>
      <c r="C2730" s="442">
        <f>hourly1!$F2731*유형화!$G$71/hourly1!$F$8763+유형화!$G$72*hourly1!$G2731/hourly1!$F$8763+유형화!$G$74*hourly1!I2731/hourly1!$I$8763</f>
        <v>2.0869306070101463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4">
        <f>유형화!$F$71*hourly1!B2732/hourly1!$B$8763+유형화!$F$72*hourly1!C2732/hourly1!$C$8763+유형화!$F$73*hourly1!D2732/hourly1!$D$8763+유형화!$F$74*hourly1!E2732/hourly1!$E$8763</f>
        <v>154.37876676802233</v>
      </c>
      <c r="C2731" s="442">
        <f>hourly1!$F2732*유형화!$G$71/hourly1!$F$8763+유형화!$G$72*hourly1!$G2732/hourly1!$F$8763+유형화!$G$74*hourly1!I2732/hourly1!$I$8763</f>
        <v>2.3659912633849913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4">
        <f>유형화!$F$71*hourly1!B2733/hourly1!$B$8763+유형화!$F$72*hourly1!C2733/hourly1!$C$8763+유형화!$F$73*hourly1!D2733/hourly1!$D$8763+유형화!$F$74*hourly1!E2733/hourly1!$E$8763</f>
        <v>120.26927244167946</v>
      </c>
      <c r="C2732" s="442">
        <f>hourly1!$F2733*유형화!$G$71/hourly1!$F$8763+유형화!$G$72*hourly1!$G2733/hourly1!$F$8763+유형화!$G$74*hourly1!I2733/hourly1!$I$8763</f>
        <v>2.0656956034888152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4">
        <f>유형화!$F$71*hourly1!B2734/hourly1!$B$8763+유형화!$F$72*hourly1!C2734/hourly1!$C$8763+유형화!$F$73*hourly1!D2734/hourly1!$D$8763+유형화!$F$74*hourly1!E2734/hourly1!$E$8763</f>
        <v>129.07461574287964</v>
      </c>
      <c r="C2733" s="442">
        <f>hourly1!$F2734*유형화!$G$71/hourly1!$F$8763+유형화!$G$72*hourly1!$G2734/hourly1!$F$8763+유형화!$G$74*hourly1!I2734/hourly1!$I$8763</f>
        <v>2.1571497702754541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4">
        <f>유형화!$F$71*hourly1!B2735/hourly1!$B$8763+유형화!$F$72*hourly1!C2735/hourly1!$C$8763+유형화!$F$73*hourly1!D2735/hourly1!$D$8763+유형화!$F$74*hourly1!E2735/hourly1!$E$8763</f>
        <v>66.678243765529004</v>
      </c>
      <c r="C2734" s="442">
        <f>hourly1!$F2735*유형화!$G$71/hourly1!$F$8763+유형화!$G$72*hourly1!$G2735/hourly1!$F$8763+유형화!$G$74*hourly1!I2735/hourly1!$I$8763</f>
        <v>3.2341192469390592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4">
        <f>유형화!$F$71*hourly1!B2736/hourly1!$B$8763+유형화!$F$72*hourly1!C2736/hourly1!$C$8763+유형화!$F$73*hourly1!D2736/hourly1!$D$8763+유형화!$F$74*hourly1!E2736/hourly1!$E$8763</f>
        <v>65.350649929978616</v>
      </c>
      <c r="C2735" s="442">
        <f>hourly1!$F2736*유형화!$G$71/hourly1!$F$8763+유형화!$G$72*hourly1!$G2736/hourly1!$F$8763+유형화!$G$74*hourly1!I2736/hourly1!$I$8763</f>
        <v>0.46041426197089441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4">
        <f>유형화!$F$71*hourly1!B2737/hourly1!$B$8763+유형화!$F$72*hourly1!C2737/hourly1!$C$8763+유형화!$F$73*hourly1!D2737/hourly1!$D$8763+유형화!$F$74*hourly1!E2737/hourly1!$E$8763</f>
        <v>64.073386585150871</v>
      </c>
      <c r="C2736" s="442">
        <f>hourly1!$F2737*유형화!$G$71/hourly1!$F$8763+유형화!$G$72*hourly1!$G2737/hourly1!$F$8763+유형화!$G$74*hourly1!I2737/hourly1!$I$8763</f>
        <v>0.35342568827895215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4">
        <f>유형화!$F$71*hourly1!B2738/hourly1!$B$8763+유형화!$F$72*hourly1!C2738/hourly1!$C$8763+유형화!$F$73*hourly1!D2738/hourly1!$D$8763+유형화!$F$74*hourly1!E2738/hourly1!$E$8763</f>
        <v>62.537558886166977</v>
      </c>
      <c r="C2737" s="442">
        <f>hourly1!$F2738*유형화!$G$71/hourly1!$F$8763+유형화!$G$72*hourly1!$G2738/hourly1!$F$8763+유형화!$G$74*hourly1!I2738/hourly1!$I$8763</f>
        <v>0.32148684859467636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4">
        <f>유형화!$F$71*hourly1!B2739/hourly1!$B$8763+유형화!$F$72*hourly1!C2739/hourly1!$C$8763+유형화!$F$73*hourly1!D2739/hourly1!$D$8763+유형화!$F$74*hourly1!E2739/hourly1!$E$8763</f>
        <v>62.76662501808719</v>
      </c>
      <c r="C2738" s="442">
        <f>hourly1!$F2739*유형화!$G$71/hourly1!$F$8763+유형화!$G$72*hourly1!$G2739/hourly1!$F$8763+유형화!$G$74*hourly1!I2739/hourly1!$I$8763</f>
        <v>0.26373202622214698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4">
        <f>유형화!$F$71*hourly1!B2740/hourly1!$B$8763+유형화!$F$72*hourly1!C2740/hourly1!$C$8763+유형화!$F$73*hourly1!D2740/hourly1!$D$8763+유형화!$F$74*hourly1!E2740/hourly1!$E$8763</f>
        <v>62.804645206040995</v>
      </c>
      <c r="C2739" s="442">
        <f>hourly1!$F2740*유형화!$G$71/hourly1!$F$8763+유형화!$G$72*hourly1!$G2740/hourly1!$F$8763+유형화!$G$74*hourly1!I2740/hourly1!$I$8763</f>
        <v>0.24450638563220986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4">
        <f>유형화!$F$71*hourly1!B2741/hourly1!$B$8763+유형화!$F$72*hourly1!C2741/hourly1!$C$8763+유형화!$F$73*hourly1!D2741/hourly1!$D$8763+유형화!$F$74*hourly1!E2741/hourly1!$E$8763</f>
        <v>62.871812641775371</v>
      </c>
      <c r="C2740" s="442">
        <f>hourly1!$F2741*유형화!$G$71/hourly1!$F$8763+유형화!$G$72*hourly1!$G2741/hourly1!$F$8763+유형화!$G$74*hourly1!I2741/hourly1!$I$8763</f>
        <v>0.24087268105377369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4">
        <f>유형화!$F$71*hourly1!B2742/hourly1!$B$8763+유형화!$F$72*hourly1!C2742/hourly1!$C$8763+유형화!$F$73*hourly1!D2742/hourly1!$D$8763+유형화!$F$74*hourly1!E2742/hourly1!$E$8763</f>
        <v>63.014858143536145</v>
      </c>
      <c r="C2741" s="442">
        <f>hourly1!$F2742*유형화!$G$71/hourly1!$F$8763+유형화!$G$72*hourly1!$G2742/hourly1!$F$8763+유형화!$G$74*hourly1!I2742/hourly1!$I$8763</f>
        <v>0.24227432150078737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4">
        <f>유형화!$F$71*hourly1!B2743/hourly1!$B$8763+유형화!$F$72*hourly1!C2743/hourly1!$C$8763+유형화!$F$73*hourly1!D2743/hourly1!$D$8763+유형화!$F$74*hourly1!E2743/hourly1!$E$8763</f>
        <v>63.143036060177337</v>
      </c>
      <c r="C2742" s="442">
        <f>hourly1!$F2743*유형화!$G$71/hourly1!$F$8763+유형화!$G$72*hourly1!$G2743/hourly1!$F$8763+유형화!$G$74*hourly1!I2743/hourly1!$I$8763</f>
        <v>0.24673722747384075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4">
        <f>유형화!$F$71*hourly1!B2744/hourly1!$B$8763+유형화!$F$72*hourly1!C2744/hourly1!$C$8763+유형화!$F$73*hourly1!D2744/hourly1!$D$8763+유형화!$F$74*hourly1!E2744/hourly1!$E$8763</f>
        <v>65.096061470958389</v>
      </c>
      <c r="C2743" s="442">
        <f>hourly1!$F2744*유형화!$G$71/hourly1!$F$8763+유형화!$G$72*hourly1!$G2744/hourly1!$F$8763+유형화!$G$74*hourly1!I2744/hourly1!$I$8763</f>
        <v>0.44780194252735467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4">
        <f>유형화!$F$71*hourly1!B2745/hourly1!$B$8763+유형화!$F$72*hourly1!C2745/hourly1!$C$8763+유형화!$F$73*hourly1!D2745/hourly1!$D$8763+유형화!$F$74*hourly1!E2745/hourly1!$E$8763</f>
        <v>76.062059049657606</v>
      </c>
      <c r="C2744" s="442">
        <f>hourly1!$F2745*유형화!$G$71/hourly1!$F$8763+유형화!$G$72*hourly1!$G2745/hourly1!$F$8763+유형화!$G$74*hourly1!I2745/hourly1!$I$8763</f>
        <v>6.2288766444927388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4">
        <f>유형화!$F$71*hourly1!B2746/hourly1!$B$8763+유형화!$F$72*hourly1!C2746/hourly1!$C$8763+유형화!$F$73*hourly1!D2746/hourly1!$D$8763+유형화!$F$74*hourly1!E2746/hourly1!$E$8763</f>
        <v>166.05565342196775</v>
      </c>
      <c r="C2745" s="442">
        <f>hourly1!$F2746*유형화!$G$71/hourly1!$F$8763+유형화!$G$72*hourly1!$G2746/hourly1!$F$8763+유형화!$G$74*hourly1!I2746/hourly1!$I$8763</f>
        <v>6.0050792949792475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4">
        <f>유형화!$F$71*hourly1!B2747/hourly1!$B$8763+유형화!$F$72*hourly1!C2747/hourly1!$C$8763+유형화!$F$73*hourly1!D2747/hourly1!$D$8763+유형화!$F$74*hourly1!E2747/hourly1!$E$8763</f>
        <v>261.96836999922857</v>
      </c>
      <c r="C2746" s="442">
        <f>hourly1!$F2747*유형화!$G$71/hourly1!$F$8763+유형화!$G$72*hourly1!$G2747/hourly1!$F$8763+유형화!$G$74*hourly1!I2747/hourly1!$I$8763</f>
        <v>5.1928780771854015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4">
        <f>유형화!$F$71*hourly1!B2748/hourly1!$B$8763+유형화!$F$72*hourly1!C2748/hourly1!$C$8763+유형화!$F$73*hourly1!D2748/hourly1!$D$8763+유형화!$F$74*hourly1!E2748/hourly1!$E$8763</f>
        <v>318.43538813322505</v>
      </c>
      <c r="C2747" s="442">
        <f>hourly1!$F2748*유형화!$G$71/hourly1!$F$8763+유형화!$G$72*hourly1!$G2748/hourly1!$F$8763+유형화!$G$74*hourly1!I2748/hourly1!$I$8763</f>
        <v>4.2102026354102113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4">
        <f>유형화!$F$71*hourly1!B2749/hourly1!$B$8763+유형화!$F$72*hourly1!C2749/hourly1!$C$8763+유형화!$F$73*hourly1!D2749/hourly1!$D$8763+유형화!$F$74*hourly1!E2749/hourly1!$E$8763</f>
        <v>374.45027051160298</v>
      </c>
      <c r="C2748" s="442">
        <f>hourly1!$F2749*유형화!$G$71/hourly1!$F$8763+유형화!$G$72*hourly1!$G2749/hourly1!$F$8763+유형화!$G$74*hourly1!I2749/hourly1!$I$8763</f>
        <v>3.3382096085631585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4">
        <f>유형화!$F$71*hourly1!B2750/hourly1!$B$8763+유형화!$F$72*hourly1!C2750/hourly1!$C$8763+유형화!$F$73*hourly1!D2750/hourly1!$D$8763+유형화!$F$74*hourly1!E2750/hourly1!$E$8763</f>
        <v>315.23582779196107</v>
      </c>
      <c r="C2749" s="442">
        <f>hourly1!$F2750*유형화!$G$71/hourly1!$F$8763+유형화!$G$72*hourly1!$G2750/hourly1!$F$8763+유형화!$G$74*hourly1!I2750/hourly1!$I$8763</f>
        <v>2.5430401841553123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4">
        <f>유형화!$F$71*hourly1!B2751/hourly1!$B$8763+유형화!$F$72*hourly1!C2751/hourly1!$C$8763+유형화!$F$73*hourly1!D2751/hourly1!$D$8763+유형화!$F$74*hourly1!E2751/hourly1!$E$8763</f>
        <v>194.13285561930948</v>
      </c>
      <c r="C2750" s="442">
        <f>hourly1!$F2751*유형화!$G$71/hourly1!$F$8763+유형화!$G$72*hourly1!$G2751/hourly1!$F$8763+유형화!$G$74*hourly1!I2751/hourly1!$I$8763</f>
        <v>0.93659098548450714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4">
        <f>유형화!$F$71*hourly1!B2752/hourly1!$B$8763+유형화!$F$72*hourly1!C2752/hourly1!$C$8763+유형화!$F$73*hourly1!D2752/hourly1!$D$8763+유형화!$F$74*hourly1!E2752/hourly1!$E$8763</f>
        <v>251.25412632284664</v>
      </c>
      <c r="C2751" s="442">
        <f>hourly1!$F2752*유형화!$G$71/hourly1!$F$8763+유형화!$G$72*hourly1!$G2752/hourly1!$F$8763+유형화!$G$74*hourly1!I2752/hourly1!$I$8763</f>
        <v>1.2451152632296567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4">
        <f>유형화!$F$71*hourly1!B2753/hourly1!$B$8763+유형화!$F$72*hourly1!C2753/hourly1!$C$8763+유형화!$F$73*hourly1!D2753/hourly1!$D$8763+유형화!$F$74*hourly1!E2753/hourly1!$E$8763</f>
        <v>363.80479239055489</v>
      </c>
      <c r="C2752" s="442">
        <f>hourly1!$F2753*유형화!$G$71/hourly1!$F$8763+유형화!$G$72*hourly1!$G2753/hourly1!$F$8763+유형화!$G$74*hourly1!I2753/hourly1!$I$8763</f>
        <v>1.0129835270572169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4">
        <f>유형화!$F$71*hourly1!B2754/hourly1!$B$8763+유형화!$F$72*hourly1!C2754/hourly1!$C$8763+유형화!$F$73*hourly1!D2754/hourly1!$D$8763+유형화!$F$74*hourly1!E2754/hourly1!$E$8763</f>
        <v>306.27021726577317</v>
      </c>
      <c r="C2753" s="442">
        <f>hourly1!$F2754*유형화!$G$71/hourly1!$F$8763+유형화!$G$72*hourly1!$G2754/hourly1!$F$8763+유형화!$G$74*hourly1!I2754/hourly1!$I$8763</f>
        <v>0.87886427577718462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4">
        <f>유형화!$F$71*hourly1!B2755/hourly1!$B$8763+유형화!$F$72*hourly1!C2755/hourly1!$C$8763+유형화!$F$73*hourly1!D2755/hourly1!$D$8763+유형화!$F$74*hourly1!E2755/hourly1!$E$8763</f>
        <v>263.36121240702875</v>
      </c>
      <c r="C2754" s="442">
        <f>hourly1!$F2755*유형화!$G$71/hourly1!$F$8763+유형화!$G$72*hourly1!$G2755/hourly1!$F$8763+유형화!$G$74*hourly1!I2755/hourly1!$I$8763</f>
        <v>1.0332084302947759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4">
        <f>유형화!$F$71*hourly1!B2756/hourly1!$B$8763+유형화!$F$72*hourly1!C2756/hourly1!$C$8763+유형화!$F$73*hourly1!D2756/hourly1!$D$8763+유형화!$F$74*hourly1!E2756/hourly1!$E$8763</f>
        <v>151.3255303442219</v>
      </c>
      <c r="C2755" s="442">
        <f>hourly1!$F2756*유형화!$G$71/hourly1!$F$8763+유형화!$G$72*hourly1!$G2756/hourly1!$F$8763+유형화!$G$74*hourly1!I2756/hourly1!$I$8763</f>
        <v>1.3785776559756793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4">
        <f>유형화!$F$71*hourly1!B2757/hourly1!$B$8763+유형화!$F$72*hourly1!C2757/hourly1!$C$8763+유형화!$F$73*hourly1!D2757/hourly1!$D$8763+유형화!$F$74*hourly1!E2757/hourly1!$E$8763</f>
        <v>118.91321666673589</v>
      </c>
      <c r="C2756" s="442">
        <f>hourly1!$F2757*유형화!$G$71/hourly1!$F$8763+유형화!$G$72*hourly1!$G2757/hourly1!$F$8763+유형화!$G$74*hourly1!I2757/hourly1!$I$8763</f>
        <v>1.1704173042240125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4">
        <f>유형화!$F$71*hourly1!B2758/hourly1!$B$8763+유형화!$F$72*hourly1!C2758/hourly1!$C$8763+유형화!$F$73*hourly1!D2758/hourly1!$D$8763+유형화!$F$74*hourly1!E2758/hourly1!$E$8763</f>
        <v>127.92975758537729</v>
      </c>
      <c r="C2757" s="442">
        <f>hourly1!$F2758*유형화!$G$71/hourly1!$F$8763+유형화!$G$72*hourly1!$G2758/hourly1!$F$8763+유형화!$G$74*hourly1!I2758/hourly1!$I$8763</f>
        <v>1.4694656581308527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4">
        <f>유형화!$F$71*hourly1!B2759/hourly1!$B$8763+유형화!$F$72*hourly1!C2759/hourly1!$C$8763+유형화!$F$73*hourly1!D2759/hourly1!$D$8763+유형화!$F$74*hourly1!E2759/hourly1!$E$8763</f>
        <v>65.759364245317457</v>
      </c>
      <c r="C2758" s="442">
        <f>hourly1!$F2759*유형화!$G$71/hourly1!$F$8763+유형화!$G$72*hourly1!$G2759/hourly1!$F$8763+유형화!$G$74*hourly1!I2759/hourly1!$I$8763</f>
        <v>2.640684189418546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4">
        <f>유형화!$F$71*hourly1!B2760/hourly1!$B$8763+유형화!$F$72*hourly1!C2760/hourly1!$C$8763+유형화!$F$73*hourly1!D2760/hourly1!$D$8763+유형화!$F$74*hourly1!E2760/hourly1!$E$8763</f>
        <v>64.574484077992878</v>
      </c>
      <c r="C2759" s="442">
        <f>hourly1!$F2760*유형화!$G$71/hourly1!$F$8763+유형화!$G$72*hourly1!$G2760/hourly1!$F$8763+유형화!$G$74*hourly1!I2760/hourly1!$I$8763</f>
        <v>0.46026571301822194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4">
        <f>유형화!$F$71*hourly1!B2761/hourly1!$B$8763+유형화!$F$72*hourly1!C2761/hourly1!$C$8763+유형화!$F$73*hourly1!D2761/hourly1!$D$8763+유형화!$F$74*hourly1!E2761/hourly1!$E$8763</f>
        <v>63.411212766187845</v>
      </c>
      <c r="C2760" s="442">
        <f>hourly1!$F2761*유형화!$G$71/hourly1!$F$8763+유형화!$G$72*hourly1!$G2761/hourly1!$F$8763+유형화!$G$74*hourly1!I2761/hourly1!$I$8763</f>
        <v>0.35334135028333213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4">
        <f>유형화!$F$71*hourly1!B2762/hourly1!$B$8763+유형화!$F$72*hourly1!C2762/hourly1!$C$8763+유형화!$F$73*hourly1!D2762/hourly1!$D$8763+유형화!$F$74*hourly1!E2762/hourly1!$E$8763</f>
        <v>61.903201373958517</v>
      </c>
      <c r="C2761" s="442">
        <f>hourly1!$F2762*유형화!$G$71/hourly1!$F$8763+유형화!$G$72*hourly1!$G2762/hourly1!$F$8763+유형화!$G$74*hourly1!I2762/hourly1!$I$8763</f>
        <v>0.32141905225423512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4">
        <f>유형화!$F$71*hourly1!B2763/hourly1!$B$8763+유형화!$F$72*hourly1!C2763/hourly1!$C$8763+유형화!$F$73*hourly1!D2763/hourly1!$D$8763+유형화!$F$74*hourly1!E2763/hourly1!$E$8763</f>
        <v>62.173144347741989</v>
      </c>
      <c r="C2762" s="442">
        <f>hourly1!$F2763*유형화!$G$71/hourly1!$F$8763+유형화!$G$72*hourly1!$G2763/hourly1!$F$8763+유형화!$G$74*hourly1!I2763/hourly1!$I$8763</f>
        <v>0.26368207531266397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4">
        <f>유형화!$F$71*hourly1!B2764/hourly1!$B$8763+유형화!$F$72*hourly1!C2764/hourly1!$C$8763+유형화!$F$73*hourly1!D2764/hourly1!$D$8763+유형화!$F$74*hourly1!E2764/hourly1!$E$8763</f>
        <v>62.267421140526054</v>
      </c>
      <c r="C2763" s="442">
        <f>hourly1!$F2764*유형화!$G$71/hourly1!$F$8763+유형화!$G$72*hourly1!$G2764/hourly1!$F$8763+유형화!$G$74*hourly1!I2764/hourly1!$I$8763</f>
        <v>0.2444508121896854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4">
        <f>유형화!$F$71*hourly1!B2765/hourly1!$B$8763+유형화!$F$72*hourly1!C2765/hourly1!$C$8763+유형화!$F$73*hourly1!D2765/hourly1!$D$8763+유형화!$F$74*hourly1!E2765/hourly1!$E$8763</f>
        <v>62.34999358743115</v>
      </c>
      <c r="C2764" s="442">
        <f>hourly1!$F2765*유형화!$G$71/hourly1!$F$8763+유형화!$G$72*hourly1!$G2765/hourly1!$F$8763+유형화!$G$74*hourly1!I2765/hourly1!$I$8763</f>
        <v>0.24073236218569874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4">
        <f>유형화!$F$71*hourly1!B2766/hourly1!$B$8763+유형화!$F$72*hourly1!C2766/hourly1!$C$8763+유형화!$F$73*hourly1!D2766/hourly1!$D$8763+유형화!$F$74*hourly1!E2766/hourly1!$E$8763</f>
        <v>62.482074154994073</v>
      </c>
      <c r="C2765" s="442">
        <f>hourly1!$F2766*유형화!$G$71/hourly1!$F$8763+유형화!$G$72*hourly1!$G2766/hourly1!$F$8763+유형화!$G$74*hourly1!I2766/hourly1!$I$8763</f>
        <v>0.24081189250813845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4">
        <f>유형화!$F$71*hourly1!B2767/hourly1!$B$8763+유형화!$F$72*hourly1!C2767/hourly1!$C$8763+유형화!$F$73*hourly1!D2767/hourly1!$D$8763+유형화!$F$74*hourly1!E2767/hourly1!$E$8763</f>
        <v>62.568047895632276</v>
      </c>
      <c r="C2766" s="442">
        <f>hourly1!$F2767*유형화!$G$71/hourly1!$F$8763+유형화!$G$72*hourly1!$G2767/hourly1!$F$8763+유형화!$G$74*hourly1!I2767/hourly1!$I$8763</f>
        <v>0.23817973218493424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4">
        <f>유형화!$F$71*hourly1!B2768/hourly1!$B$8763+유형화!$F$72*hourly1!C2768/hourly1!$C$8763+유형화!$F$73*hourly1!D2768/hourly1!$D$8763+유형화!$F$74*hourly1!E2768/hourly1!$E$8763</f>
        <v>64.377908777406319</v>
      </c>
      <c r="C2767" s="442">
        <f>hourly1!$F2768*유형화!$G$71/hourly1!$F$8763+유형화!$G$72*hourly1!$G2768/hourly1!$F$8763+유형화!$G$74*hourly1!I2768/hourly1!$I$8763</f>
        <v>0.42363181378647602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4">
        <f>유형화!$F$71*hourly1!B2769/hourly1!$B$8763+유형화!$F$72*hourly1!C2769/hourly1!$C$8763+유형화!$F$73*hourly1!D2769/hourly1!$D$8763+유형화!$F$74*hourly1!E2769/hourly1!$E$8763</f>
        <v>75.711613981676109</v>
      </c>
      <c r="C2768" s="442">
        <f>hourly1!$F2769*유형화!$G$71/hourly1!$F$8763+유형화!$G$72*hourly1!$G2769/hourly1!$F$8763+유형화!$G$74*hourly1!I2769/hourly1!$I$8763</f>
        <v>5.7661543980890739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4">
        <f>유형화!$F$71*hourly1!B2770/hourly1!$B$8763+유형화!$F$72*hourly1!C2770/hourly1!$C$8763+유형화!$F$73*hourly1!D2770/hourly1!$D$8763+유형화!$F$74*hourly1!E2770/hourly1!$E$8763</f>
        <v>165.31767006781706</v>
      </c>
      <c r="C2769" s="442">
        <f>hourly1!$F2770*유형화!$G$71/hourly1!$F$8763+유형화!$G$72*hourly1!$G2770/hourly1!$F$8763+유형화!$G$74*hourly1!I2770/hourly1!$I$8763</f>
        <v>5.9183933621556015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4">
        <f>유형화!$F$71*hourly1!B2771/hourly1!$B$8763+유형화!$F$72*hourly1!C2771/hourly1!$C$8763+유형화!$F$73*hourly1!D2771/hourly1!$D$8763+유형화!$F$74*hourly1!E2771/hourly1!$E$8763</f>
        <v>262.1049663883756</v>
      </c>
      <c r="C2770" s="442">
        <f>hourly1!$F2771*유형화!$G$71/hourly1!$F$8763+유형화!$G$72*hourly1!$G2771/hourly1!$F$8763+유형화!$G$74*hourly1!I2771/hourly1!$I$8763</f>
        <v>5.3809067456676134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4">
        <f>유형화!$F$71*hourly1!B2772/hourly1!$B$8763+유형화!$F$72*hourly1!C2772/hourly1!$C$8763+유형화!$F$73*hourly1!D2772/hourly1!$D$8763+유형화!$F$74*hourly1!E2772/hourly1!$E$8763</f>
        <v>319.05138659442451</v>
      </c>
      <c r="C2771" s="442">
        <f>hourly1!$F2772*유형화!$G$71/hourly1!$F$8763+유형화!$G$72*hourly1!$G2772/hourly1!$F$8763+유형화!$G$74*hourly1!I2772/hourly1!$I$8763</f>
        <v>4.4830283915581264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4">
        <f>유형화!$F$71*hourly1!B2773/hourly1!$B$8763+유형화!$F$72*hourly1!C2773/hourly1!$C$8763+유형화!$F$73*hourly1!D2773/hourly1!$D$8763+유형화!$F$74*hourly1!E2773/hourly1!$E$8763</f>
        <v>377.26036673333857</v>
      </c>
      <c r="C2772" s="442">
        <f>hourly1!$F2773*유형화!$G$71/hourly1!$F$8763+유형화!$G$72*hourly1!$G2773/hourly1!$F$8763+유형화!$G$74*hourly1!I2773/hourly1!$I$8763</f>
        <v>4.2509073300498752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4">
        <f>유형화!$F$71*hourly1!B2774/hourly1!$B$8763+유형화!$F$72*hourly1!C2774/hourly1!$C$8763+유형화!$F$73*hourly1!D2774/hourly1!$D$8763+유형화!$F$74*hourly1!E2774/hourly1!$E$8763</f>
        <v>320.21032627974205</v>
      </c>
      <c r="C2773" s="442">
        <f>hourly1!$F2774*유형화!$G$71/hourly1!$F$8763+유형화!$G$72*hourly1!$G2774/hourly1!$F$8763+유형화!$G$74*hourly1!I2774/hourly1!$I$8763</f>
        <v>4.2689096215303994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4">
        <f>유형화!$F$71*hourly1!B2775/hourly1!$B$8763+유형화!$F$72*hourly1!C2775/hourly1!$C$8763+유형화!$F$73*hourly1!D2775/hourly1!$D$8763+유형화!$F$74*hourly1!E2775/hourly1!$E$8763</f>
        <v>197.76064738130509</v>
      </c>
      <c r="C2774" s="442">
        <f>hourly1!$F2775*유형화!$G$71/hourly1!$F$8763+유형화!$G$72*hourly1!$G2775/hourly1!$F$8763+유형화!$G$74*hourly1!I2775/hourly1!$I$8763</f>
        <v>2.5418740382081455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4">
        <f>유형화!$F$71*hourly1!B2776/hourly1!$B$8763+유형화!$F$72*hourly1!C2776/hourly1!$C$8763+유형화!$F$73*hourly1!D2776/hourly1!$D$8763+유형화!$F$74*hourly1!E2776/hourly1!$E$8763</f>
        <v>254.31702198802273</v>
      </c>
      <c r="C2775" s="442">
        <f>hourly1!$F2776*유형화!$G$71/hourly1!$F$8763+유형화!$G$72*hourly1!$G2776/hourly1!$F$8763+유형화!$G$74*hourly1!I2776/hourly1!$I$8763</f>
        <v>2.6711192052292314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4">
        <f>유형화!$F$71*hourly1!B2777/hourly1!$B$8763+유형화!$F$72*hourly1!C2777/hourly1!$C$8763+유형화!$F$73*hourly1!D2777/hourly1!$D$8763+유형화!$F$74*hourly1!E2777/hourly1!$E$8763</f>
        <v>365.38630380428316</v>
      </c>
      <c r="C2776" s="442">
        <f>hourly1!$F2777*유형화!$G$71/hourly1!$F$8763+유형화!$G$72*hourly1!$G2777/hourly1!$F$8763+유형화!$G$74*hourly1!I2777/hourly1!$I$8763</f>
        <v>2.2125519292571245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4">
        <f>유형화!$F$71*hourly1!B2778/hourly1!$B$8763+유형화!$F$72*hourly1!C2778/hourly1!$C$8763+유형화!$F$73*hourly1!D2778/hourly1!$D$8763+유형화!$F$74*hourly1!E2778/hourly1!$E$8763</f>
        <v>309.15655945593249</v>
      </c>
      <c r="C2777" s="442">
        <f>hourly1!$F2778*유형화!$G$71/hourly1!$F$8763+유형화!$G$72*hourly1!$G2778/hourly1!$F$8763+유형화!$G$74*hourly1!I2778/hourly1!$I$8763</f>
        <v>2.5595617937822994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4">
        <f>유형화!$F$71*hourly1!B2779/hourly1!$B$8763+유형화!$F$72*hourly1!C2779/hourly1!$C$8763+유형화!$F$73*hourly1!D2779/hourly1!$D$8763+유형화!$F$74*hourly1!E2779/hourly1!$E$8763</f>
        <v>267.11211441048522</v>
      </c>
      <c r="C2778" s="442">
        <f>hourly1!$F2779*유형화!$G$71/hourly1!$F$8763+유형화!$G$72*hourly1!$G2779/hourly1!$F$8763+유형화!$G$74*hourly1!I2779/hourly1!$I$8763</f>
        <v>2.7783572075246452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4">
        <f>유형화!$F$71*hourly1!B2780/hourly1!$B$8763+유형화!$F$72*hourly1!C2780/hourly1!$C$8763+유형화!$F$73*hourly1!D2780/hourly1!$D$8763+유형화!$F$74*hourly1!E2780/hourly1!$E$8763</f>
        <v>154.91584655808731</v>
      </c>
      <c r="C2779" s="442">
        <f>hourly1!$F2780*유형화!$G$71/hourly1!$F$8763+유형화!$G$72*hourly1!$G2780/hourly1!$F$8763+유형화!$G$74*hourly1!I2780/hourly1!$I$8763</f>
        <v>2.6014094108630825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4">
        <f>유형화!$F$71*hourly1!B2781/hourly1!$B$8763+유형화!$F$72*hourly1!C2781/hourly1!$C$8763+유형화!$F$73*hourly1!D2781/hourly1!$D$8763+유형화!$F$74*hourly1!E2781/hourly1!$E$8763</f>
        <v>120.45105950864394</v>
      </c>
      <c r="C2780" s="442">
        <f>hourly1!$F2781*유형화!$G$71/hourly1!$F$8763+유형화!$G$72*hourly1!$G2781/hourly1!$F$8763+유형화!$G$74*hourly1!I2781/hourly1!$I$8763</f>
        <v>2.1751432612694792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4">
        <f>유형화!$F$71*hourly1!B2782/hourly1!$B$8763+유형화!$F$72*hourly1!C2782/hourly1!$C$8763+유형화!$F$73*hourly1!D2782/hourly1!$D$8763+유형화!$F$74*hourly1!E2782/hourly1!$E$8763</f>
        <v>129.22501568570274</v>
      </c>
      <c r="C2781" s="442">
        <f>hourly1!$F2782*유형화!$G$71/hourly1!$F$8763+유형화!$G$72*hourly1!$G2782/hourly1!$F$8763+유형화!$G$74*hourly1!I2782/hourly1!$I$8763</f>
        <v>2.2237468814583323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4">
        <f>유형화!$F$71*hourly1!B2783/hourly1!$B$8763+유형화!$F$72*hourly1!C2783/hourly1!$C$8763+유형화!$F$73*hourly1!D2783/hourly1!$D$8763+유형화!$F$74*hourly1!E2783/hourly1!$E$8763</f>
        <v>66.674723444549713</v>
      </c>
      <c r="C2782" s="442">
        <f>hourly1!$F2783*유형화!$G$71/hourly1!$F$8763+유형화!$G$72*hourly1!$G2783/hourly1!$F$8763+유형화!$G$74*hourly1!I2783/hourly1!$I$8763</f>
        <v>3.2154859279821282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4">
        <f>유형화!$F$71*hourly1!B2784/hourly1!$B$8763+유형화!$F$72*hourly1!C2784/hourly1!$C$8763+유형화!$F$73*hourly1!D2784/hourly1!$D$8763+유형화!$F$74*hourly1!E2784/hourly1!$E$8763</f>
        <v>65.340842806266778</v>
      </c>
      <c r="C2783" s="442">
        <f>hourly1!$F2784*유형화!$G$71/hourly1!$F$8763+유형화!$G$72*hourly1!$G2784/hourly1!$F$8763+유형화!$G$74*hourly1!I2784/hourly1!$I$8763</f>
        <v>0.46041613614857491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4">
        <f>유형화!$F$71*hourly1!B2785/hourly1!$B$8763+유형화!$F$72*hourly1!C2785/hourly1!$C$8763+유형화!$F$73*hourly1!D2785/hourly1!$D$8763+유형화!$F$74*hourly1!E2785/hourly1!$E$8763</f>
        <v>63.983401987003454</v>
      </c>
      <c r="C2784" s="442">
        <f>hourly1!$F2785*유형화!$G$71/hourly1!$F$8763+유형화!$G$72*hourly1!$G2785/hourly1!$F$8763+유형화!$G$74*hourly1!I2785/hourly1!$I$8763</f>
        <v>0.35341623590456461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4">
        <f>유형화!$F$71*hourly1!B2786/hourly1!$B$8763+유형화!$F$72*hourly1!C2786/hourly1!$C$8763+유형화!$F$73*hourly1!D2786/hourly1!$D$8763+유형화!$F$74*hourly1!E2786/hourly1!$E$8763</f>
        <v>62.381589910974974</v>
      </c>
      <c r="C2785" s="442">
        <f>hourly1!$F2786*유형화!$G$71/hourly1!$F$8763+유형화!$G$72*hourly1!$G2786/hourly1!$F$8763+유형화!$G$74*hourly1!I2786/hourly1!$I$8763</f>
        <v>0.32147063288344041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4">
        <f>유형화!$F$71*hourly1!B2787/hourly1!$B$8763+유형화!$F$72*hourly1!C2787/hourly1!$C$8763+유형화!$F$73*hourly1!D2787/hourly1!$D$8763+유형화!$F$74*hourly1!E2787/hourly1!$E$8763</f>
        <v>62.577241848681687</v>
      </c>
      <c r="C2786" s="442">
        <f>hourly1!$F2787*유형화!$G$71/hourly1!$F$8763+유형화!$G$72*hourly1!$G2787/hourly1!$F$8763+유형화!$G$74*hourly1!I2787/hourly1!$I$8763</f>
        <v>0.26224743304127723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4">
        <f>유형화!$F$71*hourly1!B2788/hourly1!$B$8763+유형화!$F$72*hourly1!C2788/hourly1!$C$8763+유형화!$F$73*hourly1!D2788/hourly1!$D$8763+유형화!$F$74*hourly1!E2788/hourly1!$E$8763</f>
        <v>62.533468677160279</v>
      </c>
      <c r="C2787" s="442">
        <f>hourly1!$F2788*유형화!$G$71/hourly1!$F$8763+유형화!$G$72*hourly1!$G2788/hourly1!$F$8763+유형화!$G$74*hourly1!I2788/hourly1!$I$8763</f>
        <v>0.26664523171143167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4">
        <f>유형화!$F$71*hourly1!B2789/hourly1!$B$8763+유형화!$F$72*hourly1!C2789/hourly1!$C$8763+유형화!$F$73*hourly1!D2789/hourly1!$D$8763+유형화!$F$74*hourly1!E2789/hourly1!$E$8763</f>
        <v>62.586529580773657</v>
      </c>
      <c r="C2788" s="442">
        <f>hourly1!$F2789*유형화!$G$71/hourly1!$F$8763+유형화!$G$72*hourly1!$G2789/hourly1!$F$8763+유형화!$G$74*hourly1!I2789/hourly1!$I$8763</f>
        <v>0.24964538083198684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4">
        <f>유형화!$F$71*hourly1!B2790/hourly1!$B$8763+유형화!$F$72*hourly1!C2790/hourly1!$C$8763+유형화!$F$73*hourly1!D2790/hourly1!$D$8763+유형화!$F$74*hourly1!E2790/hourly1!$E$8763</f>
        <v>62.675507857657507</v>
      </c>
      <c r="C2789" s="442">
        <f>hourly1!$F2790*유형화!$G$71/hourly1!$F$8763+유형화!$G$72*hourly1!$G2790/hourly1!$F$8763+유형화!$G$74*hourly1!I2790/hourly1!$I$8763</f>
        <v>0.23825021756291614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4">
        <f>유형화!$F$71*hourly1!B2791/hourly1!$B$8763+유형화!$F$72*hourly1!C2791/hourly1!$C$8763+유형화!$F$73*hourly1!D2791/hourly1!$D$8763+유형화!$F$74*hourly1!E2791/hourly1!$E$8763</f>
        <v>62.7439016347166</v>
      </c>
      <c r="C2790" s="442">
        <f>hourly1!$F2791*유형화!$G$71/hourly1!$F$8763+유형화!$G$72*hourly1!$G2791/hourly1!$F$8763+유형화!$G$74*hourly1!I2791/hourly1!$I$8763</f>
        <v>0.24017564992862081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4">
        <f>유형화!$F$71*hourly1!B2792/hourly1!$B$8763+유형화!$F$72*hourly1!C2792/hourly1!$C$8763+유형화!$F$73*hourly1!D2792/hourly1!$D$8763+유형화!$F$74*hourly1!E2792/hourly1!$E$8763</f>
        <v>64.618827137541714</v>
      </c>
      <c r="C2791" s="442">
        <f>hourly1!$F2792*유형화!$G$71/hourly1!$F$8763+유형화!$G$72*hourly1!$G2792/hourly1!$F$8763+유형화!$G$74*hourly1!I2792/hourly1!$I$8763</f>
        <v>0.28117784990355144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4">
        <f>유형화!$F$71*hourly1!B2793/hourly1!$B$8763+유형화!$F$72*hourly1!C2793/hourly1!$C$8763+유형화!$F$73*hourly1!D2793/hourly1!$D$8763+유형화!$F$74*hourly1!E2793/hourly1!$E$8763</f>
        <v>75.605117058279447</v>
      </c>
      <c r="C2792" s="442">
        <f>hourly1!$F2793*유형화!$G$71/hourly1!$F$8763+유형화!$G$72*hourly1!$G2793/hourly1!$F$8763+유형화!$G$74*hourly1!I2793/hourly1!$I$8763</f>
        <v>5.40597599077919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4">
        <f>유형화!$F$71*hourly1!B2794/hourly1!$B$8763+유형화!$F$72*hourly1!C2794/hourly1!$C$8763+유형화!$F$73*hourly1!D2794/hourly1!$D$8763+유형화!$F$74*hourly1!E2794/hourly1!$E$8763</f>
        <v>113.21538664734905</v>
      </c>
      <c r="C2793" s="442">
        <f>hourly1!$F2794*유형화!$G$71/hourly1!$F$8763+유형화!$G$72*hourly1!$G2794/hourly1!$F$8763+유형화!$G$74*hourly1!I2794/hourly1!$I$8763</f>
        <v>5.4153014100011632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4">
        <f>유형화!$F$71*hourly1!B2795/hourly1!$B$8763+유형화!$F$72*hourly1!C2795/hourly1!$C$8763+유형화!$F$73*hourly1!D2795/hourly1!$D$8763+유형화!$F$74*hourly1!E2795/hourly1!$E$8763</f>
        <v>113.44461758954751</v>
      </c>
      <c r="C2794" s="442">
        <f>hourly1!$F2795*유형화!$G$71/hourly1!$F$8763+유형화!$G$72*hourly1!$G2795/hourly1!$F$8763+유형화!$G$74*hourly1!I2795/hourly1!$I$8763</f>
        <v>4.8315653849489273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4">
        <f>유형화!$F$71*hourly1!B2796/hourly1!$B$8763+유형화!$F$72*hourly1!C2796/hourly1!$C$8763+유형화!$F$73*hourly1!D2796/hourly1!$D$8763+유형화!$F$74*hourly1!E2796/hourly1!$E$8763</f>
        <v>115.81782809495913</v>
      </c>
      <c r="C2795" s="442">
        <f>hourly1!$F2796*유형화!$G$71/hourly1!$F$8763+유형화!$G$72*hourly1!$G2796/hourly1!$F$8763+유형화!$G$74*hourly1!I2796/hourly1!$I$8763</f>
        <v>3.9002312480377999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4">
        <f>유형화!$F$71*hourly1!B2797/hourly1!$B$8763+유형화!$F$72*hourly1!C2797/hourly1!$C$8763+유형화!$F$73*hourly1!D2797/hourly1!$D$8763+유형화!$F$74*hourly1!E2797/hourly1!$E$8763</f>
        <v>117.83676127558215</v>
      </c>
      <c r="C2796" s="442">
        <f>hourly1!$F2797*유형화!$G$71/hourly1!$F$8763+유형화!$G$72*hourly1!$G2797/hourly1!$F$8763+유형화!$G$74*hourly1!I2797/hourly1!$I$8763</f>
        <v>3.0297664908601707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4">
        <f>유형화!$F$71*hourly1!B2798/hourly1!$B$8763+유형화!$F$72*hourly1!C2798/hourly1!$C$8763+유형화!$F$73*hourly1!D2798/hourly1!$D$8763+유형화!$F$74*hourly1!E2798/hourly1!$E$8763</f>
        <v>116.1795449263675</v>
      </c>
      <c r="C2797" s="442">
        <f>hourly1!$F2798*유형화!$G$71/hourly1!$F$8763+유형화!$G$72*hourly1!$G2798/hourly1!$F$8763+유형화!$G$74*hourly1!I2798/hourly1!$I$8763</f>
        <v>2.3593433106944905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4">
        <f>유형화!$F$71*hourly1!B2799/hourly1!$B$8763+유형화!$F$72*hourly1!C2799/hourly1!$C$8763+유형화!$F$73*hourly1!D2799/hourly1!$D$8763+유형화!$F$74*hourly1!E2799/hourly1!$E$8763</f>
        <v>122.01848161499376</v>
      </c>
      <c r="C2798" s="442">
        <f>hourly1!$F2799*유형화!$G$71/hourly1!$F$8763+유형화!$G$72*hourly1!$G2799/hourly1!$F$8763+유형화!$G$74*hourly1!I2799/hourly1!$I$8763</f>
        <v>0.70554146469354473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4">
        <f>유형화!$F$71*hourly1!B2800/hourly1!$B$8763+유형화!$F$72*hourly1!C2800/hourly1!$C$8763+유형화!$F$73*hourly1!D2800/hourly1!$D$8763+유형화!$F$74*hourly1!E2800/hourly1!$E$8763</f>
        <v>110.02469178858797</v>
      </c>
      <c r="C2799" s="442">
        <f>hourly1!$F2800*유형화!$G$71/hourly1!$F$8763+유형화!$G$72*hourly1!$G2800/hourly1!$F$8763+유형화!$G$74*hourly1!I2800/hourly1!$I$8763</f>
        <v>0.98111509126493701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4">
        <f>유형화!$F$71*hourly1!B2801/hourly1!$B$8763+유형화!$F$72*hourly1!C2801/hourly1!$C$8763+유형화!$F$73*hourly1!D2801/hourly1!$D$8763+유형화!$F$74*hourly1!E2801/hourly1!$E$8763</f>
        <v>110.9078187458073</v>
      </c>
      <c r="C2800" s="442">
        <f>hourly1!$F2801*유형화!$G$71/hourly1!$F$8763+유형화!$G$72*hourly1!$G2801/hourly1!$F$8763+유형화!$G$74*hourly1!I2801/hourly1!$I$8763</f>
        <v>0.86683189209676303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4">
        <f>유형화!$F$71*hourly1!B2802/hourly1!$B$8763+유형화!$F$72*hourly1!C2802/hourly1!$C$8763+유형화!$F$73*hourly1!D2802/hourly1!$D$8763+유형화!$F$74*hourly1!E2802/hourly1!$E$8763</f>
        <v>109.51822614251778</v>
      </c>
      <c r="C2801" s="442">
        <f>hourly1!$F2802*유형화!$G$71/hourly1!$F$8763+유형화!$G$72*hourly1!$G2802/hourly1!$F$8763+유형화!$G$74*hourly1!I2802/hourly1!$I$8763</f>
        <v>0.72857681959190845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4">
        <f>유형화!$F$71*hourly1!B2803/hourly1!$B$8763+유형화!$F$72*hourly1!C2803/hourly1!$C$8763+유형화!$F$73*hourly1!D2803/hourly1!$D$8763+유형화!$F$74*hourly1!E2803/hourly1!$E$8763</f>
        <v>108.16124339780814</v>
      </c>
      <c r="C2802" s="442">
        <f>hourly1!$F2803*유형화!$G$71/hourly1!$F$8763+유형화!$G$72*hourly1!$G2803/hourly1!$F$8763+유형화!$G$74*hourly1!I2803/hourly1!$I$8763</f>
        <v>0.98256236386416862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4">
        <f>유형화!$F$71*hourly1!B2804/hourly1!$B$8763+유형화!$F$72*hourly1!C2804/hourly1!$C$8763+유형화!$F$73*hourly1!D2804/hourly1!$D$8763+유형화!$F$74*hourly1!E2804/hourly1!$E$8763</f>
        <v>107.55627229436189</v>
      </c>
      <c r="C2803" s="442">
        <f>hourly1!$F2804*유형화!$G$71/hourly1!$F$8763+유형화!$G$72*hourly1!$G2804/hourly1!$F$8763+유형화!$G$74*hourly1!I2804/hourly1!$I$8763</f>
        <v>1.2566728280690369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4">
        <f>유형화!$F$71*hourly1!B2805/hourly1!$B$8763+유형화!$F$72*hourly1!C2805/hourly1!$C$8763+유형화!$F$73*hourly1!D2805/hourly1!$D$8763+유형화!$F$74*hourly1!E2805/hourly1!$E$8763</f>
        <v>118.66793397423885</v>
      </c>
      <c r="C2804" s="442">
        <f>hourly1!$F2805*유형화!$G$71/hourly1!$F$8763+유형화!$G$72*hourly1!$G2805/hourly1!$F$8763+유형화!$G$74*hourly1!I2805/hourly1!$I$8763</f>
        <v>1.0391259426058113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4">
        <f>유형화!$F$71*hourly1!B2806/hourly1!$B$8763+유형화!$F$72*hourly1!C2806/hourly1!$C$8763+유형화!$F$73*hourly1!D2806/hourly1!$D$8763+유형화!$F$74*hourly1!E2806/hourly1!$E$8763</f>
        <v>127.67317451826119</v>
      </c>
      <c r="C2805" s="442">
        <f>hourly1!$F2806*유형화!$G$71/hourly1!$F$8763+유형화!$G$72*hourly1!$G2806/hourly1!$F$8763+유형화!$G$74*hourly1!I2806/hourly1!$I$8763</f>
        <v>1.2377093278964044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4">
        <f>유형화!$F$71*hourly1!B2807/hourly1!$B$8763+유형화!$F$72*hourly1!C2807/hourly1!$C$8763+유형화!$F$73*hourly1!D2807/hourly1!$D$8763+유형화!$F$74*hourly1!E2807/hourly1!$E$8763</f>
        <v>65.21081095009346</v>
      </c>
      <c r="C2806" s="442">
        <f>hourly1!$F2807*유형화!$G$71/hourly1!$F$8763+유형화!$G$72*hourly1!$G2807/hourly1!$F$8763+유형화!$G$74*hourly1!I2807/hourly1!$I$8763</f>
        <v>2.1030316674628398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4">
        <f>유형화!$F$71*hourly1!B2808/hourly1!$B$8763+유형화!$F$72*hourly1!C2808/hourly1!$C$8763+유형화!$F$73*hourly1!D2808/hourly1!$D$8763+유형화!$F$74*hourly1!E2808/hourly1!$E$8763</f>
        <v>63.789214445113942</v>
      </c>
      <c r="C2807" s="442">
        <f>hourly1!$F2808*유형화!$G$71/hourly1!$F$8763+유형화!$G$72*hourly1!$G2808/hourly1!$F$8763+유형화!$G$74*hourly1!I2808/hourly1!$I$8763</f>
        <v>0.41644923154114033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4">
        <f>유형화!$F$71*hourly1!B2809/hourly1!$B$8763+유형화!$F$72*hourly1!C2809/hourly1!$C$8763+유형화!$F$73*hourly1!D2809/hourly1!$D$8763+유형화!$F$74*hourly1!E2809/hourly1!$E$8763</f>
        <v>62.341056829794624</v>
      </c>
      <c r="C2808" s="442">
        <f>hourly1!$F2809*유형화!$G$71/hourly1!$F$8763+유형화!$G$72*hourly1!$G2809/hourly1!$F$8763+유형화!$G$74*hourly1!I2809/hourly1!$I$8763</f>
        <v>0.37982934789900313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4">
        <f>유형화!$F$71*hourly1!B2810/hourly1!$B$8763+유형화!$F$72*hourly1!C2810/hourly1!$C$8763+유형화!$F$73*hourly1!D2810/hourly1!$D$8763+유형화!$F$74*hourly1!E2810/hourly1!$E$8763</f>
        <v>60.646035599311844</v>
      </c>
      <c r="C2809" s="442">
        <f>hourly1!$F2810*유형화!$G$71/hourly1!$F$8763+유형화!$G$72*hourly1!$G2810/hourly1!$F$8763+유형화!$G$74*hourly1!I2810/hourly1!$I$8763</f>
        <v>0.31591654807043817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4">
        <f>유형화!$F$71*hourly1!B2811/hourly1!$B$8763+유형화!$F$72*hourly1!C2811/hourly1!$C$8763+유형화!$F$73*hourly1!D2811/hourly1!$D$8763+유형화!$F$74*hourly1!E2811/hourly1!$E$8763</f>
        <v>60.663363080853458</v>
      </c>
      <c r="C2810" s="442">
        <f>hourly1!$F2811*유형화!$G$71/hourly1!$F$8763+유형화!$G$72*hourly1!$G2811/hourly1!$F$8763+유형화!$G$74*hourly1!I2811/hourly1!$I$8763</f>
        <v>0.27594604216559954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4">
        <f>유형화!$F$71*hourly1!B2812/hourly1!$B$8763+유형화!$F$72*hourly1!C2812/hourly1!$C$8763+유형화!$F$73*hourly1!D2812/hourly1!$D$8763+유형화!$F$74*hourly1!E2812/hourly1!$E$8763</f>
        <v>60.523845113844494</v>
      </c>
      <c r="C2811" s="442">
        <f>hourly1!$F2812*유형화!$G$71/hourly1!$F$8763+유형화!$G$72*hourly1!$G2812/hourly1!$F$8763+유형화!$G$74*hourly1!I2812/hourly1!$I$8763</f>
        <v>0.26136632507351026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4">
        <f>유형화!$F$71*hourly1!B2813/hourly1!$B$8763+유형화!$F$72*hourly1!C2813/hourly1!$C$8763+유형화!$F$73*hourly1!D2813/hourly1!$D$8763+유형화!$F$74*hourly1!E2813/hourly1!$E$8763</f>
        <v>60.438084179495014</v>
      </c>
      <c r="C2812" s="442">
        <f>hourly1!$F2813*유형화!$G$71/hourly1!$F$8763+유형화!$G$72*hourly1!$G2813/hourly1!$F$8763+유형화!$G$74*hourly1!I2813/hourly1!$I$8763</f>
        <v>0.25198402863323621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4">
        <f>유형화!$F$71*hourly1!B2814/hourly1!$B$8763+유형화!$F$72*hourly1!C2814/hourly1!$C$8763+유형화!$F$73*hourly1!D2814/hourly1!$D$8763+유형화!$F$74*hourly1!E2814/hourly1!$E$8763</f>
        <v>60.397697874161658</v>
      </c>
      <c r="C2813" s="442">
        <f>hourly1!$F2814*유형화!$G$71/hourly1!$F$8763+유형화!$G$72*hourly1!$G2814/hourly1!$F$8763+유형화!$G$74*hourly1!I2814/hourly1!$I$8763</f>
        <v>0.23764216913459127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4">
        <f>유형화!$F$71*hourly1!B2815/hourly1!$B$8763+유형화!$F$72*hourly1!C2815/hourly1!$C$8763+유형화!$F$73*hourly1!D2815/hourly1!$D$8763+유형화!$F$74*hourly1!E2815/hourly1!$E$8763</f>
        <v>60.407223660746048</v>
      </c>
      <c r="C2814" s="442">
        <f>hourly1!$F2815*유형화!$G$71/hourly1!$F$8763+유형화!$G$72*hourly1!$G2815/hourly1!$F$8763+유형화!$G$74*hourly1!I2815/hourly1!$I$8763</f>
        <v>0.23765496243440995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4">
        <f>유형화!$F$71*hourly1!B2816/hourly1!$B$8763+유형화!$F$72*hourly1!C2816/hourly1!$C$8763+유형화!$F$73*hourly1!D2816/hourly1!$D$8763+유형화!$F$74*hourly1!E2816/hourly1!$E$8763</f>
        <v>62.335924230661867</v>
      </c>
      <c r="C2815" s="442">
        <f>hourly1!$F2816*유형화!$G$71/hourly1!$F$8763+유형화!$G$72*hourly1!$G2816/hourly1!$F$8763+유형화!$G$74*hourly1!I2816/hourly1!$I$8763</f>
        <v>0.25199690341904107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4">
        <f>유형화!$F$71*hourly1!B2817/hourly1!$B$8763+유형화!$F$72*hourly1!C2817/hourly1!$C$8763+유형화!$F$73*hourly1!D2817/hourly1!$D$8763+유형화!$F$74*hourly1!E2817/hourly1!$E$8763</f>
        <v>73.68683788922705</v>
      </c>
      <c r="C2816" s="442">
        <f>hourly1!$F2817*유형화!$G$71/hourly1!$F$8763+유형화!$G$72*hourly1!$G2817/hourly1!$F$8763+유형화!$G$74*hourly1!I2817/hourly1!$I$8763</f>
        <v>2.6657017724149221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4">
        <f>유형화!$F$71*hourly1!B2818/hourly1!$B$8763+유형화!$F$72*hourly1!C2818/hourly1!$C$8763+유형화!$F$73*hourly1!D2818/hourly1!$D$8763+유형화!$F$74*hourly1!E2818/hourly1!$E$8763</f>
        <v>63.65480022214772</v>
      </c>
      <c r="C2817" s="442">
        <f>hourly1!$F2818*유형화!$G$71/hourly1!$F$8763+유형화!$G$72*hourly1!$G2818/hourly1!$F$8763+유형화!$G$74*hourly1!I2818/hourly1!$I$8763</f>
        <v>3.2961063699439528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4">
        <f>유형화!$F$71*hourly1!B2819/hourly1!$B$8763+유형화!$F$72*hourly1!C2819/hourly1!$C$8763+유형화!$F$73*hourly1!D2819/hourly1!$D$8763+유형화!$F$74*hourly1!E2819/hourly1!$E$8763</f>
        <v>65.434866010524189</v>
      </c>
      <c r="C2818" s="442">
        <f>hourly1!$F2819*유형화!$G$71/hourly1!$F$8763+유형화!$G$72*hourly1!$G2819/hourly1!$F$8763+유형화!$G$74*hourly1!I2819/hourly1!$I$8763</f>
        <v>3.3791610427687462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4">
        <f>유형화!$F$71*hourly1!B2820/hourly1!$B$8763+유형화!$F$72*hourly1!C2820/hourly1!$C$8763+유형화!$F$73*hourly1!D2820/hourly1!$D$8763+유형화!$F$74*hourly1!E2820/hourly1!$E$8763</f>
        <v>69.104470785429811</v>
      </c>
      <c r="C2819" s="442">
        <f>hourly1!$F2820*유형화!$G$71/hourly1!$F$8763+유형화!$G$72*hourly1!$G2820/hourly1!$F$8763+유형화!$G$74*hourly1!I2820/hourly1!$I$8763</f>
        <v>3.1448121544003413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4">
        <f>유형화!$F$71*hourly1!B2821/hourly1!$B$8763+유형화!$F$72*hourly1!C2821/hourly1!$C$8763+유형화!$F$73*hourly1!D2821/hourly1!$D$8763+유형화!$F$74*hourly1!E2821/hourly1!$E$8763</f>
        <v>71.759788548333432</v>
      </c>
      <c r="C2820" s="442">
        <f>hourly1!$F2821*유형화!$G$71/hourly1!$F$8763+유형화!$G$72*hourly1!$G2821/hourly1!$F$8763+유형화!$G$74*hourly1!I2821/hourly1!$I$8763</f>
        <v>2.5971143660213998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4">
        <f>유형화!$F$71*hourly1!B2822/hourly1!$B$8763+유형화!$F$72*hourly1!C2822/hourly1!$C$8763+유형화!$F$73*hourly1!D2822/hourly1!$D$8763+유형화!$F$74*hourly1!E2822/hourly1!$E$8763</f>
        <v>70.370401537560113</v>
      </c>
      <c r="C2821" s="442">
        <f>hourly1!$F2822*유형화!$G$71/hourly1!$F$8763+유형화!$G$72*hourly1!$G2822/hourly1!$F$8763+유형화!$G$74*hourly1!I2822/hourly1!$I$8763</f>
        <v>2.1734907254712366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4">
        <f>유형화!$F$71*hourly1!B2823/hourly1!$B$8763+유형화!$F$72*hourly1!C2823/hourly1!$C$8763+유형화!$F$73*hourly1!D2823/hourly1!$D$8763+유형화!$F$74*hourly1!E2823/hourly1!$E$8763</f>
        <v>76.221727880452306</v>
      </c>
      <c r="C2822" s="442">
        <f>hourly1!$F2823*유형화!$G$71/hourly1!$F$8763+유형화!$G$72*hourly1!$G2823/hourly1!$F$8763+유형화!$G$74*hourly1!I2823/hourly1!$I$8763</f>
        <v>0.67342628933533488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4">
        <f>유형화!$F$71*hourly1!B2824/hourly1!$B$8763+유형화!$F$72*hourly1!C2824/hourly1!$C$8763+유형화!$F$73*hourly1!D2824/hourly1!$D$8763+유형화!$F$74*hourly1!E2824/hourly1!$E$8763</f>
        <v>64.228608934889266</v>
      </c>
      <c r="C2823" s="442">
        <f>hourly1!$F2824*유형화!$G$71/hourly1!$F$8763+유형화!$G$72*hourly1!$G2824/hourly1!$F$8763+유형화!$G$74*hourly1!I2824/hourly1!$I$8763</f>
        <v>1.2601697991627876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4">
        <f>유형화!$F$71*hourly1!B2825/hourly1!$B$8763+유형화!$F$72*hourly1!C2825/hourly1!$C$8763+유형화!$F$73*hourly1!D2825/hourly1!$D$8763+유형화!$F$74*hourly1!E2825/hourly1!$E$8763</f>
        <v>65.144508060569706</v>
      </c>
      <c r="C2824" s="442">
        <f>hourly1!$F2825*유형화!$G$71/hourly1!$F$8763+유형화!$G$72*hourly1!$G2825/hourly1!$F$8763+유형화!$G$74*hourly1!I2825/hourly1!$I$8763</f>
        <v>1.4205321011842558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4">
        <f>유형화!$F$71*hourly1!B2826/hourly1!$B$8763+유형화!$F$72*hourly1!C2826/hourly1!$C$8763+유형화!$F$73*hourly1!D2826/hourly1!$D$8763+유형화!$F$74*hourly1!E2826/hourly1!$E$8763</f>
        <v>63.755121049796394</v>
      </c>
      <c r="C2825" s="442">
        <f>hourly1!$F2826*유형화!$G$71/hourly1!$F$8763+유형화!$G$72*hourly1!$G2826/hourly1!$F$8763+유형화!$G$74*hourly1!I2826/hourly1!$I$8763</f>
        <v>1.3394888284405175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4">
        <f>유형화!$F$71*hourly1!B2827/hourly1!$B$8763+유형화!$F$72*hourly1!C2827/hourly1!$C$8763+유형화!$F$73*hourly1!D2827/hourly1!$D$8763+유형화!$F$74*hourly1!E2827/hourly1!$E$8763</f>
        <v>62.432612923857498</v>
      </c>
      <c r="C2826" s="442">
        <f>hourly1!$F2827*유형화!$G$71/hourly1!$F$8763+유형화!$G$72*hourly1!$G2827/hourly1!$F$8763+유형화!$G$74*hourly1!I2827/hourly1!$I$8763</f>
        <v>1.3380108356245224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4">
        <f>유형화!$F$71*hourly1!B2828/hourly1!$B$8763+유형화!$F$72*hourly1!C2828/hourly1!$C$8763+유형화!$F$73*hourly1!D2828/hourly1!$D$8763+유형화!$F$74*hourly1!E2828/hourly1!$E$8763</f>
        <v>62.065202169448568</v>
      </c>
      <c r="C2827" s="442">
        <f>hourly1!$F2828*유형화!$G$71/hourly1!$F$8763+유형화!$G$72*hourly1!$G2828/hourly1!$F$8763+유형화!$G$74*hourly1!I2828/hourly1!$I$8763</f>
        <v>1.407323141350437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4">
        <f>유형화!$F$71*hourly1!B2829/hourly1!$B$8763+유형화!$F$72*hourly1!C2829/hourly1!$C$8763+유형화!$F$73*hourly1!D2829/hourly1!$D$8763+유형화!$F$74*hourly1!E2829/hourly1!$E$8763</f>
        <v>73.073443599899491</v>
      </c>
      <c r="C2828" s="442">
        <f>hourly1!$F2829*유형화!$G$71/hourly1!$F$8763+유형화!$G$72*hourly1!$G2829/hourly1!$F$8763+유형화!$G$74*hourly1!I2829/hourly1!$I$8763</f>
        <v>0.67448650350056183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4">
        <f>유형화!$F$71*hourly1!B2830/hourly1!$B$8763+유형화!$F$72*hourly1!C2830/hourly1!$C$8763+유형화!$F$73*hourly1!D2830/hourly1!$D$8763+유형화!$F$74*hourly1!E2830/hourly1!$E$8763</f>
        <v>81.788827551156032</v>
      </c>
      <c r="C2829" s="442">
        <f>hourly1!$F2830*유형화!$G$71/hourly1!$F$8763+유형화!$G$72*hourly1!$G2830/hourly1!$F$8763+유형화!$G$74*hourly1!I2830/hourly1!$I$8763</f>
        <v>0.74400790226683489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4">
        <f>유형화!$F$71*hourly1!B2831/hourly1!$B$8763+유형화!$F$72*hourly1!C2831/hourly1!$C$8763+유형화!$F$73*hourly1!D2831/hourly1!$D$8763+유형화!$F$74*hourly1!E2831/hourly1!$E$8763</f>
        <v>65.467073004333358</v>
      </c>
      <c r="C2830" s="442">
        <f>hourly1!$F2831*유형화!$G$71/hourly1!$F$8763+유형화!$G$72*hourly1!$G2831/hourly1!$F$8763+유형화!$G$74*hourly1!I2831/hourly1!$I$8763</f>
        <v>1.9740269655867593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4">
        <f>유형화!$F$71*hourly1!B2832/hourly1!$B$8763+유형화!$F$72*hourly1!C2832/hourly1!$C$8763+유형화!$F$73*hourly1!D2832/hourly1!$D$8763+유형화!$F$74*hourly1!E2832/hourly1!$E$8763</f>
        <v>63.551217662840472</v>
      </c>
      <c r="C2831" s="442">
        <f>hourly1!$F2832*유형화!$G$71/hourly1!$F$8763+유형화!$G$72*hourly1!$G2832/hourly1!$F$8763+유형화!$G$74*hourly1!I2832/hourly1!$I$8763</f>
        <v>0.40652309762959321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4">
        <f>유형화!$F$71*hourly1!B2833/hourly1!$B$8763+유형화!$F$72*hourly1!C2833/hourly1!$C$8763+유형화!$F$73*hourly1!D2833/hourly1!$D$8763+유형화!$F$74*hourly1!E2833/hourly1!$E$8763</f>
        <v>61.756110052315243</v>
      </c>
      <c r="C2832" s="442">
        <f>hourly1!$F2833*유형화!$G$71/hourly1!$F$8763+유형화!$G$72*hourly1!$G2833/hourly1!$F$8763+유형화!$G$74*hourly1!I2833/hourly1!$I$8763</f>
        <v>0.39133362090347013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4">
        <f>유형화!$F$71*hourly1!B2834/hourly1!$B$8763+유형화!$F$72*hourly1!C2834/hourly1!$C$8763+유형화!$F$73*hourly1!D2834/hourly1!$D$8763+유형화!$F$74*hourly1!E2834/hourly1!$E$8763</f>
        <v>59.956139252636753</v>
      </c>
      <c r="C2833" s="442">
        <f>hourly1!$F2834*유형화!$G$71/hourly1!$F$8763+유형화!$G$72*hourly1!$G2834/hourly1!$F$8763+유형화!$G$74*hourly1!I2834/hourly1!$I$8763</f>
        <v>0.31571829266624246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4">
        <f>유형화!$F$71*hourly1!B2835/hourly1!$B$8763+유형화!$F$72*hourly1!C2835/hourly1!$C$8763+유형화!$F$73*hourly1!D2835/hourly1!$D$8763+유형화!$F$74*hourly1!E2835/hourly1!$E$8763</f>
        <v>60.057575714625663</v>
      </c>
      <c r="C2834" s="442">
        <f>hourly1!$F2835*유형화!$G$71/hourly1!$F$8763+유형화!$G$72*hourly1!$G2835/hourly1!$F$8763+유형화!$G$74*hourly1!I2835/hourly1!$I$8763</f>
        <v>0.2634677671692045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4">
        <f>유형화!$F$71*hourly1!B2836/hourly1!$B$8763+유형화!$F$72*hourly1!C2836/hourly1!$C$8763+유형화!$F$73*hourly1!D2836/hourly1!$D$8763+유형화!$F$74*hourly1!E2836/hourly1!$E$8763</f>
        <v>59.859723576306855</v>
      </c>
      <c r="C2835" s="442">
        <f>hourly1!$F2836*유형화!$G$71/hourly1!$F$8763+유형화!$G$72*hourly1!$G2836/hourly1!$F$8763+유형화!$G$74*hourly1!I2836/hourly1!$I$8763</f>
        <v>0.24417424875284077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4">
        <f>유형화!$F$71*hourly1!B2837/hourly1!$B$8763+유형화!$F$72*hourly1!C2837/hourly1!$C$8763+유형화!$F$73*hourly1!D2837/hourly1!$D$8763+유형화!$F$74*hourly1!E2837/hourly1!$E$8763</f>
        <v>59.947958834623364</v>
      </c>
      <c r="C2836" s="442">
        <f>hourly1!$F2837*유형화!$G$71/hourly1!$F$8763+유형화!$G$72*hourly1!$G2837/hourly1!$F$8763+유형화!$G$74*hourly1!I2837/hourly1!$I$8763</f>
        <v>0.24001854494740796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4">
        <f>유형화!$F$71*hourly1!B2838/hourly1!$B$8763+유형화!$F$72*hourly1!C2838/hourly1!$C$8763+유형화!$F$73*hourly1!D2838/hourly1!$D$8763+유형화!$F$74*hourly1!E2838/hourly1!$E$8763</f>
        <v>59.986530876173312</v>
      </c>
      <c r="C2837" s="442">
        <f>hourly1!$F2838*유형화!$G$71/hourly1!$F$8763+유형화!$G$72*hourly1!$G2838/hourly1!$F$8763+유형화!$G$74*hourly1!I2838/hourly1!$I$8763</f>
        <v>0.24004372411711478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4">
        <f>유형화!$F$71*hourly1!B2839/hourly1!$B$8763+유형화!$F$72*hourly1!C2839/hourly1!$C$8763+유형화!$F$73*hourly1!D2839/hourly1!$D$8763+유형화!$F$74*hourly1!E2839/hourly1!$E$8763</f>
        <v>59.979064621637271</v>
      </c>
      <c r="C2838" s="442">
        <f>hourly1!$F2839*유형화!$G$71/hourly1!$F$8763+유형화!$G$72*hourly1!$G2839/hourly1!$F$8763+유형화!$G$74*hourly1!I2839/hourly1!$I$8763</f>
        <v>0.23764950287334083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4">
        <f>유형화!$F$71*hourly1!B2840/hourly1!$B$8763+유형화!$F$72*hourly1!C2840/hourly1!$C$8763+유형화!$F$73*hourly1!D2840/hourly1!$D$8763+유형화!$F$74*hourly1!E2840/hourly1!$E$8763</f>
        <v>61.840749245041195</v>
      </c>
      <c r="C2839" s="442">
        <f>hourly1!$F2840*유형화!$G$71/hourly1!$F$8763+유형화!$G$72*hourly1!$G2840/hourly1!$F$8763+유형화!$G$74*hourly1!I2840/hourly1!$I$8763</f>
        <v>0.42261674285755046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4">
        <f>유형화!$F$71*hourly1!B2841/hourly1!$B$8763+유형화!$F$72*hourly1!C2841/hourly1!$C$8763+유형화!$F$73*hourly1!D2841/hourly1!$D$8763+유형화!$F$74*hourly1!E2841/hourly1!$E$8763</f>
        <v>73.220979675040653</v>
      </c>
      <c r="C2840" s="442">
        <f>hourly1!$F2841*유형화!$G$71/hourly1!$F$8763+유형화!$G$72*hourly1!$G2841/hourly1!$F$8763+유형화!$G$74*hourly1!I2841/hourly1!$I$8763</f>
        <v>2.1483021033900158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4">
        <f>유형화!$F$71*hourly1!B2842/hourly1!$B$8763+유형화!$F$72*hourly1!C2842/hourly1!$C$8763+유형화!$F$73*hourly1!D2842/hourly1!$D$8763+유형화!$F$74*hourly1!E2842/hourly1!$E$8763</f>
        <v>159.07924650055821</v>
      </c>
      <c r="C2841" s="442">
        <f>hourly1!$F2842*유형화!$G$71/hourly1!$F$8763+유형화!$G$72*hourly1!$G2842/hourly1!$F$8763+유형화!$G$74*hourly1!I2842/hourly1!$I$8763</f>
        <v>2.4304003943549297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4">
        <f>유형화!$F$71*hourly1!B2843/hourly1!$B$8763+유형화!$F$72*hourly1!C2843/hourly1!$C$8763+유형화!$F$73*hourly1!D2843/hourly1!$D$8763+유형화!$F$74*hourly1!E2843/hourly1!$E$8763</f>
        <v>256.46196038937779</v>
      </c>
      <c r="C2842" s="442">
        <f>hourly1!$F2843*유형화!$G$71/hourly1!$F$8763+유형화!$G$72*hourly1!$G2843/hourly1!$F$8763+유형화!$G$74*hourly1!I2843/hourly1!$I$8763</f>
        <v>2.3749012670497929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4">
        <f>유형화!$F$71*hourly1!B2844/hourly1!$B$8763+유형화!$F$72*hourly1!C2844/hourly1!$C$8763+유형화!$F$73*hourly1!D2844/hourly1!$D$8763+유형화!$F$74*hourly1!E2844/hourly1!$E$8763</f>
        <v>314.30838527989579</v>
      </c>
      <c r="C2843" s="442">
        <f>hourly1!$F2844*유형화!$G$71/hourly1!$F$8763+유형화!$G$72*hourly1!$G2844/hourly1!$F$8763+유형화!$G$74*hourly1!I2844/hourly1!$I$8763</f>
        <v>1.8575834099549378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4">
        <f>유형화!$F$71*hourly1!B2845/hourly1!$B$8763+유형화!$F$72*hourly1!C2845/hourly1!$C$8763+유형화!$F$73*hourly1!D2845/hourly1!$D$8763+유형화!$F$74*hourly1!E2845/hourly1!$E$8763</f>
        <v>371.53542670630179</v>
      </c>
      <c r="C2844" s="442">
        <f>hourly1!$F2845*유형화!$G$71/hourly1!$F$8763+유형화!$G$72*hourly1!$G2845/hourly1!$F$8763+유형화!$G$74*hourly1!I2845/hourly1!$I$8763</f>
        <v>0.90982715780586743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4">
        <f>유형화!$F$71*hourly1!B2846/hourly1!$B$8763+유형화!$F$72*hourly1!C2846/hourly1!$C$8763+유형화!$F$73*hourly1!D2846/hourly1!$D$8763+유형화!$F$74*hourly1!E2846/hourly1!$E$8763</f>
        <v>313.38323002150833</v>
      </c>
      <c r="C2845" s="442">
        <f>hourly1!$F2846*유형화!$G$71/hourly1!$F$8763+유형화!$G$72*hourly1!$G2846/hourly1!$F$8763+유형화!$G$74*hourly1!I2846/hourly1!$I$8763</f>
        <v>0.4442411679064836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4">
        <f>유형화!$F$71*hourly1!B2847/hourly1!$B$8763+유형화!$F$72*hourly1!C2847/hourly1!$C$8763+유형화!$F$73*hourly1!D2847/hourly1!$D$8763+유형화!$F$74*hourly1!E2847/hourly1!$E$8763</f>
        <v>193.17308482968966</v>
      </c>
      <c r="C2846" s="442">
        <f>hourly1!$F2847*유형화!$G$71/hourly1!$F$8763+유형화!$G$72*hourly1!$G2847/hourly1!$F$8763+유형화!$G$74*hourly1!I2847/hourly1!$I$8763</f>
        <v>0.55571937497492052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4">
        <f>유형화!$F$71*hourly1!B2848/hourly1!$B$8763+유형화!$F$72*hourly1!C2848/hourly1!$C$8763+유형화!$F$73*hourly1!D2848/hourly1!$D$8763+유형화!$F$74*hourly1!E2848/hourly1!$E$8763</f>
        <v>250.85605953571579</v>
      </c>
      <c r="C2847" s="442">
        <f>hourly1!$F2848*유형화!$G$71/hourly1!$F$8763+유형화!$G$72*hourly1!$G2848/hourly1!$F$8763+유형화!$G$74*hourly1!I2848/hourly1!$I$8763</f>
        <v>0.51834020491424682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4">
        <f>유형화!$F$71*hourly1!B2849/hourly1!$B$8763+유형화!$F$72*hourly1!C2849/hourly1!$C$8763+유형화!$F$73*hourly1!D2849/hourly1!$D$8763+유형화!$F$74*hourly1!E2849/hourly1!$E$8763</f>
        <v>363.7899969431603</v>
      </c>
      <c r="C2848" s="442">
        <f>hourly1!$F2849*유형화!$G$71/hourly1!$F$8763+유형화!$G$72*hourly1!$G2849/hourly1!$F$8763+유형화!$G$74*hourly1!I2849/hourly1!$I$8763</f>
        <v>0.39014881466548518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4">
        <f>유형화!$F$71*hourly1!B2850/hourly1!$B$8763+유형화!$F$72*hourly1!C2850/hourly1!$C$8763+유형화!$F$73*hourly1!D2850/hourly1!$D$8763+유형화!$F$74*hourly1!E2850/hourly1!$E$8763</f>
        <v>306.25563101778107</v>
      </c>
      <c r="C2849" s="442">
        <f>hourly1!$F2850*유형화!$G$71/hourly1!$F$8763+유형화!$G$72*hourly1!$G2850/hourly1!$F$8763+유형화!$G$74*hourly1!I2850/hourly1!$I$8763</f>
        <v>0.36883916998088051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4">
        <f>유형화!$F$71*hourly1!B2851/hourly1!$B$8763+유형화!$F$72*hourly1!C2851/hourly1!$C$8763+유형화!$F$73*hourly1!D2851/hourly1!$D$8763+유형화!$F$74*hourly1!E2851/hourly1!$E$8763</f>
        <v>263.37604031639961</v>
      </c>
      <c r="C2850" s="442">
        <f>hourly1!$F2851*유형화!$G$71/hourly1!$F$8763+유형화!$G$72*hourly1!$G2851/hourly1!$F$8763+유형화!$G$74*hourly1!I2851/hourly1!$I$8763</f>
        <v>0.39019412087376104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4">
        <f>유형화!$F$71*hourly1!B2852/hourly1!$B$8763+유형화!$F$72*hourly1!C2852/hourly1!$C$8763+유형화!$F$73*hourly1!D2852/hourly1!$D$8763+유형화!$F$74*hourly1!E2852/hourly1!$E$8763</f>
        <v>151.09394660569967</v>
      </c>
      <c r="C2851" s="442">
        <f>hourly1!$F2852*유형화!$G$71/hourly1!$F$8763+유형화!$G$72*hourly1!$G2852/hourly1!$F$8763+유형화!$G$74*hourly1!I2852/hourly1!$I$8763</f>
        <v>0.51870224715051694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4">
        <f>유형화!$F$71*hourly1!B2853/hourly1!$B$8763+유형화!$F$72*hourly1!C2853/hourly1!$C$8763+유형화!$F$73*hourly1!D2853/hourly1!$D$8763+유형화!$F$74*hourly1!E2853/hourly1!$E$8763</f>
        <v>118.3894535007033</v>
      </c>
      <c r="C2852" s="442">
        <f>hourly1!$F2853*유형화!$G$71/hourly1!$F$8763+유형화!$G$72*hourly1!$G2853/hourly1!$F$8763+유형화!$G$74*hourly1!I2853/hourly1!$I$8763</f>
        <v>0.64157529154408088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4">
        <f>유형화!$F$71*hourly1!B2854/hourly1!$B$8763+유형화!$F$72*hourly1!C2854/hourly1!$C$8763+유형화!$F$73*hourly1!D2854/hourly1!$D$8763+유형화!$F$74*hourly1!E2854/hourly1!$E$8763</f>
        <v>126.69110235096198</v>
      </c>
      <c r="C2853" s="442">
        <f>hourly1!$F2854*유형화!$G$71/hourly1!$F$8763+유형화!$G$72*hourly1!$G2854/hourly1!$F$8763+유형화!$G$74*hourly1!I2854/hourly1!$I$8763</f>
        <v>0.64686544324808426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4">
        <f>유형화!$F$71*hourly1!B2855/hourly1!$B$8763+유형화!$F$72*hourly1!C2855/hourly1!$C$8763+유형화!$F$73*hourly1!D2855/hourly1!$D$8763+유형화!$F$74*hourly1!E2855/hourly1!$E$8763</f>
        <v>64.047893113140859</v>
      </c>
      <c r="C2854" s="442">
        <f>hourly1!$F2855*유형화!$G$71/hourly1!$F$8763+유형화!$G$72*hourly1!$G2855/hourly1!$F$8763+유형화!$G$74*hourly1!I2855/hourly1!$I$8763</f>
        <v>0.66033385446165549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4">
        <f>유형화!$F$71*hourly1!B2856/hourly1!$B$8763+유형화!$F$72*hourly1!C2856/hourly1!$C$8763+유형화!$F$73*hourly1!D2856/hourly1!$D$8763+유형화!$F$74*hourly1!E2856/hourly1!$E$8763</f>
        <v>62.427643741095181</v>
      </c>
      <c r="C2855" s="442">
        <f>hourly1!$F2856*유형화!$G$71/hourly1!$F$8763+유형화!$G$72*hourly1!$G2856/hourly1!$F$8763+유형화!$G$74*hourly1!I2856/hourly1!$I$8763</f>
        <v>0.45979667968219518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4">
        <f>유형화!$F$71*hourly1!B2857/hourly1!$B$8763+유형화!$F$72*hourly1!C2857/hourly1!$C$8763+유형화!$F$73*hourly1!D2857/hourly1!$D$8763+유형화!$F$74*hourly1!E2857/hourly1!$E$8763</f>
        <v>60.863081085852372</v>
      </c>
      <c r="C2856" s="442">
        <f>hourly1!$F2857*유형화!$G$71/hourly1!$F$8763+유형화!$G$72*hourly1!$G2857/hourly1!$F$8763+유형화!$G$74*hourly1!I2857/hourly1!$I$8763</f>
        <v>0.35301190244150538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4">
        <f>유형화!$F$71*hourly1!B2858/hourly1!$B$8763+유형화!$F$72*hourly1!C2858/hourly1!$C$8763+유형화!$F$73*hourly1!D2858/hourly1!$D$8763+유형화!$F$74*hourly1!E2858/hourly1!$E$8763</f>
        <v>59.290030320775756</v>
      </c>
      <c r="C2857" s="442">
        <f>hourly1!$F2858*유형화!$G$71/hourly1!$F$8763+유형화!$G$72*hourly1!$G2858/hourly1!$F$8763+유형화!$G$74*hourly1!I2858/hourly1!$I$8763</f>
        <v>0.32111168711464239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4">
        <f>유형화!$F$71*hourly1!B2859/hourly1!$B$8763+유형화!$F$72*hourly1!C2859/hourly1!$C$8763+유형화!$F$73*hourly1!D2859/hourly1!$D$8763+유형화!$F$74*hourly1!E2859/hourly1!$E$8763</f>
        <v>59.622722294638194</v>
      </c>
      <c r="C2858" s="442">
        <f>hourly1!$F2859*유형화!$G$71/hourly1!$F$8763+유형화!$G$72*hourly1!$G2859/hourly1!$F$8763+유형화!$G$74*hourly1!I2859/hourly1!$I$8763</f>
        <v>0.2634429139434421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4">
        <f>유형화!$F$71*hourly1!B2860/hourly1!$B$8763+유형화!$F$72*hourly1!C2860/hourly1!$C$8763+유형화!$F$73*hourly1!D2860/hourly1!$D$8763+유형화!$F$74*hourly1!E2860/hourly1!$E$8763</f>
        <v>59.657932718203817</v>
      </c>
      <c r="C2859" s="442">
        <f>hourly1!$F2860*유형화!$G$71/hourly1!$F$8763+유형화!$G$72*hourly1!$G2860/hourly1!$F$8763+유형화!$G$74*hourly1!I2860/hourly1!$I$8763</f>
        <v>0.24415901087343883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4">
        <f>유형화!$F$71*hourly1!B2861/hourly1!$B$8763+유형화!$F$72*hourly1!C2861/hourly1!$C$8763+유형화!$F$73*hourly1!D2861/hourly1!$D$8763+유형화!$F$74*hourly1!E2861/hourly1!$E$8763</f>
        <v>59.830313025830108</v>
      </c>
      <c r="C2860" s="442">
        <f>hourly1!$F2861*유형화!$G$71/hourly1!$F$8763+유형화!$G$72*hourly1!$G2861/hourly1!$F$8763+유형화!$G$74*hourly1!I2861/hourly1!$I$8763</f>
        <v>0.23998073544985465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4">
        <f>유형화!$F$71*hourly1!B2862/hourly1!$B$8763+유형화!$F$72*hourly1!C2862/hourly1!$C$8763+유형화!$F$73*hourly1!D2862/hourly1!$D$8763+유형화!$F$74*hourly1!E2862/hourly1!$E$8763</f>
        <v>59.982801355791544</v>
      </c>
      <c r="C2861" s="442">
        <f>hourly1!$F2862*유형화!$G$71/hourly1!$F$8763+유형화!$G$72*hourly1!$G2862/hourly1!$F$8763+유형화!$G$74*hourly1!I2862/hourly1!$I$8763</f>
        <v>0.24002498234031033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4">
        <f>유형화!$F$71*hourly1!B2863/hourly1!$B$8763+유형화!$F$72*hourly1!C2863/hourly1!$C$8763+유형화!$F$73*hourly1!D2863/hourly1!$D$8763+유형화!$F$74*hourly1!E2863/hourly1!$E$8763</f>
        <v>60.049139207688569</v>
      </c>
      <c r="C2862" s="442">
        <f>hourly1!$F2863*유형화!$G$71/hourly1!$F$8763+유형화!$G$72*hourly1!$G2863/hourly1!$F$8763+유형화!$G$74*hourly1!I2863/hourly1!$I$8763</f>
        <v>0.23764860652749359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4">
        <f>유형화!$F$71*hourly1!B2864/hourly1!$B$8763+유형화!$F$72*hourly1!C2864/hourly1!$C$8763+유형화!$F$73*hourly1!D2864/hourly1!$D$8763+유형화!$F$74*hourly1!E2864/hourly1!$E$8763</f>
        <v>61.926445255438189</v>
      </c>
      <c r="C2863" s="442">
        <f>hourly1!$F2864*유형화!$G$71/hourly1!$F$8763+유형화!$G$72*hourly1!$G2864/hourly1!$F$8763+유형화!$G$74*hourly1!I2864/hourly1!$I$8763</f>
        <v>0.42263051398920243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4">
        <f>유형화!$F$71*hourly1!B2865/hourly1!$B$8763+유형화!$F$72*hourly1!C2865/hourly1!$C$8763+유형화!$F$73*hourly1!D2865/hourly1!$D$8763+유형화!$F$74*hourly1!E2865/hourly1!$E$8763</f>
        <v>73.103939823137281</v>
      </c>
      <c r="C2864" s="442">
        <f>hourly1!$F2865*유형화!$G$71/hourly1!$F$8763+유형화!$G$72*hourly1!$G2865/hourly1!$F$8763+유형화!$G$74*hourly1!I2865/hourly1!$I$8763</f>
        <v>1.8899335094110845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4">
        <f>유형화!$F$71*hourly1!B2866/hourly1!$B$8763+유형화!$F$72*hourly1!C2866/hourly1!$C$8763+유형화!$F$73*hourly1!D2866/hourly1!$D$8763+유형화!$F$74*hourly1!E2866/hourly1!$E$8763</f>
        <v>154.63166720427787</v>
      </c>
      <c r="C2865" s="442">
        <f>hourly1!$F2866*유형화!$G$71/hourly1!$F$8763+유형화!$G$72*hourly1!$G2866/hourly1!$F$8763+유형화!$G$74*hourly1!I2866/hourly1!$I$8763</f>
        <v>1.9811156759761015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4">
        <f>유형화!$F$71*hourly1!B2867/hourly1!$B$8763+유형화!$F$72*hourly1!C2867/hourly1!$C$8763+유형화!$F$73*hourly1!D2867/hourly1!$D$8763+유형화!$F$74*hourly1!E2867/hourly1!$E$8763</f>
        <v>251.63360932553195</v>
      </c>
      <c r="C2866" s="442">
        <f>hourly1!$F2867*유형화!$G$71/hourly1!$F$8763+유형화!$G$72*hourly1!$G2867/hourly1!$F$8763+유형화!$G$74*hourly1!I2867/hourly1!$I$8763</f>
        <v>1.3982785228365873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4">
        <f>유형화!$F$71*hourly1!B2868/hourly1!$B$8763+유형화!$F$72*hourly1!C2868/hourly1!$C$8763+유형화!$F$73*hourly1!D2868/hourly1!$D$8763+유형화!$F$74*hourly1!E2868/hourly1!$E$8763</f>
        <v>310.92213947624299</v>
      </c>
      <c r="C2867" s="442">
        <f>hourly1!$F2868*유형화!$G$71/hourly1!$F$8763+유형화!$G$72*hourly1!$G2868/hourly1!$F$8763+유형화!$G$74*hourly1!I2868/hourly1!$I$8763</f>
        <v>0.60385575451943907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4">
        <f>유형화!$F$71*hourly1!B2869/hourly1!$B$8763+유형화!$F$72*hourly1!C2869/hourly1!$C$8763+유형화!$F$73*hourly1!D2869/hourly1!$D$8763+유형화!$F$74*hourly1!E2869/hourly1!$E$8763</f>
        <v>370.37318696396403</v>
      </c>
      <c r="C2868" s="442">
        <f>hourly1!$F2869*유형화!$G$71/hourly1!$F$8763+유형화!$G$72*hourly1!$G2869/hourly1!$F$8763+유형화!$G$74*hourly1!I2869/hourly1!$I$8763</f>
        <v>0.45955401441557076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4">
        <f>유형화!$F$71*hourly1!B2870/hourly1!$B$8763+유형화!$F$72*hourly1!C2870/hourly1!$C$8763+유형화!$F$73*hourly1!D2870/hourly1!$D$8763+유형화!$F$74*hourly1!E2870/hourly1!$E$8763</f>
        <v>312.81369907585844</v>
      </c>
      <c r="C2869" s="442">
        <f>hourly1!$F2870*유형화!$G$71/hourly1!$F$8763+유형화!$G$72*hourly1!$G2870/hourly1!$F$8763+유형화!$G$74*hourly1!I2870/hourly1!$I$8763</f>
        <v>0.44341652972708834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4">
        <f>유형화!$F$71*hourly1!B2871/hourly1!$B$8763+유형화!$F$72*hourly1!C2871/hourly1!$C$8763+유형화!$F$73*hourly1!D2871/hourly1!$D$8763+유형화!$F$74*hourly1!E2871/hourly1!$E$8763</f>
        <v>191.66565164574942</v>
      </c>
      <c r="C2870" s="442">
        <f>hourly1!$F2871*유형화!$G$71/hourly1!$F$8763+유형화!$G$72*hourly1!$G2871/hourly1!$F$8763+유형화!$G$74*hourly1!I2871/hourly1!$I$8763</f>
        <v>0.55539310508655193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4">
        <f>유형화!$F$71*hourly1!B2872/hourly1!$B$8763+유형화!$F$72*hourly1!C2872/hourly1!$C$8763+유형화!$F$73*hourly1!D2872/hourly1!$D$8763+유형화!$F$74*hourly1!E2872/hourly1!$E$8763</f>
        <v>250.51873992679546</v>
      </c>
      <c r="C2871" s="442">
        <f>hourly1!$F2872*유형화!$G$71/hourly1!$F$8763+유형화!$G$72*hourly1!$G2872/hourly1!$F$8763+유형화!$G$74*hourly1!I2872/hourly1!$I$8763</f>
        <v>0.51798362223904515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4">
        <f>유형화!$F$71*hourly1!B2873/hourly1!$B$8763+유형화!$F$72*hourly1!C2873/hourly1!$C$8763+유형화!$F$73*hourly1!D2873/hourly1!$D$8763+유형화!$F$74*hourly1!E2873/hourly1!$E$8763</f>
        <v>363.75336901329865</v>
      </c>
      <c r="C2872" s="442">
        <f>hourly1!$F2873*유형화!$G$71/hourly1!$F$8763+유형화!$G$72*hourly1!$G2873/hourly1!$F$8763+유형화!$G$74*hourly1!I2873/hourly1!$I$8763</f>
        <v>0.38988594087430639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4">
        <f>유형화!$F$71*hourly1!B2874/hourly1!$B$8763+유형화!$F$72*hourly1!C2874/hourly1!$C$8763+유형화!$F$73*hourly1!D2874/hourly1!$D$8763+유형화!$F$74*hourly1!E2874/hourly1!$E$8763</f>
        <v>306.21262971991695</v>
      </c>
      <c r="C2873" s="442">
        <f>hourly1!$F2874*유형화!$G$71/hourly1!$F$8763+유형화!$G$72*hourly1!$G2874/hourly1!$F$8763+유형화!$G$74*hourly1!I2874/hourly1!$I$8763</f>
        <v>0.36856480666566155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4">
        <f>유형화!$F$71*hourly1!B2875/hourly1!$B$8763+유형화!$F$72*hourly1!C2875/hourly1!$C$8763+유형화!$F$73*hourly1!D2875/hourly1!$D$8763+유형화!$F$74*hourly1!E2875/hourly1!$E$8763</f>
        <v>263.25906899533499</v>
      </c>
      <c r="C2874" s="442">
        <f>hourly1!$F2875*유형화!$G$71/hourly1!$F$8763+유형화!$G$72*hourly1!$G2875/hourly1!$F$8763+유형화!$G$74*hourly1!I2875/hourly1!$I$8763</f>
        <v>0.38989327461305601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4">
        <f>유형화!$F$71*hourly1!B2876/hourly1!$B$8763+유형화!$F$72*hourly1!C2876/hourly1!$C$8763+유형화!$F$73*hourly1!D2876/hourly1!$D$8763+유형화!$F$74*hourly1!E2876/hourly1!$E$8763</f>
        <v>150.29694016496555</v>
      </c>
      <c r="C2875" s="442">
        <f>hourly1!$F2876*유형화!$G$71/hourly1!$F$8763+유형화!$G$72*hourly1!$G2876/hourly1!$F$8763+유형화!$G$74*hourly1!I2876/hourly1!$I$8763</f>
        <v>0.51801727595130775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4">
        <f>유형화!$F$71*hourly1!B2877/hourly1!$B$8763+유형화!$F$72*hourly1!C2877/hourly1!$C$8763+유형화!$F$73*hourly1!D2877/hourly1!$D$8763+유형화!$F$74*hourly1!E2877/hourly1!$E$8763</f>
        <v>118.38557970487157</v>
      </c>
      <c r="C2876" s="442">
        <f>hourly1!$F2877*유형화!$G$71/hourly1!$F$8763+유형화!$G$72*hourly1!$G2877/hourly1!$F$8763+유형화!$G$74*hourly1!I2877/hourly1!$I$8763</f>
        <v>0.64091810706613406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4">
        <f>유형화!$F$71*hourly1!B2878/hourly1!$B$8763+유형화!$F$72*hourly1!C2878/hourly1!$C$8763+유형화!$F$73*hourly1!D2878/hourly1!$D$8763+유형화!$F$74*hourly1!E2878/hourly1!$E$8763</f>
        <v>126.688512606635</v>
      </c>
      <c r="C2877" s="442">
        <f>hourly1!$F2878*유형화!$G$71/hourly1!$F$8763+유형화!$G$72*hourly1!$G2878/hourly1!$F$8763+유형화!$G$74*hourly1!I2878/hourly1!$I$8763</f>
        <v>0.64634857763821307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4">
        <f>유형화!$F$71*hourly1!B2879/hourly1!$B$8763+유형화!$F$72*hourly1!C2879/hourly1!$C$8763+유형화!$F$73*hourly1!D2879/hourly1!$D$8763+유형화!$F$74*hourly1!E2879/hourly1!$E$8763</f>
        <v>64.047893113140859</v>
      </c>
      <c r="C2878" s="442">
        <f>hourly1!$F2879*유형화!$G$71/hourly1!$F$8763+유형화!$G$72*hourly1!$G2879/hourly1!$F$8763+유형화!$G$74*hourly1!I2879/hourly1!$I$8763</f>
        <v>0.55036004166871222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4">
        <f>유형화!$F$71*hourly1!B2880/hourly1!$B$8763+유형화!$F$72*hourly1!C2880/hourly1!$C$8763+유형화!$F$73*hourly1!D2880/hourly1!$D$8763+유형화!$F$74*hourly1!E2880/hourly1!$E$8763</f>
        <v>62.427643741095181</v>
      </c>
      <c r="C2879" s="442">
        <f>hourly1!$F2880*유형화!$G$71/hourly1!$F$8763+유형화!$G$72*hourly1!$G2880/hourly1!$F$8763+유형화!$G$74*hourly1!I2880/hourly1!$I$8763</f>
        <v>0.45958473463233196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4">
        <f>유형화!$F$71*hourly1!B2881/hourly1!$B$8763+유형화!$F$72*hourly1!C2881/hourly1!$C$8763+유형화!$F$73*hourly1!D2881/hourly1!$D$8763+유형화!$F$74*hourly1!E2881/hourly1!$E$8763</f>
        <v>60.807390762163259</v>
      </c>
      <c r="C2880" s="442">
        <f>hourly1!$F2881*유형화!$G$71/hourly1!$F$8763+유형화!$G$72*hourly1!$G2881/hourly1!$F$8763+유형화!$G$74*hourly1!I2881/hourly1!$I$8763</f>
        <v>0.35289847394884466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4">
        <f>유형화!$F$71*hourly1!B2882/hourly1!$B$8763+유형화!$F$72*hourly1!C2882/hourly1!$C$8763+유형화!$F$73*hourly1!D2882/hourly1!$D$8763+유형화!$F$74*hourly1!E2882/hourly1!$E$8763</f>
        <v>58.944508652524569</v>
      </c>
      <c r="C2881" s="442">
        <f>hourly1!$F2882*유형화!$G$71/hourly1!$F$8763+유형화!$G$72*hourly1!$G2882/hourly1!$F$8763+유형화!$G$74*hourly1!I2882/hourly1!$I$8763</f>
        <v>0.32104372780222973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4">
        <f>유형화!$F$71*hourly1!B2883/hourly1!$B$8763+유형화!$F$72*hourly1!C2883/hourly1!$C$8763+유형화!$F$73*hourly1!D2883/hourly1!$D$8763+유형화!$F$74*hourly1!E2883/hourly1!$E$8763</f>
        <v>58.944508652524569</v>
      </c>
      <c r="C2882" s="442">
        <f>hourly1!$F2883*유형화!$G$71/hourly1!$F$8763+유형화!$G$72*hourly1!$G2883/hourly1!$F$8763+유형화!$G$74*hourly1!I2883/hourly1!$I$8763</f>
        <v>0.26339777070713921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4">
        <f>유형화!$F$71*hourly1!B2884/hourly1!$B$8763+유형화!$F$72*hourly1!C2884/hourly1!$C$8763+유형화!$F$73*hourly1!D2884/hourly1!$D$8763+유형화!$F$74*hourly1!E2884/hourly1!$E$8763</f>
        <v>58.883667695271477</v>
      </c>
      <c r="C2883" s="442">
        <f>hourly1!$F2884*유형화!$G$71/hourly1!$F$8763+유형화!$G$72*hourly1!$G2884/hourly1!$F$8763+유형화!$G$74*hourly1!I2884/hourly1!$I$8763</f>
        <v>0.24411786045045517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4">
        <f>유형화!$F$71*hourly1!B2885/hourly1!$B$8763+유형화!$F$72*hourly1!C2885/hourly1!$C$8763+유형화!$F$73*hourly1!D2885/hourly1!$D$8763+유형화!$F$74*hourly1!E2885/hourly1!$E$8763</f>
        <v>59.349540337002871</v>
      </c>
      <c r="C2884" s="442">
        <f>hourly1!$F2885*유형화!$G$71/hourly1!$F$8763+유형화!$G$72*hourly1!$G2885/hourly1!$F$8763+유형화!$G$74*hourly1!I2885/hourly1!$I$8763</f>
        <v>0.23987113679854166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4">
        <f>유형화!$F$71*hourly1!B2886/hourly1!$B$8763+유형화!$F$72*hourly1!C2886/hourly1!$C$8763+유형화!$F$73*hourly1!D2886/hourly1!$D$8763+유형화!$F$74*hourly1!E2886/hourly1!$E$8763</f>
        <v>59.70646337268807</v>
      </c>
      <c r="C2885" s="442">
        <f>hourly1!$F2886*유형화!$G$71/hourly1!$F$8763+유형화!$G$72*hourly1!$G2886/hourly1!$F$8763+유형화!$G$74*hourly1!I2886/hourly1!$I$8763</f>
        <v>0.23994365932617628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4">
        <f>유형화!$F$71*hourly1!B2887/hourly1!$B$8763+유형화!$F$72*hourly1!C2887/hourly1!$C$8763+유형화!$F$73*hourly1!D2887/hourly1!$D$8763+유형화!$F$74*hourly1!E2887/hourly1!$E$8763</f>
        <v>60.02323455064613</v>
      </c>
      <c r="C2886" s="442">
        <f>hourly1!$F2887*유형화!$G$71/hourly1!$F$8763+유형화!$G$72*hourly1!$G2887/hourly1!$F$8763+유형화!$G$74*hourly1!I2887/hourly1!$I$8763</f>
        <v>0.23763043515259197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4">
        <f>유형화!$F$71*hourly1!B2888/hourly1!$B$8763+유형화!$F$72*hourly1!C2888/hourly1!$C$8763+유형화!$F$73*hourly1!D2888/hourly1!$D$8763+유형화!$F$74*hourly1!E2888/hourly1!$E$8763</f>
        <v>62.017879821857804</v>
      </c>
      <c r="C2887" s="442">
        <f>hourly1!$F2888*유형화!$G$71/hourly1!$F$8763+유형화!$G$72*hourly1!$G2888/hourly1!$F$8763+유형화!$G$74*hourly1!I2888/hourly1!$I$8763</f>
        <v>0.42266587890717172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4">
        <f>유형화!$F$71*hourly1!B2889/hourly1!$B$8763+유형화!$F$72*hourly1!C2889/hourly1!$C$8763+유형화!$F$73*hourly1!D2889/hourly1!$D$8763+유형화!$F$74*hourly1!E2889/hourly1!$E$8763</f>
        <v>73.293312171884011</v>
      </c>
      <c r="C2888" s="442">
        <f>hourly1!$F2889*유형화!$G$71/hourly1!$F$8763+유형화!$G$72*hourly1!$G2889/hourly1!$F$8763+유형화!$G$74*hourly1!I2889/hourly1!$I$8763</f>
        <v>1.5396620868060291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4">
        <f>유형화!$F$71*hourly1!B2890/hourly1!$B$8763+유형화!$F$72*hourly1!C2890/hourly1!$C$8763+유형화!$F$73*hourly1!D2890/hourly1!$D$8763+유형화!$F$74*hourly1!E2890/hourly1!$E$8763</f>
        <v>160.94290298425128</v>
      </c>
      <c r="C2889" s="442">
        <f>hourly1!$F2890*유형화!$G$71/hourly1!$F$8763+유형화!$G$72*hourly1!$G2890/hourly1!$F$8763+유형화!$G$74*hourly1!I2890/hourly1!$I$8763</f>
        <v>1.6869109305694032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4">
        <f>유형화!$F$71*hourly1!B2891/hourly1!$B$8763+유형화!$F$72*hourly1!C2891/hourly1!$C$8763+유형화!$F$73*hourly1!D2891/hourly1!$D$8763+유형화!$F$74*hourly1!E2891/hourly1!$E$8763</f>
        <v>263.43808597365989</v>
      </c>
      <c r="C2890" s="442">
        <f>hourly1!$F2891*유형화!$G$71/hourly1!$F$8763+유형화!$G$72*hourly1!$G2891/hourly1!$F$8763+유형화!$G$74*hourly1!I2891/hourly1!$I$8763</f>
        <v>1.1573423888373482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4">
        <f>유형화!$F$71*hourly1!B2892/hourly1!$B$8763+유형화!$F$72*hourly1!C2892/hourly1!$C$8763+유형화!$F$73*hourly1!D2892/hourly1!$D$8763+유형화!$F$74*hourly1!E2892/hourly1!$E$8763</f>
        <v>328.04626116423361</v>
      </c>
      <c r="C2891" s="442">
        <f>hourly1!$F2892*유형화!$G$71/hourly1!$F$8763+유형화!$G$72*hourly1!$G2892/hourly1!$F$8763+유형화!$G$74*hourly1!I2892/hourly1!$I$8763</f>
        <v>0.58775852390809391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4">
        <f>유형화!$F$71*hourly1!B2893/hourly1!$B$8763+유형화!$F$72*hourly1!C2893/hourly1!$C$8763+유형화!$F$73*hourly1!D2893/hourly1!$D$8763+유형화!$F$74*hourly1!E2893/hourly1!$E$8763</f>
        <v>392.3993844707357</v>
      </c>
      <c r="C2892" s="442">
        <f>hourly1!$F2893*유형화!$G$71/hourly1!$F$8763+유형화!$G$72*hourly1!$G2893/hourly1!$F$8763+유형화!$G$74*hourly1!I2893/hourly1!$I$8763</f>
        <v>0.46011732703752323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4">
        <f>유형화!$F$71*hourly1!B2894/hourly1!$B$8763+유형화!$F$72*hourly1!C2894/hourly1!$C$8763+유형화!$F$73*hourly1!D2894/hourly1!$D$8763+유형화!$F$74*hourly1!E2894/hourly1!$E$8763</f>
        <v>329.9402409845224</v>
      </c>
      <c r="C2893" s="442">
        <f>hourly1!$F2894*유형화!$G$71/hourly1!$F$8763+유형화!$G$72*hourly1!$G2894/hourly1!$F$8763+유형화!$G$74*hourly1!I2894/hourly1!$I$8763</f>
        <v>0.44378500935625992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4">
        <f>유형화!$F$71*hourly1!B2895/hourly1!$B$8763+유형화!$F$72*hourly1!C2895/hourly1!$C$8763+유형화!$F$73*hourly1!D2895/hourly1!$D$8763+유형화!$F$74*hourly1!E2895/hourly1!$E$8763</f>
        <v>194.12424237494616</v>
      </c>
      <c r="C2894" s="442">
        <f>hourly1!$F2895*유형화!$G$71/hourly1!$F$8763+유형화!$G$72*hourly1!$G2895/hourly1!$F$8763+유형화!$G$74*hourly1!I2895/hourly1!$I$8763</f>
        <v>0.55578668239944506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4">
        <f>유형화!$F$71*hourly1!B2896/hourly1!$B$8763+유형화!$F$72*hourly1!C2896/hourly1!$C$8763+유형화!$F$73*hourly1!D2896/hourly1!$D$8763+유형화!$F$74*hourly1!E2896/hourly1!$E$8763</f>
        <v>262.76333244194859</v>
      </c>
      <c r="C2895" s="442">
        <f>hourly1!$F2896*유형화!$G$71/hourly1!$F$8763+유형화!$G$72*hourly1!$G2896/hourly1!$F$8763+유형화!$G$74*hourly1!I2896/hourly1!$I$8763</f>
        <v>0.51843774363961603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4">
        <f>유형화!$F$71*hourly1!B2897/hourly1!$B$8763+유형화!$F$72*hourly1!C2897/hourly1!$C$8763+유형화!$F$73*hourly1!D2897/hourly1!$D$8763+유형화!$F$74*hourly1!E2897/hourly1!$E$8763</f>
        <v>385.78343310212966</v>
      </c>
      <c r="C2896" s="442">
        <f>hourly1!$F2897*유형화!$G$71/hourly1!$F$8763+유형화!$G$72*hourly1!$G2897/hourly1!$F$8763+유형화!$G$74*hourly1!I2897/hourly1!$I$8763</f>
        <v>0.39040239905424862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4">
        <f>유형화!$F$71*hourly1!B2898/hourly1!$B$8763+유형화!$F$72*hourly1!C2898/hourly1!$C$8763+유형화!$F$73*hourly1!D2898/hourly1!$D$8763+유형화!$F$74*hourly1!E2898/hourly1!$E$8763</f>
        <v>323.3587858760045</v>
      </c>
      <c r="C2897" s="442">
        <f>hourly1!$F2898*유형화!$G$71/hourly1!$F$8763+유형화!$G$72*hourly1!$G2898/hourly1!$F$8763+유형화!$G$74*hourly1!I2898/hourly1!$I$8763</f>
        <v>0.36894534622077774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4">
        <f>유형화!$F$71*hourly1!B2899/hourly1!$B$8763+유형화!$F$72*hourly1!C2899/hourly1!$C$8763+유형화!$F$73*hourly1!D2899/hourly1!$D$8763+유형화!$F$74*hourly1!E2899/hourly1!$E$8763</f>
        <v>280.37207425990528</v>
      </c>
      <c r="C2898" s="442">
        <f>hourly1!$F2899*유형화!$G$71/hourly1!$F$8763+유형화!$G$72*hourly1!$G2899/hourly1!$F$8763+유형화!$G$74*hourly1!I2899/hourly1!$I$8763</f>
        <v>0.53504760258955553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4">
        <f>유형화!$F$71*hourly1!B2900/hourly1!$B$8763+유형화!$F$72*hourly1!C2900/hourly1!$C$8763+유형화!$F$73*hourly1!D2900/hourly1!$D$8763+유형화!$F$74*hourly1!E2900/hourly1!$E$8763</f>
        <v>157.62658749119976</v>
      </c>
      <c r="C2899" s="442">
        <f>hourly1!$F2900*유형화!$G$71/hourly1!$F$8763+유형화!$G$72*hourly1!$G2900/hourly1!$F$8763+유형화!$G$74*hourly1!I2900/hourly1!$I$8763</f>
        <v>0.52030393569342137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4">
        <f>유형화!$F$71*hourly1!B2901/hourly1!$B$8763+유형화!$F$72*hourly1!C2901/hourly1!$C$8763+유형화!$F$73*hourly1!D2901/hourly1!$D$8763+유형화!$F$74*hourly1!E2901/hourly1!$E$8763</f>
        <v>118.38783040189112</v>
      </c>
      <c r="C2900" s="442">
        <f>hourly1!$F2901*유형화!$G$71/hourly1!$F$8763+유형화!$G$72*hourly1!$G2901/hourly1!$F$8763+유형화!$G$74*hourly1!I2901/hourly1!$I$8763</f>
        <v>0.64165042162327091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4">
        <f>유형화!$F$71*hourly1!B2902/hourly1!$B$8763+유형화!$F$72*hourly1!C2902/hourly1!$C$8763+유형화!$F$73*hourly1!D2902/hourly1!$D$8763+유형화!$F$74*hourly1!E2902/hourly1!$E$8763</f>
        <v>127.11342544811941</v>
      </c>
      <c r="C2901" s="442">
        <f>hourly1!$F2902*유형화!$G$71/hourly1!$F$8763+유형화!$G$72*hourly1!$G2902/hourly1!$F$8763+유형화!$G$74*hourly1!I2902/hourly1!$I$8763</f>
        <v>0.64707909950365561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4">
        <f>유형화!$F$71*hourly1!B2903/hourly1!$B$8763+유형화!$F$72*hourly1!C2903/hourly1!$C$8763+유형화!$F$73*hourly1!D2903/hourly1!$D$8763+유형화!$F$74*hourly1!E2903/hourly1!$E$8763</f>
        <v>64.859518263843398</v>
      </c>
      <c r="C2902" s="442">
        <f>hourly1!$F2903*유형화!$G$71/hourly1!$F$8763+유형화!$G$72*hourly1!$G2903/hourly1!$F$8763+유형화!$G$74*hourly1!I2903/hourly1!$I$8763</f>
        <v>1.0925572000415289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4">
        <f>유형화!$F$71*hourly1!B2904/hourly1!$B$8763+유형화!$F$72*hourly1!C2904/hourly1!$C$8763+유형화!$F$73*hourly1!D2904/hourly1!$D$8763+유형화!$F$74*hourly1!E2904/hourly1!$E$8763</f>
        <v>63.598969229894891</v>
      </c>
      <c r="C2903" s="442">
        <f>hourly1!$F2904*유형화!$G$71/hourly1!$F$8763+유형화!$G$72*hourly1!$G2904/hourly1!$F$8763+유형화!$G$74*hourly1!I2904/hourly1!$I$8763</f>
        <v>0.45998809026355875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4">
        <f>유형화!$F$71*hourly1!B2905/hourly1!$B$8763+유형화!$F$72*hourly1!C2905/hourly1!$C$8763+유형화!$F$73*hourly1!D2905/hourly1!$D$8763+유형화!$F$74*hourly1!E2905/hourly1!$E$8763</f>
        <v>62.322488579383247</v>
      </c>
      <c r="C2904" s="442">
        <f>hourly1!$F2905*유형화!$G$71/hourly1!$F$8763+유형화!$G$72*hourly1!$G2905/hourly1!$F$8763+유형화!$G$74*hourly1!I2905/hourly1!$I$8763</f>
        <v>0.35314464311287247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4">
        <f>유형화!$F$71*hourly1!B2906/hourly1!$B$8763+유형화!$F$72*hourly1!C2906/hourly1!$C$8763+유형화!$F$73*hourly1!D2906/hourly1!$D$8763+유형화!$F$74*hourly1!E2906/hourly1!$E$8763</f>
        <v>60.811988435641901</v>
      </c>
      <c r="C2905" s="442">
        <f>hourly1!$F2906*유형화!$G$71/hourly1!$F$8763+유형화!$G$72*hourly1!$G2906/hourly1!$F$8763+유형화!$G$74*hourly1!I2906/hourly1!$I$8763</f>
        <v>0.32124565007580186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4">
        <f>유형화!$F$71*hourly1!B2907/hourly1!$B$8763+유형화!$F$72*hourly1!C2907/hourly1!$C$8763+유형화!$F$73*hourly1!D2907/hourly1!$D$8763+유형화!$F$74*hourly1!E2907/hourly1!$E$8763</f>
        <v>60.878989954608805</v>
      </c>
      <c r="C2906" s="442">
        <f>hourly1!$F2907*유형화!$G$71/hourly1!$F$8763+유형화!$G$72*hourly1!$G2907/hourly1!$F$8763+유형화!$G$74*hourly1!I2907/hourly1!$I$8763</f>
        <v>0.26353026692054793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4">
        <f>유형화!$F$71*hourly1!B2908/hourly1!$B$8763+유형화!$F$72*hourly1!C2908/hourly1!$C$8763+유형화!$F$73*hourly1!D2908/hourly1!$D$8763+유형화!$F$74*hourly1!E2908/hourly1!$E$8763</f>
        <v>60.7539500290045</v>
      </c>
      <c r="C2907" s="442">
        <f>hourly1!$F2908*유형화!$G$71/hourly1!$F$8763+유형화!$G$72*hourly1!$G2908/hourly1!$F$8763+유형화!$G$74*hourly1!I2908/hourly1!$I$8763</f>
        <v>0.24424905288808632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4">
        <f>유형화!$F$71*hourly1!B2909/hourly1!$B$8763+유형화!$F$72*hourly1!C2909/hourly1!$C$8763+유형화!$F$73*hourly1!D2909/hourly1!$D$8763+유형화!$F$74*hourly1!E2909/hourly1!$E$8763</f>
        <v>60.774902431226657</v>
      </c>
      <c r="C2908" s="442">
        <f>hourly1!$F2909*유형화!$G$71/hourly1!$F$8763+유형화!$G$72*hourly1!$G2909/hourly1!$F$8763+유형화!$G$74*hourly1!I2909/hourly1!$I$8763</f>
        <v>0.24018045760180098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4">
        <f>유형화!$F$71*hourly1!B2910/hourly1!$B$8763+유형화!$F$72*hourly1!C2910/hourly1!$C$8763+유형화!$F$73*hourly1!D2910/hourly1!$D$8763+유형화!$F$74*hourly1!E2910/hourly1!$E$8763</f>
        <v>60.849420701137085</v>
      </c>
      <c r="C2909" s="442">
        <f>hourly1!$F2910*유형화!$G$71/hourly1!$F$8763+유형화!$G$72*hourly1!$G2910/hourly1!$F$8763+유형화!$G$74*hourly1!I2910/hourly1!$I$8763</f>
        <v>0.24022812690367315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4">
        <f>유형화!$F$71*hourly1!B2911/hourly1!$B$8763+유형화!$F$72*hourly1!C2911/hourly1!$C$8763+유형화!$F$73*hourly1!D2911/hourly1!$D$8763+유형화!$F$74*hourly1!E2911/hourly1!$E$8763</f>
        <v>60.886871001063504</v>
      </c>
      <c r="C2910" s="442">
        <f>hourly1!$F2911*유형화!$G$71/hourly1!$F$8763+유형화!$G$72*hourly1!$G2911/hourly1!$F$8763+유형화!$G$74*hourly1!I2911/hourly1!$I$8763</f>
        <v>0.23777816924540263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4">
        <f>유형화!$F$71*hourly1!B2912/hourly1!$B$8763+유형화!$F$72*hourly1!C2912/hourly1!$C$8763+유형화!$F$73*hourly1!D2912/hourly1!$D$8763+유형화!$F$74*hourly1!E2912/hourly1!$E$8763</f>
        <v>62.734690753725147</v>
      </c>
      <c r="C2911" s="442">
        <f>hourly1!$F2912*유형화!$G$71/hourly1!$F$8763+유형화!$G$72*hourly1!$G2912/hourly1!$F$8763+유형화!$G$74*hourly1!I2912/hourly1!$I$8763</f>
        <v>0.42280921275673344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4">
        <f>유형화!$F$71*hourly1!B2913/hourly1!$B$8763+유형화!$F$72*hourly1!C2913/hourly1!$C$8763+유형화!$F$73*hourly1!D2913/hourly1!$D$8763+유형화!$F$74*hourly1!E2913/hourly1!$E$8763</f>
        <v>73.846045848270919</v>
      </c>
      <c r="C2912" s="442">
        <f>hourly1!$F2913*유형화!$G$71/hourly1!$F$8763+유형화!$G$72*hourly1!$G2913/hourly1!$F$8763+유형화!$G$74*hourly1!I2913/hourly1!$I$8763</f>
        <v>2.787877133795444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4">
        <f>유형화!$F$71*hourly1!B2914/hourly1!$B$8763+유형화!$F$72*hourly1!C2914/hourly1!$C$8763+유형화!$F$73*hourly1!D2914/hourly1!$D$8763+유형화!$F$74*hourly1!E2914/hourly1!$E$8763</f>
        <v>162.61869479764982</v>
      </c>
      <c r="C2913" s="442">
        <f>hourly1!$F2914*유형화!$G$71/hourly1!$F$8763+유형화!$G$72*hourly1!$G2914/hourly1!$F$8763+유형화!$G$74*hourly1!I2914/hourly1!$I$8763</f>
        <v>2.804951951782114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4">
        <f>유형화!$F$71*hourly1!B2915/hourly1!$B$8763+유형화!$F$72*hourly1!C2915/hourly1!$C$8763+유형화!$F$73*hourly1!D2915/hourly1!$D$8763+유형화!$F$74*hourly1!E2915/hourly1!$E$8763</f>
        <v>264.79430766537098</v>
      </c>
      <c r="C2914" s="442">
        <f>hourly1!$F2915*유형화!$G$71/hourly1!$F$8763+유형화!$G$72*hourly1!$G2915/hourly1!$F$8763+유형화!$G$74*hourly1!I2915/hourly1!$I$8763</f>
        <v>2.2720418327318148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4">
        <f>유형화!$F$71*hourly1!B2916/hourly1!$B$8763+유형화!$F$72*hourly1!C2916/hourly1!$C$8763+유형화!$F$73*hourly1!D2916/hourly1!$D$8763+유형화!$F$74*hourly1!E2916/hourly1!$E$8763</f>
        <v>328.39385679207811</v>
      </c>
      <c r="C2915" s="442">
        <f>hourly1!$F2916*유형화!$G$71/hourly1!$F$8763+유형화!$G$72*hourly1!$G2916/hourly1!$F$8763+유형화!$G$74*hourly1!I2916/hourly1!$I$8763</f>
        <v>1.495712457227649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4">
        <f>유형화!$F$71*hourly1!B2917/hourly1!$B$8763+유형화!$F$72*hourly1!C2917/hourly1!$C$8763+유형화!$F$73*hourly1!D2917/hourly1!$D$8763+유형화!$F$74*hourly1!E2917/hourly1!$E$8763</f>
        <v>392.4001419168481</v>
      </c>
      <c r="C2916" s="442">
        <f>hourly1!$F2917*유형화!$G$71/hourly1!$F$8763+유형화!$G$72*hourly1!$G2917/hourly1!$F$8763+유형화!$G$74*hourly1!I2917/hourly1!$I$8763</f>
        <v>0.80444263575042574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4">
        <f>유형화!$F$71*hourly1!B2918/hourly1!$B$8763+유형화!$F$72*hourly1!C2918/hourly1!$C$8763+유형화!$F$73*hourly1!D2918/hourly1!$D$8763+유형화!$F$74*hourly1!E2918/hourly1!$E$8763</f>
        <v>329.94003178511991</v>
      </c>
      <c r="C2917" s="442">
        <f>hourly1!$F2918*유형화!$G$71/hourly1!$F$8763+유형화!$G$72*hourly1!$G2918/hourly1!$F$8763+유형화!$G$74*hourly1!I2918/hourly1!$I$8763</f>
        <v>0.44725810505608143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4">
        <f>유형화!$F$71*hourly1!B2919/hourly1!$B$8763+유형화!$F$72*hourly1!C2919/hourly1!$C$8763+유형화!$F$73*hourly1!D2919/hourly1!$D$8763+유형화!$F$74*hourly1!E2919/hourly1!$E$8763</f>
        <v>194.1234560737438</v>
      </c>
      <c r="C2918" s="442">
        <f>hourly1!$F2919*유형화!$G$71/hourly1!$F$8763+유형화!$G$72*hourly1!$G2919/hourly1!$F$8763+유형화!$G$74*hourly1!I2919/hourly1!$I$8763</f>
        <v>0.55570364817960194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4">
        <f>유형화!$F$71*hourly1!B2920/hourly1!$B$8763+유형화!$F$72*hourly1!C2920/hourly1!$C$8763+유형화!$F$73*hourly1!D2920/hourly1!$D$8763+유형화!$F$74*hourly1!E2920/hourly1!$E$8763</f>
        <v>262.76155785391393</v>
      </c>
      <c r="C2919" s="442">
        <f>hourly1!$F2920*유형화!$G$71/hourly1!$F$8763+유형화!$G$72*hourly1!$G2920/hourly1!$F$8763+유형화!$G$74*hourly1!I2920/hourly1!$I$8763</f>
        <v>0.51826841576048721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4">
        <f>유형화!$F$71*hourly1!B2921/hourly1!$B$8763+유형화!$F$72*hourly1!C2921/hourly1!$C$8763+유형화!$F$73*hourly1!D2921/hourly1!$D$8763+유형화!$F$74*hourly1!E2921/hourly1!$E$8763</f>
        <v>385.78077482696392</v>
      </c>
      <c r="C2920" s="442">
        <f>hourly1!$F2921*유형화!$G$71/hourly1!$F$8763+유형화!$G$72*hourly1!$G2921/hourly1!$F$8763+유형화!$G$74*hourly1!I2921/hourly1!$I$8763</f>
        <v>0.3900691213710733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4">
        <f>유형화!$F$71*hourly1!B2922/hourly1!$B$8763+유형화!$F$72*hourly1!C2922/hourly1!$C$8763+유형화!$F$73*hourly1!D2922/hourly1!$D$8763+유형화!$F$74*hourly1!E2922/hourly1!$E$8763</f>
        <v>323.35625384185749</v>
      </c>
      <c r="C2921" s="442">
        <f>hourly1!$F2922*유형화!$G$71/hourly1!$F$8763+유형화!$G$72*hourly1!$G2922/hourly1!$F$8763+유형화!$G$74*hourly1!I2922/hourly1!$I$8763</f>
        <v>0.36873380860084592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4">
        <f>유형화!$F$71*hourly1!B2923/hourly1!$B$8763+유형화!$F$72*hourly1!C2923/hourly1!$C$8763+유형화!$F$73*hourly1!D2923/hourly1!$D$8763+유형화!$F$74*hourly1!E2923/hourly1!$E$8763</f>
        <v>280.36824013982221</v>
      </c>
      <c r="C2922" s="442">
        <f>hourly1!$F2923*유형화!$G$71/hourly1!$F$8763+유형화!$G$72*hourly1!$G2923/hourly1!$F$8763+유형화!$G$74*hourly1!I2923/hourly1!$I$8763</f>
        <v>0.39008990029753032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4">
        <f>유형화!$F$71*hourly1!B2924/hourly1!$B$8763+유형화!$F$72*hourly1!C2924/hourly1!$C$8763+유형화!$F$73*hourly1!D2924/hourly1!$D$8763+유형화!$F$74*hourly1!E2924/hourly1!$E$8763</f>
        <v>157.62384986453654</v>
      </c>
      <c r="C2923" s="442">
        <f>hourly1!$F2924*유형화!$G$71/hourly1!$F$8763+유형화!$G$72*hourly1!$G2924/hourly1!$F$8763+유형화!$G$74*hourly1!I2924/hourly1!$I$8763</f>
        <v>0.51832366325906643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4">
        <f>유형화!$F$71*hourly1!B2925/hourly1!$B$8763+유형화!$F$72*hourly1!C2925/hourly1!$C$8763+유형화!$F$73*hourly1!D2925/hourly1!$D$8763+유형화!$F$74*hourly1!E2925/hourly1!$E$8763</f>
        <v>118.38656077793136</v>
      </c>
      <c r="C2924" s="442">
        <f>hourly1!$F2925*유형화!$G$71/hourly1!$F$8763+유형화!$G$72*hourly1!$G2925/hourly1!$F$8763+유형화!$G$74*hourly1!I2925/hourly1!$I$8763</f>
        <v>0.64137230995269023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4">
        <f>유형화!$F$71*hourly1!B2926/hourly1!$B$8763+유형화!$F$72*hourly1!C2926/hourly1!$C$8763+유형화!$F$73*hourly1!D2926/hourly1!$D$8763+유형화!$F$74*hourly1!E2926/hourly1!$E$8763</f>
        <v>126.68925923208859</v>
      </c>
      <c r="C2925" s="442">
        <f>hourly1!$F2926*유형화!$G$71/hourly1!$F$8763+유형화!$G$72*hourly1!$G2926/hourly1!$F$8763+유형화!$G$74*hourly1!I2926/hourly1!$I$8763</f>
        <v>0.64679642461785225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4">
        <f>유형화!$F$71*hourly1!B2927/hourly1!$B$8763+유형화!$F$72*hourly1!C2927/hourly1!$C$8763+유형화!$F$73*hourly1!D2927/hourly1!$D$8763+유형화!$F$74*hourly1!E2927/hourly1!$E$8763</f>
        <v>64.047893113140859</v>
      </c>
      <c r="C2926" s="442">
        <f>hourly1!$F2927*유형화!$G$71/hourly1!$F$8763+유형화!$G$72*hourly1!$G2927/hourly1!$F$8763+유형화!$G$74*hourly1!I2927/hourly1!$I$8763</f>
        <v>0.5539816048352193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4">
        <f>유형화!$F$71*hourly1!B2928/hourly1!$B$8763+유형화!$F$72*hourly1!C2928/hourly1!$C$8763+유형화!$F$73*hourly1!D2928/hourly1!$D$8763+유형화!$F$74*hourly1!E2928/hourly1!$E$8763</f>
        <v>62.427643741095181</v>
      </c>
      <c r="C2927" s="442">
        <f>hourly1!$F2928*유형화!$G$71/hourly1!$F$8763+유형화!$G$72*hourly1!$G2928/hourly1!$F$8763+유형화!$G$74*hourly1!I2928/hourly1!$I$8763</f>
        <v>0.45980311707509758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4">
        <f>유형화!$F$71*hourly1!B2929/hourly1!$B$8763+유형화!$F$72*hourly1!C2929/hourly1!$C$8763+유형화!$F$73*hourly1!D2929/hourly1!$D$8763+유형화!$F$74*hourly1!E2929/hourly1!$E$8763</f>
        <v>60.839347774332012</v>
      </c>
      <c r="C2928" s="442">
        <f>hourly1!$F2929*유형화!$G$71/hourly1!$F$8763+유형화!$G$72*hourly1!$G2929/hourly1!$F$8763+유형화!$G$74*hourly1!I2929/hourly1!$I$8763</f>
        <v>0.35302404385343522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4">
        <f>유형화!$F$71*hourly1!B2930/hourly1!$B$8763+유형화!$F$72*hourly1!C2930/hourly1!$C$8763+유형화!$F$73*hourly1!D2930/hourly1!$D$8763+유형화!$F$74*hourly1!E2930/hourly1!$E$8763</f>
        <v>59.404996213085774</v>
      </c>
      <c r="C2929" s="442">
        <f>hourly1!$F2930*유형화!$G$71/hourly1!$F$8763+유형화!$G$72*hourly1!$G2930/hourly1!$F$8763+유형화!$G$74*hourly1!I2930/hourly1!$I$8763</f>
        <v>0.32113303644300217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4">
        <f>유형화!$F$71*hourly1!B2931/hourly1!$B$8763+유형화!$F$72*hourly1!C2931/hourly1!$C$8763+유형화!$F$73*hourly1!D2931/hourly1!$D$8763+유형화!$F$74*hourly1!E2931/hourly1!$E$8763</f>
        <v>59.77221690901272</v>
      </c>
      <c r="C2930" s="442">
        <f>hourly1!$F2931*유형화!$G$71/hourly1!$F$8763+유형화!$G$72*hourly1!$G2931/hourly1!$F$8763+유형화!$G$74*hourly1!I2931/hourly1!$I$8763</f>
        <v>0.26345807033685775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4">
        <f>유형화!$F$71*hourly1!B2932/hourly1!$B$8763+유형화!$F$72*hourly1!C2932/hourly1!$C$8763+유형화!$F$73*hourly1!D2932/hourly1!$D$8763+유형화!$F$74*hourly1!E2932/hourly1!$E$8763</f>
        <v>59.891983566920558</v>
      </c>
      <c r="C2931" s="442">
        <f>hourly1!$F2932*유형화!$G$71/hourly1!$F$8763+유형화!$G$72*hourly1!$G2932/hourly1!$F$8763+유형화!$G$74*hourly1!I2932/hourly1!$I$8763</f>
        <v>0.24417685630439617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4">
        <f>유형화!$F$71*hourly1!B2933/hourly1!$B$8763+유형화!$F$72*hourly1!C2933/hourly1!$C$8763+유형화!$F$73*hourly1!D2933/hourly1!$D$8763+유형화!$F$74*hourly1!E2933/hourly1!$E$8763</f>
        <v>60.12139595992069</v>
      </c>
      <c r="C2932" s="442">
        <f>hourly1!$F2933*유형화!$G$71/hourly1!$F$8763+유형화!$G$72*hourly1!$G2933/hourly1!$F$8763+유형화!$G$74*hourly1!I2933/hourly1!$I$8763</f>
        <v>0.24002188587283824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4">
        <f>유형화!$F$71*hourly1!B2934/hourly1!$B$8763+유형화!$F$72*hourly1!C2934/hourly1!$C$8763+유형화!$F$73*hourly1!D2934/hourly1!$D$8763+유형화!$F$74*hourly1!E2934/hourly1!$E$8763</f>
        <v>60.290566138785117</v>
      </c>
      <c r="C2933" s="442">
        <f>hourly1!$F2934*유형화!$G$71/hourly1!$F$8763+유형화!$G$72*hourly1!$G2934/hourly1!$F$8763+유형화!$G$74*hourly1!I2934/hourly1!$I$8763</f>
        <v>0.24007387393197402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4">
        <f>유형화!$F$71*hourly1!B2935/hourly1!$B$8763+유형화!$F$72*hourly1!C2935/hourly1!$C$8763+유형화!$F$73*hourly1!D2935/hourly1!$D$8763+유형화!$F$74*hourly1!E2935/hourly1!$E$8763</f>
        <v>60.40878544249199</v>
      </c>
      <c r="C2934" s="442">
        <f>hourly1!$F2935*유형화!$G$71/hourly1!$F$8763+유형화!$G$72*hourly1!$G2935/hourly1!$F$8763+유형화!$G$74*hourly1!I2935/hourly1!$I$8763</f>
        <v>0.23768967546449121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4">
        <f>유형화!$F$71*hourly1!B2936/hourly1!$B$8763+유형화!$F$72*hourly1!C2936/hourly1!$C$8763+유형화!$F$73*hourly1!D2936/hourly1!$D$8763+유형화!$F$74*hourly1!E2936/hourly1!$E$8763</f>
        <v>62.334189318375962</v>
      </c>
      <c r="C2935" s="442">
        <f>hourly1!$F2936*유형화!$G$71/hourly1!$F$8763+유형화!$G$72*hourly1!$G2936/hourly1!$F$8763+유형화!$G$74*hourly1!I2936/hourly1!$I$8763</f>
        <v>0.42271085917150319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4">
        <f>유형화!$F$71*hourly1!B2937/hourly1!$B$8763+유형화!$F$72*hourly1!C2937/hourly1!$C$8763+유형화!$F$73*hourly1!D2937/hourly1!$D$8763+유형화!$F$74*hourly1!E2937/hourly1!$E$8763</f>
        <v>73.42227278284129</v>
      </c>
      <c r="C2936" s="442">
        <f>hourly1!$F2937*유형화!$G$71/hourly1!$F$8763+유형화!$G$72*hourly1!$G2937/hourly1!$F$8763+유형화!$G$74*hourly1!I2937/hourly1!$I$8763</f>
        <v>2.0861688760120325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4">
        <f>유형화!$F$71*hourly1!B2938/hourly1!$B$8763+유형화!$F$72*hourly1!C2938/hourly1!$C$8763+유형화!$F$73*hourly1!D2938/hourly1!$D$8763+유형화!$F$74*hourly1!E2938/hourly1!$E$8763</f>
        <v>160.63565759287761</v>
      </c>
      <c r="C2937" s="442">
        <f>hourly1!$F2938*유형화!$G$71/hourly1!$F$8763+유형화!$G$72*hourly1!$G2938/hourly1!$F$8763+유형화!$G$74*hourly1!I2938/hourly1!$I$8763</f>
        <v>2.0527104041728532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4">
        <f>유형화!$F$71*hourly1!B2939/hourly1!$B$8763+유형화!$F$72*hourly1!C2939/hourly1!$C$8763+유형화!$F$73*hourly1!D2939/hourly1!$D$8763+유형화!$F$74*hourly1!E2939/hourly1!$E$8763</f>
        <v>263.06256943935955</v>
      </c>
      <c r="C2938" s="442">
        <f>hourly1!$F2939*유형화!$G$71/hourly1!$F$8763+유형화!$G$72*hourly1!$G2939/hourly1!$F$8763+유형화!$G$74*hourly1!I2939/hourly1!$I$8763</f>
        <v>1.3576148156479502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4">
        <f>유형화!$F$71*hourly1!B2940/hourly1!$B$8763+유형화!$F$72*hourly1!C2940/hourly1!$C$8763+유형화!$F$73*hourly1!D2940/hourly1!$D$8763+유형화!$F$74*hourly1!E2940/hourly1!$E$8763</f>
        <v>328.0324215416951</v>
      </c>
      <c r="C2939" s="442">
        <f>hourly1!$F2940*유형화!$G$71/hourly1!$F$8763+유형화!$G$72*hourly1!$G2940/hourly1!$F$8763+유형화!$G$74*hourly1!I2940/hourly1!$I$8763</f>
        <v>0.59180519946411658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4">
        <f>유형화!$F$71*hourly1!B2941/hourly1!$B$8763+유형화!$F$72*hourly1!C2941/hourly1!$C$8763+유형화!$F$73*hourly1!D2941/hourly1!$D$8763+유형화!$F$74*hourly1!E2941/hourly1!$E$8763</f>
        <v>392.39749806922737</v>
      </c>
      <c r="C2940" s="442">
        <f>hourly1!$F2941*유형화!$G$71/hourly1!$F$8763+유형화!$G$72*hourly1!$G2941/hourly1!$F$8763+유형화!$G$74*hourly1!I2941/hourly1!$I$8763</f>
        <v>0.45978967188739001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4">
        <f>유형화!$F$71*hourly1!B2942/hourly1!$B$8763+유형화!$F$72*hourly1!C2942/hourly1!$C$8763+유형화!$F$73*hourly1!D2942/hourly1!$D$8763+유형화!$F$74*hourly1!E2942/hourly1!$E$8763</f>
        <v>329.93719677252795</v>
      </c>
      <c r="C2941" s="442">
        <f>hourly1!$F2942*유형화!$G$71/hourly1!$F$8763+유형화!$G$72*hourly1!$G2942/hourly1!$F$8763+유형화!$G$74*hourly1!I2942/hourly1!$I$8763</f>
        <v>0.4434534428787944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4">
        <f>유형화!$F$71*hourly1!B2943/hourly1!$B$8763+유형화!$F$72*hourly1!C2943/hourly1!$C$8763+유형화!$F$73*hourly1!D2943/hourly1!$D$8763+유형화!$F$74*hourly1!E2943/hourly1!$E$8763</f>
        <v>194.12080140546433</v>
      </c>
      <c r="C2942" s="442">
        <f>hourly1!$F2943*유형화!$G$71/hourly1!$F$8763+유형화!$G$72*hourly1!$G2943/hourly1!$F$8763+유형화!$G$74*hourly1!I2943/hourly1!$I$8763</f>
        <v>0.55543287024777177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4">
        <f>유형화!$F$71*hourly1!B2944/hourly1!$B$8763+유형화!$F$72*hourly1!C2944/hourly1!$C$8763+유형화!$F$73*hourly1!D2944/hourly1!$D$8763+유형화!$F$74*hourly1!E2944/hourly1!$E$8763</f>
        <v>262.75881301347823</v>
      </c>
      <c r="C2943" s="442">
        <f>hourly1!$F2944*유형화!$G$71/hourly1!$F$8763+유형화!$G$72*hourly1!$G2944/hourly1!$F$8763+유형화!$G$74*hourly1!I2944/hourly1!$I$8763</f>
        <v>0.5180300692511256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4">
        <f>유형화!$F$71*hourly1!B2945/hourly1!$B$8763+유형화!$F$72*hourly1!C2945/hourly1!$C$8763+유형화!$F$73*hourly1!D2945/hourly1!$D$8763+유형화!$F$74*hourly1!E2945/hourly1!$E$8763</f>
        <v>385.77785324910195</v>
      </c>
      <c r="C2944" s="442">
        <f>hourly1!$F2945*유형화!$G$71/hourly1!$F$8763+유형화!$G$72*hourly1!$G2945/hourly1!$F$8763+유형화!$G$74*hourly1!I2945/hourly1!$I$8763</f>
        <v>0.38991478691338799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4">
        <f>유형화!$F$71*hourly1!B2946/hourly1!$B$8763+유형화!$F$72*hourly1!C2946/hourly1!$C$8763+유형화!$F$73*hourly1!D2946/hourly1!$D$8763+유형화!$F$74*hourly1!E2946/hourly1!$E$8763</f>
        <v>323.35355228405678</v>
      </c>
      <c r="C2945" s="442">
        <f>hourly1!$F2946*유형화!$G$71/hourly1!$F$8763+유형화!$G$72*hourly1!$G2946/hourly1!$F$8763+유형화!$G$74*hourly1!I2946/hourly1!$I$8763</f>
        <v>0.36859520093847842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4">
        <f>유형화!$F$71*hourly1!B2947/hourly1!$B$8763+유형화!$F$72*hourly1!C2947/hourly1!$C$8763+유형화!$F$73*hourly1!D2947/hourly1!$D$8763+유형화!$F$74*hourly1!E2947/hourly1!$E$8763</f>
        <v>280.36515985896528</v>
      </c>
      <c r="C2946" s="442">
        <f>hourly1!$F2947*유형화!$G$71/hourly1!$F$8763+유형화!$G$72*hourly1!$G2947/hourly1!$F$8763+유형화!$G$74*hourly1!I2947/hourly1!$I$8763</f>
        <v>0.38991755743691642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4">
        <f>유형화!$F$71*hourly1!B2948/hourly1!$B$8763+유형화!$F$72*hourly1!C2948/hourly1!$C$8763+유형화!$F$73*hourly1!D2948/hourly1!$D$8763+유형화!$F$74*hourly1!E2948/hourly1!$E$8763</f>
        <v>157.62057841870845</v>
      </c>
      <c r="C2947" s="442">
        <f>hourly1!$F2948*유형화!$G$71/hourly1!$F$8763+유형화!$G$72*hourly1!$G2948/hourly1!$F$8763+유형화!$G$74*hourly1!I2948/hourly1!$I$8763</f>
        <v>0.5180554928787916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4">
        <f>유형화!$F$71*hourly1!B2949/hourly1!$B$8763+유형화!$F$72*hourly1!C2949/hourly1!$C$8763+유형화!$F$73*hourly1!D2949/hourly1!$D$8763+유형화!$F$74*hourly1!E2949/hourly1!$E$8763</f>
        <v>118.3846960177405</v>
      </c>
      <c r="C2948" s="442">
        <f>hourly1!$F2949*유형화!$G$71/hourly1!$F$8763+유형화!$G$72*hourly1!$G2949/hourly1!$F$8763+유형화!$G$74*hourly1!I2949/hourly1!$I$8763</f>
        <v>0.64099633361279607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4">
        <f>유형화!$F$71*hourly1!B2950/hourly1!$B$8763+유형화!$F$72*hourly1!C2950/hourly1!$C$8763+유형화!$F$73*hourly1!D2950/hourly1!$D$8763+유형화!$F$74*hourly1!E2950/hourly1!$E$8763</f>
        <v>126.68798960812885</v>
      </c>
      <c r="C2949" s="442">
        <f>hourly1!$F2950*유형화!$G$71/hourly1!$F$8763+유형화!$G$72*hourly1!$G2950/hourly1!$F$8763+유형화!$G$74*hourly1!I2950/hourly1!$I$8763</f>
        <v>0.64647447348674725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4">
        <f>유형화!$F$71*hourly1!B2951/hourly1!$B$8763+유형화!$F$72*hourly1!C2951/hourly1!$C$8763+유형화!$F$73*hourly1!D2951/hourly1!$D$8763+유형화!$F$74*hourly1!E2951/hourly1!$E$8763</f>
        <v>64.047893113140859</v>
      </c>
      <c r="C2950" s="442">
        <f>hourly1!$F2951*유형화!$G$71/hourly1!$F$8763+유형화!$G$72*hourly1!$G2951/hourly1!$F$8763+유형화!$G$74*hourly1!I2951/hourly1!$I$8763</f>
        <v>0.55045326163681774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4">
        <f>유형화!$F$71*hourly1!B2952/hourly1!$B$8763+유형화!$F$72*hourly1!C2952/hourly1!$C$8763+유형화!$F$73*hourly1!D2952/hourly1!$D$8763+유형화!$F$74*hourly1!E2952/hourly1!$E$8763</f>
        <v>62.427643741095181</v>
      </c>
      <c r="C2951" s="442">
        <f>hourly1!$F2952*유형화!$G$71/hourly1!$F$8763+유형화!$G$72*hourly1!$G2952/hourly1!$F$8763+유형화!$G$74*hourly1!I2952/hourly1!$I$8763</f>
        <v>0.45965000490720309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4">
        <f>유형화!$F$71*hourly1!B2953/hourly1!$B$8763+유형화!$F$72*hourly1!C2953/hourly1!$C$8763+유형화!$F$73*hourly1!D2953/hourly1!$D$8763+유형화!$F$74*hourly1!E2953/hourly1!$E$8763</f>
        <v>60.807390762163259</v>
      </c>
      <c r="C2952" s="442">
        <f>hourly1!$F2953*유형화!$G$71/hourly1!$F$8763+유형화!$G$72*hourly1!$G2953/hourly1!$F$8763+유형화!$G$74*hourly1!I2953/hourly1!$I$8763</f>
        <v>0.35293123131526016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4">
        <f>유형화!$F$71*hourly1!B2954/hourly1!$B$8763+유형화!$F$72*hourly1!C2954/hourly1!$C$8763+유형화!$F$73*hourly1!D2954/hourly1!$D$8763+유형화!$F$74*hourly1!E2954/hourly1!$E$8763</f>
        <v>58.944508652524569</v>
      </c>
      <c r="C2953" s="442">
        <f>hourly1!$F2954*유형화!$G$71/hourly1!$F$8763+유형화!$G$72*hourly1!$G2954/hourly1!$F$8763+유형화!$G$74*hourly1!I2954/hourly1!$I$8763</f>
        <v>0.32106801062609025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4">
        <f>유형화!$F$71*hourly1!B2955/hourly1!$B$8763+유형화!$F$72*hourly1!C2955/hourly1!$C$8763+유형화!$F$73*hourly1!D2955/hourly1!$D$8763+유형화!$F$74*hourly1!E2955/hourly1!$E$8763</f>
        <v>58.944508652524569</v>
      </c>
      <c r="C2954" s="442">
        <f>hourly1!$F2955*유형화!$G$71/hourly1!$F$8763+유형화!$G$72*hourly1!$G2955/hourly1!$F$8763+유형화!$G$74*hourly1!I2955/hourly1!$I$8763</f>
        <v>0.26193648251829577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4">
        <f>유형화!$F$71*hourly1!B2956/hourly1!$B$8763+유형화!$F$72*hourly1!C2956/hourly1!$C$8763+유형화!$F$73*hourly1!D2956/hourly1!$D$8763+유형화!$F$74*hourly1!E2956/hourly1!$E$8763</f>
        <v>59.017079203860376</v>
      </c>
      <c r="C2955" s="442">
        <f>hourly1!$F2956*유형화!$G$71/hourly1!$F$8763+유형화!$G$72*hourly1!$G2956/hourly1!$F$8763+유형화!$G$74*hourly1!I2956/hourly1!$I$8763</f>
        <v>0.26633085877703383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4">
        <f>유형화!$F$71*hourly1!B2957/hourly1!$B$8763+유형화!$F$72*hourly1!C2957/hourly1!$C$8763+유형화!$F$73*hourly1!D2957/hourly1!$D$8763+유형화!$F$74*hourly1!E2957/hourly1!$E$8763</f>
        <v>59.318322736515221</v>
      </c>
      <c r="C2956" s="442">
        <f>hourly1!$F2957*유형화!$G$71/hourly1!$F$8763+유형화!$G$72*hourly1!$G2957/hourly1!$F$8763+유형화!$G$74*hourly1!I2957/hourly1!$I$8763</f>
        <v>0.24930591021386811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4">
        <f>유형화!$F$71*hourly1!B2958/hourly1!$B$8763+유형화!$F$72*hourly1!C2958/hourly1!$C$8763+유형화!$F$73*hourly1!D2958/hourly1!$D$8763+유형화!$F$74*hourly1!E2958/hourly1!$E$8763</f>
        <v>59.613899850872421</v>
      </c>
      <c r="C2957" s="442">
        <f>hourly1!$F2958*유형화!$G$71/hourly1!$F$8763+유형화!$G$72*hourly1!$G2958/hourly1!$F$8763+유형화!$G$74*hourly1!I2958/hourly1!$I$8763</f>
        <v>0.23735370874377515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4">
        <f>유형화!$F$71*hourly1!B2959/hourly1!$B$8763+유형화!$F$72*hourly1!C2959/hourly1!$C$8763+유형화!$F$73*hourly1!D2959/hourly1!$D$8763+유형화!$F$74*hourly1!E2959/hourly1!$E$8763</f>
        <v>59.82292612279155</v>
      </c>
      <c r="C2958" s="442">
        <f>hourly1!$F2959*유형화!$G$71/hourly1!$F$8763+유형화!$G$72*hourly1!$G2959/hourly1!$F$8763+유형화!$G$74*hourly1!I2959/hourly1!$I$8763</f>
        <v>0.23738133249306517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4">
        <f>유형화!$F$71*hourly1!B2960/hourly1!$B$8763+유형화!$F$72*hourly1!C2960/hourly1!$C$8763+유형화!$F$73*hourly1!D2960/hourly1!$D$8763+유형화!$F$74*hourly1!E2960/hourly1!$E$8763</f>
        <v>61.76541581883842</v>
      </c>
      <c r="C2959" s="442">
        <f>hourly1!$F2960*유형화!$G$71/hourly1!$F$8763+유형화!$G$72*hourly1!$G2960/hourly1!$F$8763+유형화!$G$74*hourly1!I2960/hourly1!$I$8763</f>
        <v>0.27522798765603113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4">
        <f>유형화!$F$71*hourly1!B2961/hourly1!$B$8763+유형화!$F$72*hourly1!C2961/hourly1!$C$8763+유형화!$F$73*hourly1!D2961/hourly1!$D$8763+유형화!$F$74*hourly1!E2961/hourly1!$E$8763</f>
        <v>72.956284720749906</v>
      </c>
      <c r="C2960" s="442">
        <f>hourly1!$F2961*유형화!$G$71/hourly1!$F$8763+유형화!$G$72*hourly1!$G2961/hourly1!$F$8763+유형화!$G$74*hourly1!I2961/hourly1!$I$8763</f>
        <v>0.67779442710654514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4">
        <f>유형화!$F$71*hourly1!B2962/hourly1!$B$8763+유형화!$F$72*hourly1!C2962/hourly1!$C$8763+유형화!$F$73*hourly1!D2962/hourly1!$D$8763+유형화!$F$74*hourly1!E2962/hourly1!$E$8763</f>
        <v>108.18924476225062</v>
      </c>
      <c r="C2961" s="442">
        <f>hourly1!$F2962*유형화!$G$71/hourly1!$F$8763+유형화!$G$72*hourly1!$G2962/hourly1!$F$8763+유형화!$G$74*hourly1!I2962/hourly1!$I$8763</f>
        <v>0.89750631373462886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4">
        <f>유형화!$F$71*hourly1!B2963/hourly1!$B$8763+유형화!$F$72*hourly1!C2963/hourly1!$C$8763+유형화!$F$73*hourly1!D2963/hourly1!$D$8763+유형화!$F$74*hourly1!E2963/hourly1!$E$8763</f>
        <v>109.81919555181767</v>
      </c>
      <c r="C2962" s="442">
        <f>hourly1!$F2963*유형화!$G$71/hourly1!$F$8763+유형화!$G$72*hourly1!$G2963/hourly1!$F$8763+유형화!$G$74*hourly1!I2963/hourly1!$I$8763</f>
        <v>0.71307867395041469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4">
        <f>유형화!$F$71*hourly1!B2964/hourly1!$B$8763+유형화!$F$72*hourly1!C2964/hourly1!$C$8763+유형화!$F$73*hourly1!D2964/hourly1!$D$8763+유형화!$F$74*hourly1!E2964/hourly1!$E$8763</f>
        <v>114.16755500177433</v>
      </c>
      <c r="C2963" s="442">
        <f>hourly1!$F2964*유형화!$G$71/hourly1!$F$8763+유형화!$G$72*hourly1!$G2964/hourly1!$F$8763+유형화!$G$74*hourly1!I2964/hourly1!$I$8763</f>
        <v>0.63142140430136684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4">
        <f>유형화!$F$71*hourly1!B2965/hourly1!$B$8763+유형화!$F$72*hourly1!C2965/hourly1!$C$8763+유형화!$F$73*hourly1!D2965/hourly1!$D$8763+유형화!$F$74*hourly1!E2965/hourly1!$E$8763</f>
        <v>117.51959334013668</v>
      </c>
      <c r="C2964" s="442">
        <f>hourly1!$F2965*유형화!$G$71/hourly1!$F$8763+유형화!$G$72*hourly1!$G2965/hourly1!$F$8763+유형화!$G$74*hourly1!I2965/hourly1!$I$8763</f>
        <v>0.58991146514700799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4">
        <f>유형화!$F$71*hourly1!B2966/hourly1!$B$8763+유형화!$F$72*hourly1!C2966/hourly1!$C$8763+유형화!$F$73*hourly1!D2966/hourly1!$D$8763+유형화!$F$74*hourly1!E2966/hourly1!$E$8763</f>
        <v>116.16060877355869</v>
      </c>
      <c r="C2965" s="442">
        <f>hourly1!$F2966*유형화!$G$71/hourly1!$F$8763+유형화!$G$72*hourly1!$G2966/hourly1!$F$8763+유형화!$G$74*hourly1!I2966/hourly1!$I$8763</f>
        <v>0.61722002664276809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4">
        <f>유형화!$F$71*hourly1!B2967/hourly1!$B$8763+유형화!$F$72*hourly1!C2967/hourly1!$C$8763+유형화!$F$73*hourly1!D2967/hourly1!$D$8763+유형화!$F$74*hourly1!E2967/hourly1!$E$8763</f>
        <v>122.01126423560892</v>
      </c>
      <c r="C2966" s="442">
        <f>hourly1!$F2967*유형화!$G$71/hourly1!$F$8763+유형화!$G$72*hourly1!$G2967/hourly1!$F$8763+유형화!$G$74*hourly1!I2967/hourly1!$I$8763</f>
        <v>0.62152566466263726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4">
        <f>유형화!$F$71*hourly1!B2968/hourly1!$B$8763+유형화!$F$72*hourly1!C2968/hourly1!$C$8763+유형화!$F$73*hourly1!D2968/hourly1!$D$8763+유형화!$F$74*hourly1!E2968/hourly1!$E$8763</f>
        <v>110.01750326429314</v>
      </c>
      <c r="C2967" s="442">
        <f>hourly1!$F2968*유형화!$G$71/hourly1!$F$8763+유형화!$G$72*hourly1!$G2968/hourly1!$F$8763+유형화!$G$74*hourly1!I2968/hourly1!$I$8763</f>
        <v>0.5391323321010898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4">
        <f>유형화!$F$71*hourly1!B2969/hourly1!$B$8763+유형화!$F$72*hourly1!C2969/hourly1!$C$8763+유형화!$F$73*hourly1!D2969/hourly1!$D$8763+유형화!$F$74*hourly1!E2969/hourly1!$E$8763</f>
        <v>110.9021992170309</v>
      </c>
      <c r="C2968" s="442">
        <f>hourly1!$F2969*유형화!$G$71/hourly1!$F$8763+유형화!$G$72*hourly1!$G2969/hourly1!$F$8763+유형화!$G$74*hourly1!I2969/hourly1!$I$8763</f>
        <v>0.47506413849702112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4">
        <f>유형화!$F$71*hourly1!B2970/hourly1!$B$8763+유형화!$F$72*hourly1!C2970/hourly1!$C$8763+유형화!$F$73*hourly1!D2970/hourly1!$D$8763+유형화!$F$74*hourly1!E2970/hourly1!$E$8763</f>
        <v>109.51258497242387</v>
      </c>
      <c r="C2969" s="442">
        <f>hourly1!$F2970*유형화!$G$71/hourly1!$F$8763+유형화!$G$72*hourly1!$G2970/hourly1!$F$8763+유형화!$G$74*hourly1!I2970/hourly1!$I$8763</f>
        <v>0.42019326814476354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4">
        <f>유형화!$F$71*hourly1!B2971/hourly1!$B$8763+유형화!$F$72*hourly1!C2971/hourly1!$C$8763+유형화!$F$73*hourly1!D2971/hourly1!$D$8763+유형화!$F$74*hourly1!E2971/hourly1!$E$8763</f>
        <v>108.15388895674583</v>
      </c>
      <c r="C2970" s="442">
        <f>hourly1!$F2971*유형화!$G$71/hourly1!$F$8763+유형화!$G$72*hourly1!$G2971/hourly1!$F$8763+유형화!$G$74*hourly1!I2971/hourly1!$I$8763</f>
        <v>0.47505582692643833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4">
        <f>유형화!$F$71*hourly1!B2972/hourly1!$B$8763+유형화!$F$72*hourly1!C2972/hourly1!$C$8763+유형화!$F$73*hourly1!D2972/hourly1!$D$8763+유형화!$F$74*hourly1!E2972/hourly1!$E$8763</f>
        <v>107.5449538853116</v>
      </c>
      <c r="C2971" s="442">
        <f>hourly1!$F2972*유형화!$G$71/hourly1!$F$8763+유형화!$G$72*hourly1!$G2972/hourly1!$F$8763+유형화!$G$74*hourly1!I2972/hourly1!$I$8763</f>
        <v>0.54828964573372452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4">
        <f>유형화!$F$71*hourly1!B2973/hourly1!$B$8763+유형화!$F$72*hourly1!C2973/hourly1!$C$8763+유형화!$F$73*hourly1!D2973/hourly1!$D$8763+유형화!$F$74*hourly1!E2973/hourly1!$E$8763</f>
        <v>118.38353820725446</v>
      </c>
      <c r="C2972" s="442">
        <f>hourly1!$F2973*유형화!$G$71/hourly1!$F$8763+유형화!$G$72*hourly1!$G2973/hourly1!$F$8763+유형화!$G$74*hourly1!I2973/hourly1!$I$8763</f>
        <v>0.67647793951501423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4">
        <f>유형화!$F$71*hourly1!B2974/hourly1!$B$8763+유형화!$F$72*hourly1!C2974/hourly1!$C$8763+유형화!$F$73*hourly1!D2974/hourly1!$D$8763+유형화!$F$74*hourly1!E2974/hourly1!$E$8763</f>
        <v>126.68701214195528</v>
      </c>
      <c r="C2973" s="442">
        <f>hourly1!$F2974*유형화!$G$71/hourly1!$F$8763+유형화!$G$72*hourly1!$G2974/hourly1!$F$8763+유형화!$G$74*hourly1!I2974/hourly1!$I$8763</f>
        <v>0.58045615726318278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4">
        <f>유형화!$F$71*hourly1!B2975/hourly1!$B$8763+유형화!$F$72*hourly1!C2975/hourly1!$C$8763+유형화!$F$73*hourly1!D2975/hourly1!$D$8763+유형화!$F$74*hourly1!E2975/hourly1!$E$8763</f>
        <v>64.047893113140859</v>
      </c>
      <c r="C2974" s="442">
        <f>hourly1!$F2975*유형화!$G$71/hourly1!$F$8763+유형화!$G$72*hourly1!$G2975/hourly1!$F$8763+유형화!$G$74*hourly1!I2975/hourly1!$I$8763</f>
        <v>0.42045500113213763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4">
        <f>유형화!$F$71*hourly1!B2976/hourly1!$B$8763+유형화!$F$72*hourly1!C2976/hourly1!$C$8763+유형화!$F$73*hourly1!D2976/hourly1!$D$8763+유형화!$F$74*hourly1!E2976/hourly1!$E$8763</f>
        <v>62.427643741095181</v>
      </c>
      <c r="C2975" s="442">
        <f>hourly1!$F2976*유형화!$G$71/hourly1!$F$8763+유형화!$G$72*hourly1!$G2976/hourly1!$F$8763+유형화!$G$74*hourly1!I2976/hourly1!$I$8763</f>
        <v>0.41594711489475367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4">
        <f>유형화!$F$71*hourly1!B2977/hourly1!$B$8763+유형화!$F$72*hourly1!C2977/hourly1!$C$8763+유형화!$F$73*hourly1!D2977/hourly1!$D$8763+유형화!$F$74*hourly1!E2977/hourly1!$E$8763</f>
        <v>60.807390762163259</v>
      </c>
      <c r="C2976" s="442">
        <f>hourly1!$F2977*유형화!$G$71/hourly1!$F$8763+유형화!$G$72*hourly1!$G2977/hourly1!$F$8763+유형화!$G$74*hourly1!I2977/hourly1!$I$8763</f>
        <v>0.37943405938040164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4">
        <f>유형화!$F$71*hourly1!B2978/hourly1!$B$8763+유형화!$F$72*hourly1!C2978/hourly1!$C$8763+유형화!$F$73*hourly1!D2978/hourly1!$D$8763+유형화!$F$74*hourly1!E2978/hourly1!$E$8763</f>
        <v>58.944508652524569</v>
      </c>
      <c r="C2977" s="442">
        <f>hourly1!$F2978*유형화!$G$71/hourly1!$F$8763+유형화!$G$72*hourly1!$G2978/hourly1!$F$8763+유형화!$G$74*hourly1!I2978/hourly1!$I$8763</f>
        <v>0.31565628183081562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4">
        <f>유형화!$F$71*hourly1!B2979/hourly1!$B$8763+유형화!$F$72*hourly1!C2979/hourly1!$C$8763+유형화!$F$73*hourly1!D2979/hourly1!$D$8763+유형화!$F$74*hourly1!E2979/hourly1!$E$8763</f>
        <v>58.944508652524569</v>
      </c>
      <c r="C2978" s="442">
        <f>hourly1!$F2979*유형화!$G$71/hourly1!$F$8763+유형화!$G$72*hourly1!$G2979/hourly1!$F$8763+유형화!$G$74*hourly1!I2979/hourly1!$I$8763</f>
        <v>0.27574705338752803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4">
        <f>유형화!$F$71*hourly1!B2980/hourly1!$B$8763+유형화!$F$72*hourly1!C2980/hourly1!$C$8763+유형화!$F$73*hourly1!D2980/hourly1!$D$8763+유형화!$F$74*hourly1!E2980/hourly1!$E$8763</f>
        <v>58.702782349869331</v>
      </c>
      <c r="C2979" s="442">
        <f>hourly1!$F2980*유형화!$G$71/hourly1!$F$8763+유형화!$G$72*hourly1!$G2980/hourly1!$F$8763+유형화!$G$74*hourly1!I2980/hourly1!$I$8763</f>
        <v>0.26118461132449339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4">
        <f>유형화!$F$71*hourly1!B2981/hourly1!$B$8763+유형화!$F$72*hourly1!C2981/hourly1!$C$8763+유형화!$F$73*hourly1!D2981/hourly1!$D$8763+유형화!$F$74*hourly1!E2981/hourly1!$E$8763</f>
        <v>58.779756909315537</v>
      </c>
      <c r="C2980" s="442">
        <f>hourly1!$F2981*유형화!$G$71/hourly1!$F$8763+유형화!$G$72*hourly1!$G2981/hourly1!$F$8763+유형화!$G$74*hourly1!I2981/hourly1!$I$8763</f>
        <v>0.25180590026760796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4">
        <f>유형화!$F$71*hourly1!B2982/hourly1!$B$8763+유형화!$F$72*hourly1!C2982/hourly1!$C$8763+유형화!$F$73*hourly1!D2982/hourly1!$D$8763+유형화!$F$74*hourly1!E2982/hourly1!$E$8763</f>
        <v>59.156052531045702</v>
      </c>
      <c r="C2981" s="442">
        <f>hourly1!$F2982*유형화!$G$71/hourly1!$F$8763+유형화!$G$72*hourly1!$G2982/hourly1!$F$8763+유형화!$G$74*hourly1!I2982/hourly1!$I$8763</f>
        <v>0.23731524735833298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4">
        <f>유형화!$F$71*hourly1!B2983/hourly1!$B$8763+유형화!$F$72*hourly1!C2983/hourly1!$C$8763+유형화!$F$73*hourly1!D2983/hourly1!$D$8763+유형화!$F$74*hourly1!E2983/hourly1!$E$8763</f>
        <v>59.38066776533428</v>
      </c>
      <c r="C2982" s="442">
        <f>hourly1!$F2983*유형화!$G$71/hourly1!$F$8763+유형화!$G$72*hourly1!$G2983/hourly1!$F$8763+유형화!$G$74*hourly1!I2983/hourly1!$I$8763</f>
        <v>0.23733838937838717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4">
        <f>유형화!$F$71*hourly1!B2984/hourly1!$B$8763+유형화!$F$72*hourly1!C2984/hourly1!$C$8763+유형화!$F$73*hourly1!D2984/hourly1!$D$8763+유형화!$F$74*hourly1!E2984/hourly1!$E$8763</f>
        <v>61.396691051345528</v>
      </c>
      <c r="C2983" s="442">
        <f>hourly1!$F2984*유형화!$G$71/hourly1!$F$8763+유형화!$G$72*hourly1!$G2984/hourly1!$F$8763+유형화!$G$74*hourly1!I2984/hourly1!$I$8763</f>
        <v>0.25184224301741143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4">
        <f>유형화!$F$71*hourly1!B2985/hourly1!$B$8763+유형화!$F$72*hourly1!C2985/hourly1!$C$8763+유형화!$F$73*hourly1!D2985/hourly1!$D$8763+유형화!$F$74*hourly1!E2985/hourly1!$E$8763</f>
        <v>72.669367740277266</v>
      </c>
      <c r="C2984" s="442">
        <f>hourly1!$F2985*유형화!$G$71/hourly1!$F$8763+유형화!$G$72*hourly1!$G2985/hourly1!$F$8763+유형화!$G$74*hourly1!I2985/hourly1!$I$8763</f>
        <v>0.32162301167745988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4">
        <f>유형화!$F$71*hourly1!B2986/hourly1!$B$8763+유형화!$F$72*hourly1!C2986/hourly1!$C$8763+유형화!$F$73*hourly1!D2986/hourly1!$D$8763+유형화!$F$74*hourly1!E2986/hourly1!$E$8763</f>
        <v>62.321222562309735</v>
      </c>
      <c r="C2985" s="442">
        <f>hourly1!$F2986*유형화!$G$71/hourly1!$F$8763+유형화!$G$72*hourly1!$G2986/hourly1!$F$8763+유형화!$G$74*hourly1!I2986/hourly1!$I$8763</f>
        <v>0.43484037414736265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4">
        <f>유형화!$F$71*hourly1!B2987/hourly1!$B$8763+유형화!$F$72*hourly1!C2987/hourly1!$C$8763+유형화!$F$73*hourly1!D2987/hourly1!$D$8763+유형화!$F$74*hourly1!E2987/hourly1!$E$8763</f>
        <v>64.057883081562181</v>
      </c>
      <c r="C2986" s="442">
        <f>hourly1!$F2987*유형화!$G$71/hourly1!$F$8763+유형화!$G$72*hourly1!$G2987/hourly1!$F$8763+유형화!$G$74*hourly1!I2987/hourly1!$I$8763</f>
        <v>0.54944919131601733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4">
        <f>유형화!$F$71*hourly1!B2988/hourly1!$B$8763+유형화!$F$72*hourly1!C2988/hourly1!$C$8763+유형화!$F$73*hourly1!D2988/hourly1!$D$8763+유형화!$F$74*hourly1!E2988/hourly1!$E$8763</f>
        <v>68.407043260266178</v>
      </c>
      <c r="C2987" s="442">
        <f>hourly1!$F2988*유형화!$G$71/hourly1!$F$8763+유형화!$G$72*hourly1!$G2988/hourly1!$F$8763+유형화!$G$74*hourly1!I2988/hourly1!$I$8763</f>
        <v>0.65404427713805913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4">
        <f>유형화!$F$71*hourly1!B2989/hourly1!$B$8763+유형화!$F$72*hourly1!C2989/hourly1!$C$8763+유형화!$F$73*hourly1!D2989/hourly1!$D$8763+유형화!$F$74*hourly1!E2989/hourly1!$E$8763</f>
        <v>71.759788548333432</v>
      </c>
      <c r="C2988" s="442">
        <f>hourly1!$F2989*유형화!$G$71/hourly1!$F$8763+유형화!$G$72*hourly1!$G2989/hourly1!$F$8763+유형화!$G$74*hourly1!I2989/hourly1!$I$8763</f>
        <v>0.69942333388471578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4">
        <f>유형화!$F$71*hourly1!B2990/hourly1!$B$8763+유형화!$F$72*hourly1!C2990/hourly1!$C$8763+유형화!$F$73*hourly1!D2990/hourly1!$D$8763+유형화!$F$74*hourly1!E2990/hourly1!$E$8763</f>
        <v>70.370401537560113</v>
      </c>
      <c r="C2989" s="442">
        <f>hourly1!$F2990*유형화!$G$71/hourly1!$F$8763+유형화!$G$72*hourly1!$G2990/hourly1!$F$8763+유형화!$G$74*hourly1!I2990/hourly1!$I$8763</f>
        <v>0.72453674440076032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4">
        <f>유형화!$F$71*hourly1!B2991/hourly1!$B$8763+유형화!$F$72*hourly1!C2991/hourly1!$C$8763+유형화!$F$73*hourly1!D2991/hourly1!$D$8763+유형화!$F$74*hourly1!E2991/hourly1!$E$8763</f>
        <v>76.221727880452306</v>
      </c>
      <c r="C2990" s="442">
        <f>hourly1!$F2991*유형화!$G$71/hourly1!$F$8763+유형화!$G$72*hourly1!$G2991/hourly1!$F$8763+유형화!$G$74*hourly1!I2991/hourly1!$I$8763</f>
        <v>0.6534634450290937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4">
        <f>유형화!$F$71*hourly1!B2992/hourly1!$B$8763+유형화!$F$72*hourly1!C2992/hourly1!$C$8763+유형화!$F$73*hourly1!D2992/hourly1!$D$8763+유형화!$F$74*hourly1!E2992/hourly1!$E$8763</f>
        <v>64.228608934889266</v>
      </c>
      <c r="C2991" s="442">
        <f>hourly1!$F2992*유형화!$G$71/hourly1!$F$8763+유형화!$G$72*hourly1!$G2992/hourly1!$F$8763+유형화!$G$74*hourly1!I2992/hourly1!$I$8763</f>
        <v>0.5928545759931938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4">
        <f>유형화!$F$71*hourly1!B2993/hourly1!$B$8763+유형화!$F$72*hourly1!C2993/hourly1!$C$8763+유형화!$F$73*hourly1!D2993/hourly1!$D$8763+유형화!$F$74*hourly1!E2993/hourly1!$E$8763</f>
        <v>65.144508060569706</v>
      </c>
      <c r="C2992" s="442">
        <f>hourly1!$F2993*유형화!$G$71/hourly1!$F$8763+유형화!$G$72*hourly1!$G2993/hourly1!$F$8763+유형화!$G$74*hourly1!I2993/hourly1!$I$8763</f>
        <v>0.51197060835229324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4">
        <f>유형화!$F$71*hourly1!B2994/hourly1!$B$8763+유형화!$F$72*hourly1!C2994/hourly1!$C$8763+유형화!$F$73*hourly1!D2994/hourly1!$D$8763+유형화!$F$74*hourly1!E2994/hourly1!$E$8763</f>
        <v>63.755121049796394</v>
      </c>
      <c r="C2993" s="442">
        <f>hourly1!$F2994*유형화!$G$71/hourly1!$F$8763+유형화!$G$72*hourly1!$G2994/hourly1!$F$8763+유형화!$G$74*hourly1!I2994/hourly1!$I$8763</f>
        <v>0.47659183776454028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4">
        <f>유형화!$F$71*hourly1!B2995/hourly1!$B$8763+유형화!$F$72*hourly1!C2995/hourly1!$C$8763+유형화!$F$73*hourly1!D2995/hourly1!$D$8763+유형화!$F$74*hourly1!E2995/hourly1!$E$8763</f>
        <v>62.365726825250583</v>
      </c>
      <c r="C2994" s="442">
        <f>hourly1!$F2995*유형화!$G$71/hourly1!$F$8763+유형화!$G$72*hourly1!$G2995/hourly1!$F$8763+유형화!$G$74*hourly1!I2995/hourly1!$I$8763</f>
        <v>0.36562976293209959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4">
        <f>유형화!$F$71*hourly1!B2996/hourly1!$B$8763+유형화!$F$72*hourly1!C2996/hourly1!$C$8763+유형화!$F$73*hourly1!D2996/hourly1!$D$8763+유형화!$F$74*hourly1!E2996/hourly1!$E$8763</f>
        <v>61.691554002225374</v>
      </c>
      <c r="C2995" s="442">
        <f>hourly1!$F2996*유형화!$G$71/hourly1!$F$8763+유형화!$G$72*hourly1!$G2996/hourly1!$F$8763+유형화!$G$74*hourly1!I2996/hourly1!$I$8763</f>
        <v>0.4968654696217909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4">
        <f>유형화!$F$71*hourly1!B2997/hourly1!$B$8763+유형화!$F$72*hourly1!C2997/hourly1!$C$8763+유형화!$F$73*hourly1!D2997/hourly1!$D$8763+유형화!$F$74*hourly1!E2997/hourly1!$E$8763</f>
        <v>72.594596988329371</v>
      </c>
      <c r="C2996" s="442">
        <f>hourly1!$F2997*유형화!$G$71/hourly1!$F$8763+유형화!$G$72*hourly1!$G2997/hourly1!$F$8763+유형화!$G$74*hourly1!I2997/hourly1!$I$8763</f>
        <v>0.58279488655041756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4">
        <f>유형화!$F$71*hourly1!B2998/hourly1!$B$8763+유형화!$F$72*hourly1!C2998/hourly1!$C$8763+유형화!$F$73*hourly1!D2998/hourly1!$D$8763+유형화!$F$74*hourly1!E2998/hourly1!$E$8763</f>
        <v>80.928538291177986</v>
      </c>
      <c r="C2997" s="442">
        <f>hourly1!$F2998*유형화!$G$71/hourly1!$F$8763+유형화!$G$72*hourly1!$G2998/hourly1!$F$8763+유형화!$G$74*hourly1!I2998/hourly1!$I$8763</f>
        <v>0.61320545656527214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4">
        <f>유형화!$F$71*hourly1!B2999/hourly1!$B$8763+유형화!$F$72*hourly1!C2999/hourly1!$C$8763+유형화!$F$73*hourly1!D2999/hourly1!$D$8763+유형화!$F$74*hourly1!E2999/hourly1!$E$8763</f>
        <v>64.047893113140859</v>
      </c>
      <c r="C2998" s="442">
        <f>hourly1!$F2999*유형화!$G$71/hourly1!$F$8763+유형화!$G$72*hourly1!$G2999/hourly1!$F$8763+유형화!$G$74*hourly1!I2999/hourly1!$I$8763</f>
        <v>0.42127760216188026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4">
        <f>유형화!$F$71*hourly1!B3000/hourly1!$B$8763+유형화!$F$72*hourly1!C3000/hourly1!$C$8763+유형화!$F$73*hourly1!D3000/hourly1!$D$8763+유형화!$F$74*hourly1!E3000/hourly1!$E$8763</f>
        <v>62.427643741095181</v>
      </c>
      <c r="C2999" s="442">
        <f>hourly1!$F3000*유형화!$G$71/hourly1!$F$8763+유형화!$G$72*hourly1!$G3000/hourly1!$F$8763+유형화!$G$74*hourly1!I3000/hourly1!$I$8763</f>
        <v>0.40619185709607042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4">
        <f>유형화!$F$71*hourly1!B3001/hourly1!$B$8763+유형화!$F$72*hourly1!C3001/hourly1!$C$8763+유형화!$F$73*hourly1!D3001/hourly1!$D$8763+유형화!$F$74*hourly1!E3001/hourly1!$E$8763</f>
        <v>60.807390762163259</v>
      </c>
      <c r="C3000" s="442">
        <f>hourly1!$F3001*유형화!$G$71/hourly1!$F$8763+유형화!$G$72*hourly1!$G3001/hourly1!$F$8763+유형화!$G$74*hourly1!I3001/hourly1!$I$8763</f>
        <v>0.39109380764636015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4">
        <f>유형화!$F$71*hourly1!B3002/hourly1!$B$8763+유형화!$F$72*hourly1!C3002/hourly1!$C$8763+유형화!$F$73*hourly1!D3002/hourly1!$D$8763+유형화!$F$74*hourly1!E3002/hourly1!$E$8763</f>
        <v>58.944508652524569</v>
      </c>
      <c r="C3001" s="442">
        <f>hourly1!$F3002*유형화!$G$71/hourly1!$F$8763+유형화!$G$72*hourly1!$G3002/hourly1!$F$8763+유형화!$G$74*hourly1!I3002/hourly1!$I$8763</f>
        <v>0.31558074432169514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4">
        <f>유형화!$F$71*hourly1!B3003/hourly1!$B$8763+유형화!$F$72*hourly1!C3003/hourly1!$C$8763+유형화!$F$73*hourly1!D3003/hourly1!$D$8763+유형화!$F$74*hourly1!E3003/hourly1!$E$8763</f>
        <v>58.944508652524569</v>
      </c>
      <c r="C3002" s="442">
        <f>hourly1!$F3003*유형화!$G$71/hourly1!$F$8763+유형화!$G$72*hourly1!$G3003/hourly1!$F$8763+유형화!$G$74*hourly1!I3003/hourly1!$I$8763</f>
        <v>0.26335710920007216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4">
        <f>유형화!$F$71*hourly1!B3004/hourly1!$B$8763+유형화!$F$72*hourly1!C3004/hourly1!$C$8763+유형화!$F$73*hourly1!D3004/hourly1!$D$8763+유형화!$F$74*hourly1!E3004/hourly1!$E$8763</f>
        <v>58.939076681833136</v>
      </c>
      <c r="C3003" s="442">
        <f>hourly1!$F3004*유형화!$G$71/hourly1!$F$8763+유형화!$G$72*hourly1!$G3004/hourly1!$F$8763+유형화!$G$74*hourly1!I3004/hourly1!$I$8763</f>
        <v>0.24404680467057058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4">
        <f>유형화!$F$71*hourly1!B3005/hourly1!$B$8763+유형화!$F$72*hourly1!C3005/hourly1!$C$8763+유형화!$F$73*hourly1!D3005/hourly1!$D$8763+유형화!$F$74*hourly1!E3005/hourly1!$E$8763</f>
        <v>59.187032077040897</v>
      </c>
      <c r="C3004" s="442">
        <f>hourly1!$F3005*유형화!$G$71/hourly1!$F$8763+유형화!$G$72*hourly1!$G3005/hourly1!$F$8763+유형화!$G$74*hourly1!I3005/hourly1!$I$8763</f>
        <v>0.23962244156894544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4">
        <f>유형화!$F$71*hourly1!B3006/hourly1!$B$8763+유형화!$F$72*hourly1!C3006/hourly1!$C$8763+유형화!$F$73*hourly1!D3006/hourly1!$D$8763+유형화!$F$74*hourly1!E3006/hourly1!$E$8763</f>
        <v>59.435892800697232</v>
      </c>
      <c r="C3005" s="442">
        <f>hourly1!$F3006*유형화!$G$71/hourly1!$F$8763+유형화!$G$72*hourly1!$G3006/hourly1!$F$8763+유형화!$G$74*hourly1!I3006/hourly1!$I$8763</f>
        <v>0.23967076275870647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4">
        <f>유형화!$F$71*hourly1!B3007/hourly1!$B$8763+유형화!$F$72*hourly1!C3007/hourly1!$C$8763+유형화!$F$73*hourly1!D3007/hourly1!$D$8763+유형화!$F$74*hourly1!E3007/hourly1!$E$8763</f>
        <v>59.606592299331361</v>
      </c>
      <c r="C3006" s="442">
        <f>hourly1!$F3007*유형화!$G$71/hourly1!$F$8763+유형화!$G$72*hourly1!$G3007/hourly1!$F$8763+유형화!$G$74*hourly1!I3007/hourly1!$I$8763</f>
        <v>0.23746053687156043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4">
        <f>유형화!$F$71*hourly1!B3008/hourly1!$B$8763+유형화!$F$72*hourly1!C3008/hourly1!$C$8763+유형화!$F$73*hourly1!D3008/hourly1!$D$8763+유형화!$F$74*hourly1!E3008/hourly1!$E$8763</f>
        <v>61.579899231492199</v>
      </c>
      <c r="C3007" s="442">
        <f>hourly1!$F3008*유형화!$G$71/hourly1!$F$8763+유형화!$G$72*hourly1!$G3008/hourly1!$F$8763+유형화!$G$74*hourly1!I3008/hourly1!$I$8763</f>
        <v>0.42249011363514133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4">
        <f>유형화!$F$71*hourly1!B3009/hourly1!$B$8763+유형화!$F$72*hourly1!C3009/hourly1!$C$8763+유형화!$F$73*hourly1!D3009/hourly1!$D$8763+유형화!$F$74*hourly1!E3009/hourly1!$E$8763</f>
        <v>72.785693428703269</v>
      </c>
      <c r="C3008" s="442">
        <f>hourly1!$F3009*유형화!$G$71/hourly1!$F$8763+유형화!$G$72*hourly1!$G3009/hourly1!$F$8763+유형화!$G$74*hourly1!I3009/hourly1!$I$8763</f>
        <v>0.75594853272690177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4">
        <f>유형화!$F$71*hourly1!B3010/hourly1!$B$8763+유형화!$F$72*hourly1!C3010/hourly1!$C$8763+유형화!$F$73*hourly1!D3010/hourly1!$D$8763+유형화!$F$74*hourly1!E3010/hourly1!$E$8763</f>
        <v>159.6467972656572</v>
      </c>
      <c r="C3009" s="442">
        <f>hourly1!$F3010*유형화!$G$71/hourly1!$F$8763+유형화!$G$72*hourly1!$G3010/hourly1!$F$8763+유형화!$G$74*hourly1!I3010/hourly1!$I$8763</f>
        <v>0.66053993252051901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4">
        <f>유형화!$F$71*hourly1!B3011/hourly1!$B$8763+유형화!$F$72*hourly1!C3011/hourly1!$C$8763+유형화!$F$73*hourly1!D3011/hourly1!$D$8763+유형화!$F$74*hourly1!E3011/hourly1!$E$8763</f>
        <v>262.85718612255226</v>
      </c>
      <c r="C3010" s="442">
        <f>hourly1!$F3011*유형화!$G$71/hourly1!$F$8763+유형화!$G$72*hourly1!$G3011/hourly1!$F$8763+유형화!$G$74*hourly1!I3011/hourly1!$I$8763</f>
        <v>0.57871553511396712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4">
        <f>유형화!$F$71*hourly1!B3012/hourly1!$B$8763+유형화!$F$72*hourly1!C3012/hourly1!$C$8763+유형화!$F$73*hourly1!D3012/hourly1!$D$8763+유형화!$F$74*hourly1!E3012/hourly1!$E$8763</f>
        <v>328.03121684168781</v>
      </c>
      <c r="C3011" s="442">
        <f>hourly1!$F3012*유형화!$G$71/hourly1!$F$8763+유형화!$G$72*hourly1!$G3012/hourly1!$F$8763+유형화!$G$74*hourly1!I3012/hourly1!$I$8763</f>
        <v>0.49164172899646263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4">
        <f>유형화!$F$71*hourly1!B3013/hourly1!$B$8763+유형화!$F$72*hourly1!C3013/hourly1!$C$8763+유형화!$F$73*hourly1!D3013/hourly1!$D$8763+유형화!$F$74*hourly1!E3013/hourly1!$E$8763</f>
        <v>392.39660356143753</v>
      </c>
      <c r="C3012" s="442">
        <f>hourly1!$F3013*유형화!$G$71/hourly1!$F$8763+유형화!$G$72*hourly1!$G3013/hourly1!$F$8763+유형화!$G$74*hourly1!I3013/hourly1!$I$8763</f>
        <v>0.45947114316770066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4">
        <f>유형화!$F$71*hourly1!B3014/hourly1!$B$8763+유형화!$F$72*hourly1!C3014/hourly1!$C$8763+유형화!$F$73*hourly1!D3014/hourly1!$D$8763+유형화!$F$74*hourly1!E3014/hourly1!$E$8763</f>
        <v>329.93638883000813</v>
      </c>
      <c r="C3013" s="442">
        <f>hourly1!$F3014*유형화!$G$71/hourly1!$F$8763+유형화!$G$72*hourly1!$G3014/hourly1!$F$8763+유형화!$G$74*hourly1!I3014/hourly1!$I$8763</f>
        <v>0.44335737090117516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4">
        <f>유형화!$F$71*hourly1!B3015/hourly1!$B$8763+유형화!$F$72*hourly1!C3015/hourly1!$C$8763+유형화!$F$73*hourly1!D3015/hourly1!$D$8763+유형화!$F$74*hourly1!E3015/hourly1!$E$8763</f>
        <v>194.12038661354569</v>
      </c>
      <c r="C3014" s="442">
        <f>hourly1!$F3015*유형화!$G$71/hourly1!$F$8763+유형화!$G$72*hourly1!$G3015/hourly1!$F$8763+유형화!$G$74*hourly1!I3015/hourly1!$I$8763</f>
        <v>0.55533084979316594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4">
        <f>유형화!$F$71*hourly1!B3016/hourly1!$B$8763+유형화!$F$72*hourly1!C3016/hourly1!$C$8763+유형화!$F$73*hourly1!D3016/hourly1!$D$8763+유형화!$F$74*hourly1!E3016/hourly1!$E$8763</f>
        <v>262.75840543533207</v>
      </c>
      <c r="C3015" s="442">
        <f>hourly1!$F3016*유형화!$G$71/hourly1!$F$8763+유형화!$G$72*hourly1!$G3016/hourly1!$F$8763+유형화!$G$74*hourly1!I3016/hourly1!$I$8763</f>
        <v>0.51794393856381216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4">
        <f>유형화!$F$71*hourly1!B3017/hourly1!$B$8763+유형화!$F$72*hourly1!C3017/hourly1!$C$8763+유형화!$F$73*hourly1!D3017/hourly1!$D$8763+유형화!$F$74*hourly1!E3017/hourly1!$E$8763</f>
        <v>385.77758273263328</v>
      </c>
      <c r="C3016" s="442">
        <f>hourly1!$F3017*유형화!$G$71/hourly1!$F$8763+유형화!$G$72*hourly1!$G3017/hourly1!$F$8763+유형화!$G$74*hourly1!I3017/hourly1!$I$8763</f>
        <v>0.3898726586585719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4">
        <f>유형화!$F$71*hourly1!B3018/hourly1!$B$8763+유형화!$F$72*hourly1!C3018/hourly1!$C$8763+유형화!$F$73*hourly1!D3018/hourly1!$D$8763+유형화!$F$74*hourly1!E3018/hourly1!$E$8763</f>
        <v>323.35329258824686</v>
      </c>
      <c r="C3017" s="442">
        <f>hourly1!$F3018*유형화!$G$71/hourly1!$F$8763+유형화!$G$72*hourly1!$G3018/hourly1!$F$8763+유형화!$G$74*hourly1!I3018/hourly1!$I$8763</f>
        <v>0.36855519131930103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4">
        <f>유형화!$F$71*hourly1!B3019/hourly1!$B$8763+유형화!$F$72*hourly1!C3019/hourly1!$C$8763+유형화!$F$73*hourly1!D3019/hourly1!$D$8763+유형화!$F$74*hourly1!E3019/hourly1!$E$8763</f>
        <v>280.3650264041741</v>
      </c>
      <c r="C3018" s="442">
        <f>hourly1!$F3019*유형화!$G$71/hourly1!$F$8763+유형화!$G$72*hourly1!$G3019/hourly1!$F$8763+유형화!$G$74*hourly1!I3019/hourly1!$I$8763</f>
        <v>0.38988227400493247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4">
        <f>유형화!$F$71*hourly1!B3020/hourly1!$B$8763+유형화!$F$72*hourly1!C3020/hourly1!$C$8763+유형화!$F$73*hourly1!D3020/hourly1!$D$8763+유형화!$F$74*hourly1!E3020/hourly1!$E$8763</f>
        <v>157.62026461960477</v>
      </c>
      <c r="C3019" s="442">
        <f>hourly1!$F3020*유형화!$G$71/hourly1!$F$8763+유형화!$G$72*hourly1!$G3020/hourly1!$F$8763+유형화!$G$74*hourly1!I3020/hourly1!$I$8763</f>
        <v>0.517991363407726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4">
        <f>유형화!$F$71*hourly1!B3021/hourly1!$B$8763+유형화!$F$72*hourly1!C3021/hourly1!$C$8763+유형화!$F$73*hourly1!D3021/hourly1!$D$8763+유형화!$F$74*hourly1!E3021/hourly1!$E$8763</f>
        <v>118.38440385995429</v>
      </c>
      <c r="C3020" s="442">
        <f>hourly1!$F3021*유형화!$G$71/hourly1!$F$8763+유형화!$G$72*hourly1!$G3021/hourly1!$F$8763+유형화!$G$74*hourly1!I3021/hourly1!$I$8763</f>
        <v>0.64086897101651197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4">
        <f>유형화!$F$71*hourly1!B3022/hourly1!$B$8763+유형화!$F$72*hourly1!C3022/hourly1!$C$8763+유형화!$F$73*hourly1!D3022/hourly1!$D$8763+유형화!$F$74*hourly1!E3022/hourly1!$E$8763</f>
        <v>126.68760367130017</v>
      </c>
      <c r="C3021" s="442">
        <f>hourly1!$F3022*유형화!$G$71/hourly1!$F$8763+유형화!$G$72*hourly1!$G3022/hourly1!$F$8763+유형화!$G$74*hourly1!I3022/hourly1!$I$8763</f>
        <v>0.64629300419568858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4">
        <f>유형화!$F$71*hourly1!B3023/hourly1!$B$8763+유형화!$F$72*hourly1!C3023/hourly1!$C$8763+유형화!$F$73*hourly1!D3023/hourly1!$D$8763+유형화!$F$74*hourly1!E3023/hourly1!$E$8763</f>
        <v>64.047893113140859</v>
      </c>
      <c r="C3022" s="442">
        <f>hourly1!$F3023*유형화!$G$71/hourly1!$F$8763+유형화!$G$72*hourly1!$G3023/hourly1!$F$8763+유형화!$G$74*hourly1!I3023/hourly1!$I$8763</f>
        <v>0.55034480378931117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4">
        <f>유형화!$F$71*hourly1!B3024/hourly1!$B$8763+유형화!$F$72*hourly1!C3024/hourly1!$C$8763+유형화!$F$73*hourly1!D3024/hourly1!$D$8763+유형화!$F$74*hourly1!E3024/hourly1!$E$8763</f>
        <v>62.427643741095181</v>
      </c>
      <c r="C3023" s="442">
        <f>hourly1!$F3024*유형화!$G$71/hourly1!$F$8763+유형화!$G$72*hourly1!$G3024/hourly1!$F$8763+유형화!$G$74*hourly1!I3024/hourly1!$I$8763</f>
        <v>0.45952590175036323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4">
        <f>유형화!$F$71*hourly1!B3025/hourly1!$B$8763+유형화!$F$72*hourly1!C3025/hourly1!$C$8763+유형화!$F$73*hourly1!D3025/hourly1!$D$8763+유형화!$F$74*hourly1!E3025/hourly1!$E$8763</f>
        <v>60.807390762163259</v>
      </c>
      <c r="C3024" s="442">
        <f>hourly1!$F3025*유형화!$G$71/hourly1!$F$8763+유형화!$G$72*hourly1!$G3025/hourly1!$F$8763+유형화!$G$74*hourly1!I3025/hourly1!$I$8763</f>
        <v>0.35285854581565346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4">
        <f>유형화!$F$71*hourly1!B3026/hourly1!$B$8763+유형화!$F$72*hourly1!C3026/hourly1!$C$8763+유형화!$F$73*hourly1!D3026/hourly1!$D$8763+유형화!$F$74*hourly1!E3026/hourly1!$E$8763</f>
        <v>58.944508652524569</v>
      </c>
      <c r="C3025" s="442">
        <f>hourly1!$F3026*유형화!$G$71/hourly1!$F$8763+유형화!$G$72*hourly1!$G3026/hourly1!$F$8763+유형화!$G$74*hourly1!I3026/hourly1!$I$8763</f>
        <v>0.32100184400537113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4">
        <f>유형화!$F$71*hourly1!B3027/hourly1!$B$8763+유형화!$F$72*hourly1!C3027/hourly1!$C$8763+유형화!$F$73*hourly1!D3027/hourly1!$D$8763+유형화!$F$74*hourly1!E3027/hourly1!$E$8763</f>
        <v>58.944508652524569</v>
      </c>
      <c r="C3026" s="442">
        <f>hourly1!$F3027*유형화!$G$71/hourly1!$F$8763+유형화!$G$72*hourly1!$G3027/hourly1!$F$8763+유형화!$G$74*hourly1!I3027/hourly1!$I$8763</f>
        <v>0.26334700493779495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4">
        <f>유형화!$F$71*hourly1!B3028/hourly1!$B$8763+유형화!$F$72*hourly1!C3028/hourly1!$C$8763+유형화!$F$73*hourly1!D3028/hourly1!$D$8763+유형화!$F$74*hourly1!E3028/hourly1!$E$8763</f>
        <v>58.896832830081394</v>
      </c>
      <c r="C3027" s="442">
        <f>hourly1!$F3028*유형화!$G$71/hourly1!$F$8763+유형화!$G$72*hourly1!$G3028/hourly1!$F$8763+유형화!$G$74*hourly1!I3028/hourly1!$I$8763</f>
        <v>0.24403629297836288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4">
        <f>유형화!$F$71*hourly1!B3029/hourly1!$B$8763+유형화!$F$72*hourly1!C3029/hourly1!$C$8763+유형화!$F$73*hourly1!D3029/hourly1!$D$8763+유형화!$F$74*hourly1!E3029/hourly1!$E$8763</f>
        <v>59.234700685711573</v>
      </c>
      <c r="C3028" s="442">
        <f>hourly1!$F3029*유형화!$G$71/hourly1!$F$8763+유형화!$G$72*hourly1!$G3029/hourly1!$F$8763+유형화!$G$74*hourly1!I3029/hourly1!$I$8763</f>
        <v>0.23960671477362694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4">
        <f>유형화!$F$71*hourly1!B3030/hourly1!$B$8763+유형화!$F$72*hourly1!C3030/hourly1!$C$8763+유형화!$F$73*hourly1!D3030/hourly1!$D$8763+유형화!$F$74*hourly1!E3030/hourly1!$E$8763</f>
        <v>59.483352209965453</v>
      </c>
      <c r="C3029" s="442">
        <f>hourly1!$F3030*유형화!$G$71/hourly1!$F$8763+유형화!$G$72*hourly1!$G3030/hourly1!$F$8763+유형화!$G$74*hourly1!I3030/hourly1!$I$8763</f>
        <v>0.23965650271113786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4">
        <f>유형화!$F$71*hourly1!B3031/hourly1!$B$8763+유형화!$F$72*hourly1!C3031/hourly1!$C$8763+유형화!$F$73*hourly1!D3031/hourly1!$D$8763+유형화!$F$74*hourly1!E3031/hourly1!$E$8763</f>
        <v>59.70177081367774</v>
      </c>
      <c r="C3030" s="442">
        <f>hourly1!$F3031*유형화!$G$71/hourly1!$F$8763+유형화!$G$72*hourly1!$G3031/hourly1!$F$8763+유형화!$G$74*hourly1!I3031/hourly1!$I$8763</f>
        <v>0.23746094430149089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4">
        <f>유형화!$F$71*hourly1!B3032/hourly1!$B$8763+유형화!$F$72*hourly1!C3032/hourly1!$C$8763+유형화!$F$73*hourly1!D3032/hourly1!$D$8763+유형화!$F$74*hourly1!E3032/hourly1!$E$8763</f>
        <v>61.659265156521677</v>
      </c>
      <c r="C3031" s="442">
        <f>hourly1!$F3032*유형화!$G$71/hourly1!$F$8763+유형화!$G$72*hourly1!$G3032/hourly1!$F$8763+유형화!$G$74*hourly1!I3032/hourly1!$I$8763</f>
        <v>0.42249492130832078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4">
        <f>유형화!$F$71*hourly1!B3033/hourly1!$B$8763+유형화!$F$72*hourly1!C3033/hourly1!$C$8763+유형화!$F$73*hourly1!D3033/hourly1!$D$8763+유형화!$F$74*hourly1!E3033/hourly1!$E$8763</f>
        <v>72.837008599371984</v>
      </c>
      <c r="C3032" s="442">
        <f>hourly1!$F3033*유형화!$G$71/hourly1!$F$8763+유형화!$G$72*hourly1!$G3033/hourly1!$F$8763+유형화!$G$74*hourly1!I3033/hourly1!$I$8763</f>
        <v>0.75587715100307262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4">
        <f>유형화!$F$71*hourly1!B3034/hourly1!$B$8763+유형화!$F$72*hourly1!C3034/hourly1!$C$8763+유형화!$F$73*hourly1!D3034/hourly1!$D$8763+유형화!$F$74*hourly1!E3034/hourly1!$E$8763</f>
        <v>158.97700930982194</v>
      </c>
      <c r="C3033" s="442">
        <f>hourly1!$F3034*유형화!$G$71/hourly1!$F$8763+유형화!$G$72*hourly1!$G3034/hourly1!$F$8763+유형화!$G$74*hourly1!I3034/hourly1!$I$8763</f>
        <v>0.65670732064999826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4">
        <f>유형화!$F$71*hourly1!B3035/hourly1!$B$8763+유형화!$F$72*hourly1!C3035/hourly1!$C$8763+유형화!$F$73*hourly1!D3035/hourly1!$D$8763+유형화!$F$74*hourly1!E3035/hourly1!$E$8763</f>
        <v>262.65415810246571</v>
      </c>
      <c r="C3034" s="442">
        <f>hourly1!$F3035*유형화!$G$71/hourly1!$F$8763+유형화!$G$72*hourly1!$G3035/hourly1!$F$8763+유형화!$G$74*hourly1!I3035/hourly1!$I$8763</f>
        <v>0.5773991290084205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4">
        <f>유형화!$F$71*hourly1!B3036/hourly1!$B$8763+유형화!$F$72*hourly1!C3036/hourly1!$C$8763+유형화!$F$73*hourly1!D3036/hourly1!$D$8763+유형화!$F$74*hourly1!E3036/hourly1!$E$8763</f>
        <v>328.02980654916433</v>
      </c>
      <c r="C3035" s="442">
        <f>hourly1!$F3036*유형화!$G$71/hourly1!$F$8763+유형화!$G$72*hourly1!$G3036/hourly1!$F$8763+유형화!$G$74*hourly1!I3036/hourly1!$I$8763</f>
        <v>0.49158028856293845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4">
        <f>유형화!$F$71*hourly1!B3037/hourly1!$B$8763+유형화!$F$72*hourly1!C3037/hourly1!$C$8763+유형화!$F$73*hourly1!D3037/hourly1!$D$8763+유형화!$F$74*hourly1!E3037/hourly1!$E$8763</f>
        <v>392.39490111112787</v>
      </c>
      <c r="C3036" s="442">
        <f>hourly1!$F3037*유형화!$G$71/hourly1!$F$8763+유형화!$G$72*hourly1!$G3037/hourly1!$F$8763+유형화!$G$74*hourly1!I3037/hourly1!$I$8763</f>
        <v>0.45938631625616405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4">
        <f>유형화!$F$71*hourly1!B3038/hourly1!$B$8763+유형화!$F$72*hourly1!C3038/hourly1!$C$8763+유형화!$F$73*hourly1!D3038/hourly1!$D$8763+유형화!$F$74*hourly1!E3038/hourly1!$E$8763</f>
        <v>329.93457817311099</v>
      </c>
      <c r="C3037" s="442">
        <f>hourly1!$F3038*유형화!$G$71/hourly1!$F$8763+유형화!$G$72*hourly1!$G3038/hourly1!$F$8763+유형화!$G$74*hourly1!I3038/hourly1!$I$8763</f>
        <v>0.44327034386801367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4">
        <f>유형화!$F$71*hourly1!B3039/hourly1!$B$8763+유형화!$F$72*hourly1!C3039/hourly1!$C$8763+유형화!$F$73*hourly1!D3039/hourly1!$D$8763+유형화!$F$74*hourly1!E3039/hourly1!$E$8763</f>
        <v>194.11854349467228</v>
      </c>
      <c r="C3038" s="442">
        <f>hourly1!$F3039*유형화!$G$71/hourly1!$F$8763+유형화!$G$72*hourly1!$G3039/hourly1!$F$8763+유형화!$G$74*hourly1!I3039/hourly1!$I$8763</f>
        <v>0.55517855248513326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4">
        <f>유형화!$F$71*hourly1!B3040/hourly1!$B$8763+유형화!$F$72*hourly1!C3040/hourly1!$C$8763+유형화!$F$73*hourly1!D3040/hourly1!$D$8763+유형화!$F$74*hourly1!E3040/hourly1!$E$8763</f>
        <v>262.75634951016997</v>
      </c>
      <c r="C3039" s="442">
        <f>hourly1!$F3040*유형화!$G$71/hourly1!$F$8763+유형화!$G$72*hourly1!$G3040/hourly1!$F$8763+유형화!$G$74*hourly1!I3040/hourly1!$I$8763</f>
        <v>0.51779318948951558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4">
        <f>유형화!$F$71*hourly1!B3041/hourly1!$B$8763+유형화!$F$72*hourly1!C3041/hourly1!$C$8763+유형화!$F$73*hourly1!D3041/hourly1!$D$8763+유형화!$F$74*hourly1!E3041/hourly1!$E$8763</f>
        <v>385.77531760806875</v>
      </c>
      <c r="C3040" s="442">
        <f>hourly1!$F3041*유형화!$G$71/hourly1!$F$8763+유형화!$G$72*hourly1!$G3041/hourly1!$F$8763+유형화!$G$74*hourly1!I3041/hourly1!$I$8763</f>
        <v>0.38976835659635589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4">
        <f>유형화!$F$71*hourly1!B3042/hourly1!$B$8763+유형화!$F$72*hourly1!C3042/hourly1!$C$8763+유형화!$F$73*hourly1!D3042/hourly1!$D$8763+유형화!$F$74*hourly1!E3042/hourly1!$E$8763</f>
        <v>323.35127273194723</v>
      </c>
      <c r="C3041" s="442">
        <f>hourly1!$F3042*유형화!$G$71/hourly1!$F$8763+유형화!$G$72*hourly1!$G3042/hourly1!$F$8763+유형화!$G$74*hourly1!I3042/hourly1!$I$8763</f>
        <v>0.36846270472507037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4">
        <f>유형화!$F$71*hourly1!B3043/hourly1!$B$8763+유형화!$F$72*hourly1!C3043/hourly1!$C$8763+유형화!$F$73*hourly1!D3043/hourly1!$D$8763+유형화!$F$74*hourly1!E3043/hourly1!$E$8763</f>
        <v>280.36284784487958</v>
      </c>
      <c r="C3042" s="442">
        <f>hourly1!$F3043*유형화!$G$71/hourly1!$F$8763+유형화!$G$72*hourly1!$G3043/hourly1!$F$8763+유형화!$G$74*hourly1!I3043/hourly1!$I$8763</f>
        <v>0.38977878680257749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4">
        <f>유형화!$F$71*hourly1!B3044/hourly1!$B$8763+유형화!$F$72*hourly1!C3044/hourly1!$C$8763+유형화!$F$73*hourly1!D3044/hourly1!$D$8763+유형화!$F$74*hourly1!E3044/hourly1!$E$8763</f>
        <v>157.61786964713519</v>
      </c>
      <c r="C3043" s="442">
        <f>hourly1!$F3044*유형화!$G$71/hourly1!$F$8763+유형화!$G$72*hourly1!$G3044/hourly1!$F$8763+유형화!$G$74*hourly1!I3044/hourly1!$I$8763</f>
        <v>0.51783042858516537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4">
        <f>유형화!$F$71*hourly1!B3045/hourly1!$B$8763+유형화!$F$72*hourly1!C3045/hourly1!$C$8763+유형화!$F$73*hourly1!D3045/hourly1!$D$8763+유형화!$F$74*hourly1!E3045/hourly1!$E$8763</f>
        <v>118.38319194617452</v>
      </c>
      <c r="C3044" s="442">
        <f>hourly1!$F3045*유형화!$G$71/hourly1!$F$8763+유형화!$G$72*hourly1!$G3045/hourly1!$F$8763+유형화!$G$74*hourly1!I3045/hourly1!$I$8763</f>
        <v>0.64068253108029993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4">
        <f>유형화!$F$71*hourly1!B3046/hourly1!$B$8763+유형화!$F$72*hourly1!C3046/hourly1!$C$8763+유형화!$F$73*hourly1!D3046/hourly1!$D$8763+유형화!$F$74*hourly1!E3046/hourly1!$E$8763</f>
        <v>126.68677048057657</v>
      </c>
      <c r="C3045" s="442">
        <f>hourly1!$F3046*유형화!$G$71/hourly1!$F$8763+유형화!$G$72*hourly1!$G3046/hourly1!$F$8763+유형화!$G$74*hourly1!I3046/hourly1!$I$8763</f>
        <v>0.64613809933609978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4">
        <f>유형화!$F$71*hourly1!B3047/hourly1!$B$8763+유형화!$F$72*hourly1!C3047/hourly1!$C$8763+유형화!$F$73*hourly1!D3047/hourly1!$D$8763+유형화!$F$74*hourly1!E3047/hourly1!$E$8763</f>
        <v>64.047893113140859</v>
      </c>
      <c r="C3046" s="442">
        <f>hourly1!$F3047*유형화!$G$71/hourly1!$F$8763+유형화!$G$72*hourly1!$G3047/hourly1!$F$8763+유형화!$G$74*hourly1!I3047/hourly1!$I$8763</f>
        <v>0.55016349747022386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4">
        <f>유형화!$F$71*hourly1!B3048/hourly1!$B$8763+유형화!$F$72*hourly1!C3048/hourly1!$C$8763+유형화!$F$73*hourly1!D3048/hourly1!$D$8763+유형화!$F$74*hourly1!E3048/hourly1!$E$8763</f>
        <v>62.427643741095181</v>
      </c>
      <c r="C3047" s="442">
        <f>hourly1!$F3048*유형화!$G$71/hourly1!$F$8763+유형화!$G$72*hourly1!$G3048/hourly1!$F$8763+유형화!$G$74*hourly1!I3048/hourly1!$I$8763</f>
        <v>0.45942298494991185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4">
        <f>유형화!$F$71*hourly1!B3049/hourly1!$B$8763+유형화!$F$72*hourly1!C3049/hourly1!$C$8763+유형화!$F$73*hourly1!D3049/hourly1!$D$8763+유형화!$F$74*hourly1!E3049/hourly1!$E$8763</f>
        <v>60.807390762163259</v>
      </c>
      <c r="C3048" s="442">
        <f>hourly1!$F3049*유형화!$G$71/hourly1!$F$8763+유형화!$G$72*hourly1!$G3049/hourly1!$F$8763+유형화!$G$74*hourly1!I3049/hourly1!$I$8763</f>
        <v>0.35278211196068576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4">
        <f>유형화!$F$71*hourly1!B3050/hourly1!$B$8763+유형화!$F$72*hourly1!C3050/hourly1!$C$8763+유형화!$F$73*hourly1!D3050/hourly1!$D$8763+유형화!$F$74*hourly1!E3050/hourly1!$E$8763</f>
        <v>58.944508652524569</v>
      </c>
      <c r="C3049" s="442">
        <f>hourly1!$F3050*유형화!$G$71/hourly1!$F$8763+유형화!$G$72*hourly1!$G3050/hourly1!$F$8763+유형화!$G$74*hourly1!I3050/hourly1!$I$8763</f>
        <v>0.32093738859036192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4">
        <f>유형화!$F$71*hourly1!B3051/hourly1!$B$8763+유형화!$F$72*hourly1!C3051/hourly1!$C$8763+유형화!$F$73*hourly1!D3051/hourly1!$D$8763+유형화!$F$74*hourly1!E3051/hourly1!$E$8763</f>
        <v>58.944508652524569</v>
      </c>
      <c r="C3050" s="442">
        <f>hourly1!$F3051*유형화!$G$71/hourly1!$F$8763+유형화!$G$72*hourly1!$G3051/hourly1!$F$8763+유형화!$G$74*hourly1!I3051/hourly1!$I$8763</f>
        <v>0.26329249081308997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4">
        <f>유형화!$F$71*hourly1!B3052/hourly1!$B$8763+유형화!$F$72*hourly1!C3052/hourly1!$C$8763+유형화!$F$73*hourly1!D3052/hourly1!$D$8763+유형화!$F$74*hourly1!E3052/hourly1!$E$8763</f>
        <v>58.702782349869331</v>
      </c>
      <c r="C3051" s="442">
        <f>hourly1!$F3052*유형화!$G$71/hourly1!$F$8763+유형화!$G$72*hourly1!$G3052/hourly1!$F$8763+유형화!$G$74*hourly1!I3052/hourly1!$I$8763</f>
        <v>0.24395708859986759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4">
        <f>유형화!$F$71*hourly1!B3053/hourly1!$B$8763+유형화!$F$72*hourly1!C3053/hourly1!$C$8763+유형화!$F$73*hourly1!D3053/hourly1!$D$8763+유형화!$F$74*hourly1!E3053/hourly1!$E$8763</f>
        <v>58.702782349869331</v>
      </c>
      <c r="C3052" s="442">
        <f>hourly1!$F3053*유형화!$G$71/hourly1!$F$8763+유형화!$G$72*hourly1!$G3053/hourly1!$F$8763+유형화!$G$74*hourly1!I3053/hourly1!$I$8763</f>
        <v>0.23937863549851546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4">
        <f>유형화!$F$71*hourly1!B3054/hourly1!$B$8763+유형화!$F$72*hourly1!C3054/hourly1!$C$8763+유형화!$F$73*hourly1!D3054/hourly1!$D$8763+유형화!$F$74*hourly1!E3054/hourly1!$E$8763</f>
        <v>58.702782349869331</v>
      </c>
      <c r="C3053" s="442">
        <f>hourly1!$F3054*유형화!$G$71/hourly1!$F$8763+유형화!$G$72*hourly1!$G3054/hourly1!$F$8763+유형화!$G$74*hourly1!I3054/hourly1!$I$8763</f>
        <v>0.23941660796804104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4">
        <f>유형화!$F$71*hourly1!B3055/hourly1!$B$8763+유형화!$F$72*hourly1!C3055/hourly1!$C$8763+유형화!$F$73*hourly1!D3055/hourly1!$D$8763+유형화!$F$74*hourly1!E3055/hourly1!$E$8763</f>
        <v>58.702782349869331</v>
      </c>
      <c r="C3054" s="442">
        <f>hourly1!$F3055*유형화!$G$71/hourly1!$F$8763+유형화!$G$72*hourly1!$G3055/hourly1!$F$8763+유형화!$G$74*hourly1!I3055/hourly1!$I$8763</f>
        <v>0.2373085655074722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4">
        <f>유형화!$F$71*hourly1!B3056/hourly1!$B$8763+유형화!$F$72*hourly1!C3056/hourly1!$C$8763+유형화!$F$73*hourly1!D3056/hourly1!$D$8763+유형화!$F$74*hourly1!E3056/hourly1!$E$8763</f>
        <v>60.730748036251995</v>
      </c>
      <c r="C3055" s="442">
        <f>hourly1!$F3056*유형화!$G$71/hourly1!$F$8763+유형화!$G$72*hourly1!$G3056/hourly1!$F$8763+유형화!$G$74*hourly1!I3056/hourly1!$I$8763</f>
        <v>0.42231801523248491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4">
        <f>유형화!$F$71*hourly1!B3057/hourly1!$B$8763+유형화!$F$72*hourly1!C3057/hourly1!$C$8763+유형화!$F$73*hourly1!D3057/hourly1!$D$8763+유형화!$F$74*hourly1!E3057/hourly1!$E$8763</f>
        <v>72.111119134815169</v>
      </c>
      <c r="C3056" s="442">
        <f>hourly1!$F3057*유형화!$G$71/hourly1!$F$8763+유형화!$G$72*hourly1!$G3057/hourly1!$F$8763+유형화!$G$74*hourly1!I3057/hourly1!$I$8763</f>
        <v>0.75383340098554175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4">
        <f>유형화!$F$71*hourly1!B3058/hourly1!$B$8763+유형화!$F$72*hourly1!C3058/hourly1!$C$8763+유형화!$F$73*hourly1!D3058/hourly1!$D$8763+유형화!$F$74*hourly1!E3058/hourly1!$E$8763</f>
        <v>158.19982270902767</v>
      </c>
      <c r="C3057" s="442">
        <f>hourly1!$F3058*유형화!$G$71/hourly1!$F$8763+유형화!$G$72*hourly1!$G3058/hourly1!$F$8763+유형화!$G$74*hourly1!I3058/hourly1!$I$8763</f>
        <v>0.65208144270473167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4">
        <f>유형화!$F$71*hourly1!B3059/hourly1!$B$8763+유형화!$F$72*hourly1!C3059/hourly1!$C$8763+유형화!$F$73*hourly1!D3059/hourly1!$D$8763+유형화!$F$74*hourly1!E3059/hourly1!$E$8763</f>
        <v>262.55878120937558</v>
      </c>
      <c r="C3058" s="442">
        <f>hourly1!$F3059*유형화!$G$71/hourly1!$F$8763+유형화!$G$72*hourly1!$G3059/hourly1!$F$8763+유형화!$G$74*hourly1!I3059/hourly1!$I$8763</f>
        <v>0.57706438457749532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4">
        <f>유형화!$F$71*hourly1!B3060/hourly1!$B$8763+유형화!$F$72*hourly1!C3060/hourly1!$C$8763+유형화!$F$73*hourly1!D3060/hourly1!$D$8763+유형화!$F$74*hourly1!E3060/hourly1!$E$8763</f>
        <v>328.02763520364226</v>
      </c>
      <c r="C3059" s="442">
        <f>hourly1!$F3060*유형화!$G$71/hourly1!$F$8763+유형화!$G$72*hourly1!$G3060/hourly1!$F$8763+유형화!$G$74*hourly1!I3060/hourly1!$I$8763</f>
        <v>0.49141291634747708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4">
        <f>유형화!$F$71*hourly1!B3061/hourly1!$B$8763+유형화!$F$72*hourly1!C3061/hourly1!$C$8763+유형화!$F$73*hourly1!D3061/hourly1!$D$8763+유형화!$F$74*hourly1!E3061/hourly1!$E$8763</f>
        <v>392.39291371680451</v>
      </c>
      <c r="C3060" s="442">
        <f>hourly1!$F3061*유형화!$G$71/hourly1!$F$8763+유형화!$G$72*hourly1!$G3061/hourly1!$F$8763+유형화!$G$74*hourly1!I3061/hourly1!$I$8763</f>
        <v>0.45925479787458856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4">
        <f>유형화!$F$71*hourly1!B3062/hourly1!$B$8763+유형화!$F$72*hourly1!C3062/hourly1!$C$8763+유형화!$F$73*hourly1!D3062/hourly1!$D$8763+유형화!$F$74*hourly1!E3062/hourly1!$E$8763</f>
        <v>329.93219762818643</v>
      </c>
      <c r="C3061" s="442">
        <f>hourly1!$F3062*유형화!$G$71/hourly1!$F$8763+유형화!$G$72*hourly1!$G3062/hourly1!$F$8763+유형화!$G$74*hourly1!I3062/hourly1!$I$8763</f>
        <v>0.44312326166309191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4">
        <f>유형화!$F$71*hourly1!B3063/hourly1!$B$8763+유형화!$F$72*hourly1!C3063/hourly1!$C$8763+유형화!$F$73*hourly1!D3063/hourly1!$D$8763+유형화!$F$74*hourly1!E3063/hourly1!$E$8763</f>
        <v>194.11652003148643</v>
      </c>
      <c r="C3062" s="442">
        <f>hourly1!$F3063*유형화!$G$71/hourly1!$F$8763+유형화!$G$72*hourly1!$G3063/hourly1!$F$8763+유형화!$G$74*hourly1!I3063/hourly1!$I$8763</f>
        <v>0.55497459306190933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4">
        <f>유형화!$F$71*hourly1!B3064/hourly1!$B$8763+유형화!$F$72*hourly1!C3064/hourly1!$C$8763+유형화!$F$73*hourly1!D3064/hourly1!$D$8763+유형화!$F$74*hourly1!E3064/hourly1!$E$8763</f>
        <v>262.75407356494668</v>
      </c>
      <c r="C3063" s="442">
        <f>hourly1!$F3064*유형화!$G$71/hourly1!$F$8763+유형화!$G$72*hourly1!$G3064/hourly1!$F$8763+유형화!$G$74*hourly1!I3064/hourly1!$I$8763</f>
        <v>0.51759289693566646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4">
        <f>유형화!$F$71*hourly1!B3065/hourly1!$B$8763+유형화!$F$72*hourly1!C3065/hourly1!$C$8763+유형화!$F$73*hourly1!D3065/hourly1!$D$8763+유형화!$F$74*hourly1!E3065/hourly1!$E$8763</f>
        <v>385.77273868440045</v>
      </c>
      <c r="C3064" s="442">
        <f>hourly1!$F3065*유형화!$G$71/hourly1!$F$8763+유형화!$G$72*hourly1!$G3065/hourly1!$F$8763+유형화!$G$74*hourly1!I3065/hourly1!$I$8763</f>
        <v>0.3896263265225719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4">
        <f>유형화!$F$71*hourly1!B3066/hourly1!$B$8763+유형화!$F$72*hourly1!C3066/hourly1!$C$8763+유형화!$F$73*hourly1!D3066/hourly1!$D$8763+유형화!$F$74*hourly1!E3066/hourly1!$E$8763</f>
        <v>323.34882004929773</v>
      </c>
      <c r="C3065" s="442">
        <f>hourly1!$F3066*유형화!$G$71/hourly1!$F$8763+유형화!$G$72*hourly1!$G3066/hourly1!$F$8763+유형화!$G$74*hourly1!I3066/hourly1!$I$8763</f>
        <v>0.36833094188553661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4">
        <f>유형화!$F$71*hourly1!B3067/hourly1!$B$8763+유형화!$F$72*hourly1!C3067/hourly1!$C$8763+유형화!$F$73*hourly1!D3067/hourly1!$D$8763+유형화!$F$74*hourly1!E3067/hourly1!$E$8763</f>
        <v>280.36050336881749</v>
      </c>
      <c r="C3066" s="442">
        <f>hourly1!$F3067*유형화!$G$71/hourly1!$F$8763+유형화!$G$72*hourly1!$G3067/hourly1!$F$8763+유형화!$G$74*hourly1!I3067/hourly1!$I$8763</f>
        <v>0.38964889814072412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4">
        <f>유형화!$F$71*hourly1!B3068/hourly1!$B$8763+유형화!$F$72*hourly1!C3068/hourly1!$C$8763+유형화!$F$73*hourly1!D3068/hourly1!$D$8763+유형화!$F$74*hourly1!E3068/hourly1!$E$8763</f>
        <v>157.61499856568076</v>
      </c>
      <c r="C3067" s="442">
        <f>hourly1!$F3068*유형화!$G$71/hourly1!$F$8763+유형화!$G$72*hourly1!$G3068/hourly1!$F$8763+유형화!$G$74*hourly1!I3068/hourly1!$I$8763</f>
        <v>0.51759811203877726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4">
        <f>유형화!$F$71*hourly1!B3069/hourly1!$B$8763+유형화!$F$72*hourly1!C3069/hourly1!$C$8763+유형화!$F$73*hourly1!D3069/hourly1!$D$8763+유형화!$F$74*hourly1!E3069/hourly1!$E$8763</f>
        <v>118.38156524047611</v>
      </c>
      <c r="C3068" s="442">
        <f>hourly1!$F3069*유형화!$G$71/hourly1!$F$8763+유형화!$G$72*hourly1!$G3069/hourly1!$F$8763+유형화!$G$74*hourly1!I3069/hourly1!$I$8763</f>
        <v>0.64034672733155618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4">
        <f>유형화!$F$71*hourly1!B3070/hourly1!$B$8763+유형화!$F$72*hourly1!C3070/hourly1!$C$8763+유형화!$F$73*hourly1!D3070/hourly1!$D$8763+유형화!$F$74*hourly1!E3070/hourly1!$E$8763</f>
        <v>126.68540707757434</v>
      </c>
      <c r="C3069" s="442">
        <f>hourly1!$F3070*유형화!$G$71/hourly1!$F$8763+유형화!$G$72*hourly1!$G3070/hourly1!$F$8763+유형화!$G$74*hourly1!I3070/hourly1!$I$8763</f>
        <v>0.64577459035207985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4">
        <f>유형화!$F$71*hourly1!B3071/hourly1!$B$8763+유형화!$F$72*hourly1!C3071/hourly1!$C$8763+유형화!$F$73*hourly1!D3071/hourly1!$D$8763+유형화!$F$74*hourly1!E3071/hourly1!$E$8763</f>
        <v>64.047893113140859</v>
      </c>
      <c r="C3070" s="442">
        <f>hourly1!$F3071*유형화!$G$71/hourly1!$F$8763+유형화!$G$72*hourly1!$G3071/hourly1!$F$8763+유형화!$G$74*hourly1!I3071/hourly1!$I$8763</f>
        <v>0.54989500114600387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4">
        <f>유형화!$F$71*hourly1!B3072/hourly1!$B$8763+유형화!$F$72*hourly1!C3072/hourly1!$C$8763+유형화!$F$73*hourly1!D3072/hourly1!$D$8763+유형화!$F$74*hourly1!E3072/hourly1!$E$8763</f>
        <v>62.427643741095181</v>
      </c>
      <c r="C3071" s="442">
        <f>hourly1!$F3072*유형화!$G$71/hourly1!$F$8763+유형화!$G$72*hourly1!$G3072/hourly1!$F$8763+유형화!$G$74*hourly1!I3072/hourly1!$I$8763</f>
        <v>0.45921625500315949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4">
        <f>유형화!$F$71*hourly1!B3073/hourly1!$B$8763+유형화!$F$72*hourly1!C3073/hourly1!$C$8763+유형화!$F$73*hourly1!D3073/hourly1!$D$8763+유형화!$F$74*hourly1!E3073/hourly1!$E$8763</f>
        <v>60.807390762163259</v>
      </c>
      <c r="C3072" s="442">
        <f>hourly1!$F3073*유형화!$G$71/hourly1!$F$8763+유형화!$G$72*hourly1!$G3073/hourly1!$F$8763+유형화!$G$74*hourly1!I3073/hourly1!$I$8763</f>
        <v>0.35265458639242947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4">
        <f>유형화!$F$71*hourly1!B3074/hourly1!$B$8763+유형화!$F$72*hourly1!C3074/hourly1!$C$8763+유형화!$F$73*hourly1!D3074/hourly1!$D$8763+유형화!$F$74*hourly1!E3074/hourly1!$E$8763</f>
        <v>58.944508652524569</v>
      </c>
      <c r="C3073" s="442">
        <f>hourly1!$F3074*유형화!$G$71/hourly1!$F$8763+유형화!$G$72*hourly1!$G3074/hourly1!$F$8763+유형화!$G$74*hourly1!I3074/hourly1!$I$8763</f>
        <v>0.32082860479891007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4">
        <f>유형화!$F$71*hourly1!B3075/hourly1!$B$8763+유형화!$F$72*hourly1!C3075/hourly1!$C$8763+유형화!$F$73*hourly1!D3075/hourly1!$D$8763+유형화!$F$74*hourly1!E3075/hourly1!$E$8763</f>
        <v>58.944508652524569</v>
      </c>
      <c r="C3074" s="442">
        <f>hourly1!$F3075*유형화!$G$71/hourly1!$F$8763+유형화!$G$72*hourly1!$G3075/hourly1!$F$8763+유형화!$G$74*hourly1!I3075/hourly1!$I$8763</f>
        <v>0.26321459021037236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4">
        <f>유형화!$F$71*hourly1!B3076/hourly1!$B$8763+유형화!$F$72*hourly1!C3076/hourly1!$C$8763+유형화!$F$73*hourly1!D3076/hourly1!$D$8763+유형화!$F$74*hourly1!E3076/hourly1!$E$8763</f>
        <v>58.702782349869331</v>
      </c>
      <c r="C3075" s="442">
        <f>hourly1!$F3076*유형화!$G$71/hourly1!$F$8763+유형화!$G$72*hourly1!$G3076/hourly1!$F$8763+유형화!$G$74*hourly1!I3076/hourly1!$I$8763</f>
        <v>0.24387478775390029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4">
        <f>유형화!$F$71*hourly1!B3077/hourly1!$B$8763+유형화!$F$72*hourly1!C3077/hourly1!$C$8763+유형화!$F$73*hourly1!D3077/hourly1!$D$8763+유형화!$F$74*hourly1!E3077/hourly1!$E$8763</f>
        <v>58.702782349869331</v>
      </c>
      <c r="C3076" s="442">
        <f>hourly1!$F3077*유형화!$G$71/hourly1!$F$8763+유형화!$G$72*hourly1!$G3077/hourly1!$F$8763+유형화!$G$74*hourly1!I3077/hourly1!$I$8763</f>
        <v>0.23915120811129298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4">
        <f>유형화!$F$71*hourly1!B3078/hourly1!$B$8763+유형화!$F$72*hourly1!C3078/hourly1!$C$8763+유형화!$F$73*hourly1!D3078/hourly1!$D$8763+유형화!$F$74*hourly1!E3078/hourly1!$E$8763</f>
        <v>58.702782349869331</v>
      </c>
      <c r="C3077" s="442">
        <f>hourly1!$F3078*유형화!$G$71/hourly1!$F$8763+유형화!$G$72*hourly1!$G3078/hourly1!$F$8763+유형화!$G$74*hourly1!I3078/hourly1!$I$8763</f>
        <v>0.23920547777803974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4">
        <f>유형화!$F$71*hourly1!B3079/hourly1!$B$8763+유형화!$F$72*hourly1!C3079/hourly1!$C$8763+유형화!$F$73*hourly1!D3079/hourly1!$D$8763+유형화!$F$74*hourly1!E3079/hourly1!$E$8763</f>
        <v>58.702782349869331</v>
      </c>
      <c r="C3078" s="442">
        <f>hourly1!$F3079*유형화!$G$71/hourly1!$F$8763+유형화!$G$72*hourly1!$G3079/hourly1!$F$8763+유형화!$G$74*hourly1!I3079/hourly1!$I$8763</f>
        <v>0.23720222629560353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4">
        <f>유형화!$F$71*hourly1!B3080/hourly1!$B$8763+유형화!$F$72*hourly1!C3080/hourly1!$C$8763+유형화!$F$73*hourly1!D3080/hourly1!$D$8763+유형화!$F$74*hourly1!E3080/hourly1!$E$8763</f>
        <v>60.565664459508021</v>
      </c>
      <c r="C3079" s="442">
        <f>hourly1!$F3080*유형화!$G$71/hourly1!$F$8763+유형화!$G$72*hourly1!$G3080/hourly1!$F$8763+유형화!$G$74*hourly1!I3080/hourly1!$I$8763</f>
        <v>0.42223058076939213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4">
        <f>유형화!$F$71*hourly1!B3081/hourly1!$B$8763+유형화!$F$72*hourly1!C3081/hourly1!$C$8763+유형화!$F$73*hourly1!D3081/hourly1!$D$8763+유형화!$F$74*hourly1!E3081/hourly1!$E$8763</f>
        <v>72.111119134815169</v>
      </c>
      <c r="C3080" s="442">
        <f>hourly1!$F3081*유형화!$G$71/hourly1!$F$8763+유형화!$G$72*hourly1!$G3081/hourly1!$F$8763+유형화!$G$74*hourly1!I3081/hourly1!$I$8763</f>
        <v>0.75356449723139096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4">
        <f>유형화!$F$71*hourly1!B3082/hourly1!$B$8763+유형화!$F$72*hourly1!C3082/hourly1!$C$8763+유형화!$F$73*hourly1!D3082/hourly1!$D$8763+유형화!$F$74*hourly1!E3082/hourly1!$E$8763</f>
        <v>158.06875928338704</v>
      </c>
      <c r="C3081" s="442">
        <f>hourly1!$F3082*유형화!$G$71/hourly1!$F$8763+유형화!$G$72*hourly1!$G3082/hourly1!$F$8763+유형화!$G$74*hourly1!I3082/hourly1!$I$8763</f>
        <v>0.65185743772892546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4">
        <f>유형화!$F$71*hourly1!B3083/hourly1!$B$8763+유형화!$F$72*hourly1!C3083/hourly1!$C$8763+유형화!$F$73*hourly1!D3083/hourly1!$D$8763+유형화!$F$74*hourly1!E3083/hourly1!$E$8763</f>
        <v>262.55692366295727</v>
      </c>
      <c r="C3082" s="442">
        <f>hourly1!$F3083*유형화!$G$71/hourly1!$F$8763+유형화!$G$72*hourly1!$G3083/hourly1!$F$8763+유형화!$G$74*hourly1!I3083/hourly1!$I$8763</f>
        <v>0.57683239397505159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4">
        <f>유형화!$F$71*hourly1!B3084/hourly1!$B$8763+유형화!$F$72*hourly1!C3084/hourly1!$C$8763+유형화!$F$73*hourly1!D3084/hourly1!$D$8763+유형화!$F$74*hourly1!E3084/hourly1!$E$8763</f>
        <v>328.02537729285018</v>
      </c>
      <c r="C3083" s="442">
        <f>hourly1!$F3084*유형화!$G$71/hourly1!$F$8763+유형화!$G$72*hourly1!$G3084/hourly1!$F$8763+유형화!$G$74*hourly1!I3084/hourly1!$I$8763</f>
        <v>0.49122321697182092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4">
        <f>유형화!$F$71*hourly1!B3085/hourly1!$B$8763+유형화!$F$72*hourly1!C3085/hourly1!$C$8763+유형화!$F$73*hourly1!D3085/hourly1!$D$8763+유형화!$F$74*hourly1!E3085/hourly1!$E$8763</f>
        <v>392.39054759942496</v>
      </c>
      <c r="C3084" s="442">
        <f>hourly1!$F3085*유형화!$G$71/hourly1!$F$8763+유형화!$G$72*hourly1!$G3085/hourly1!$F$8763+유형화!$G$74*hourly1!I3085/hourly1!$I$8763</f>
        <v>0.45907389898543266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4">
        <f>유형화!$F$71*hourly1!B3086/hourly1!$B$8763+유형화!$F$72*hourly1!C3086/hourly1!$C$8763+유형화!$F$73*hourly1!D3086/hourly1!$D$8763+유형화!$F$74*hourly1!E3086/hourly1!$E$8763</f>
        <v>329.93001906889185</v>
      </c>
      <c r="C3085" s="442">
        <f>hourly1!$F3086*유형화!$G$71/hourly1!$F$8763+유형화!$G$72*hourly1!$G3086/hourly1!$F$8763+유형화!$G$74*hourly1!I3086/hourly1!$I$8763</f>
        <v>0.44297243110280921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4">
        <f>유형화!$F$71*hourly1!B3087/hourly1!$B$8763+유형화!$F$72*hourly1!C3087/hourly1!$C$8763+유형화!$F$73*hourly1!D3087/hourly1!$D$8763+유형화!$F$74*hourly1!E3087/hourly1!$E$8763</f>
        <v>194.11460477488805</v>
      </c>
      <c r="C3086" s="442">
        <f>hourly1!$F3087*유형화!$G$71/hourly1!$F$8763+유형화!$G$72*hourly1!$G3087/hourly1!$F$8763+유형화!$G$74*hourly1!I3087/hourly1!$I$8763</f>
        <v>0.55475474387139545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4">
        <f>유형화!$F$71*hourly1!B3088/hourly1!$B$8763+유형화!$F$72*hourly1!C3088/hourly1!$C$8763+유형화!$F$73*hourly1!D3088/hourly1!$D$8763+유형화!$F$74*hourly1!E3088/hourly1!$E$8763</f>
        <v>262.75221601852826</v>
      </c>
      <c r="C3087" s="442">
        <f>hourly1!$F3088*유형화!$G$71/hourly1!$F$8763+유형화!$G$72*hourly1!$G3088/hourly1!$F$8763+유형화!$G$74*hourly1!I3088/hourly1!$I$8763</f>
        <v>0.51741933178525923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4">
        <f>유형화!$F$71*hourly1!B3089/hourly1!$B$8763+유형화!$F$72*hourly1!C3089/hourly1!$C$8763+유형화!$F$73*hourly1!D3089/hourly1!$D$8763+유형화!$F$74*hourly1!E3089/hourly1!$E$8763</f>
        <v>385.77094606193458</v>
      </c>
      <c r="C3088" s="442">
        <f>hourly1!$F3089*유형화!$G$71/hourly1!$F$8763+유형화!$G$72*hourly1!$G3089/hourly1!$F$8763+유형화!$G$74*hourly1!I3089/hourly1!$I$8763</f>
        <v>0.38952495795585651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4">
        <f>유형화!$F$71*hourly1!B3090/hourly1!$B$8763+유형화!$F$72*hourly1!C3090/hourly1!$C$8763+유형화!$F$73*hourly1!D3090/hourly1!$D$8763+유형화!$F$74*hourly1!E3090/hourly1!$E$8763</f>
        <v>323.34726187443806</v>
      </c>
      <c r="C3089" s="442">
        <f>hourly1!$F3090*유형화!$G$71/hourly1!$F$8763+유형화!$G$72*hourly1!$G3090/hourly1!$F$8763+유형화!$G$74*hourly1!I3090/hourly1!$I$8763</f>
        <v>0.36824350742244377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4">
        <f>유형화!$F$71*hourly1!B3091/hourly1!$B$8763+유형화!$F$72*hourly1!C3091/hourly1!$C$8763+유형화!$F$73*hourly1!D3091/hourly1!$D$8763+유형화!$F$74*hourly1!E3091/hourly1!$E$8763</f>
        <v>280.3585989328779</v>
      </c>
      <c r="C3090" s="442">
        <f>hourly1!$F3091*유형화!$G$71/hourly1!$F$8763+유형화!$G$72*hourly1!$G3091/hourly1!$F$8763+유형화!$G$74*hourly1!I3091/hourly1!$I$8763</f>
        <v>0.38953441033024405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4">
        <f>유형화!$F$71*hourly1!B3092/hourly1!$B$8763+유형화!$F$72*hourly1!C3092/hourly1!$C$8763+유형화!$F$73*hourly1!D3092/hourly1!$D$8763+유형화!$F$74*hourly1!E3092/hourly1!$E$8763</f>
        <v>157.61309052285489</v>
      </c>
      <c r="C3091" s="442">
        <f>hourly1!$F3092*유형화!$G$71/hourly1!$F$8763+유형화!$G$72*hourly1!$G3092/hourly1!$F$8763+유형화!$G$74*hourly1!I3092/hourly1!$I$8763</f>
        <v>0.5174371772162174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4">
        <f>유형화!$F$71*hourly1!B3093/hourly1!$B$8763+유형화!$F$72*hourly1!C3093/hourly1!$C$8763+유형화!$F$73*hourly1!D3093/hourly1!$D$8763+유형화!$F$74*hourly1!E3093/hourly1!$E$8763</f>
        <v>118.38058777430254</v>
      </c>
      <c r="C3092" s="442">
        <f>hourly1!$F3093*유형화!$G$71/hourly1!$F$8763+유형화!$G$72*hourly1!$G3093/hourly1!$F$8763+유형화!$G$74*hourly1!I3093/hourly1!$I$8763</f>
        <v>0.6401394269829026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4">
        <f>유형화!$F$71*hourly1!B3094/hourly1!$B$8763+유형화!$F$72*hourly1!C3094/hourly1!$C$8763+유형화!$F$73*hourly1!D3094/hourly1!$D$8763+유형화!$F$74*hourly1!E3094/hourly1!$E$8763</f>
        <v>126.68471094852823</v>
      </c>
      <c r="C3093" s="442">
        <f>hourly1!$F3094*유형화!$G$71/hourly1!$F$8763+유형화!$G$72*hourly1!$G3094/hourly1!$F$8763+유형화!$G$74*hourly1!I3094/hourly1!$I$8763</f>
        <v>0.64558595029424382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4">
        <f>유형화!$F$71*hourly1!B3095/hourly1!$B$8763+유형화!$F$72*hourly1!C3095/hourly1!$C$8763+유형화!$F$73*hourly1!D3095/hourly1!$D$8763+유형화!$F$74*hourly1!E3095/hourly1!$E$8763</f>
        <v>64.047893113140859</v>
      </c>
      <c r="C3094" s="442">
        <f>hourly1!$F3095*유형화!$G$71/hourly1!$F$8763+유형화!$G$72*hourly1!$G3095/hourly1!$F$8763+유형화!$G$74*hourly1!I3095/hourly1!$I$8763</f>
        <v>0.54975843063328977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4">
        <f>유형화!$F$71*hourly1!B3096/hourly1!$B$8763+유형화!$F$72*hourly1!C3096/hourly1!$C$8763+유형화!$F$73*hourly1!D3096/hourly1!$D$8763+유형화!$F$74*hourly1!E3096/hourly1!$E$8763</f>
        <v>62.427643741095181</v>
      </c>
      <c r="C3095" s="442">
        <f>hourly1!$F3096*유형화!$G$71/hourly1!$F$8763+유형화!$G$72*hourly1!$G3096/hourly1!$F$8763+유형화!$G$74*hourly1!I3096/hourly1!$I$8763</f>
        <v>0.45914185829784526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4">
        <f>유형화!$F$71*hourly1!B3097/hourly1!$B$8763+유형화!$F$72*hourly1!C3097/hourly1!$C$8763+유형화!$F$73*hourly1!D3097/hourly1!$D$8763+유형화!$F$74*hourly1!E3097/hourly1!$E$8763</f>
        <v>60.807390762163259</v>
      </c>
      <c r="C3096" s="442">
        <f>hourly1!$F3097*유형화!$G$71/hourly1!$F$8763+유형화!$G$72*hourly1!$G3097/hourly1!$F$8763+유형화!$G$74*hourly1!I3097/hourly1!$I$8763</f>
        <v>0.35262044376425095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4">
        <f>유형화!$F$71*hourly1!B3098/hourly1!$B$8763+유형화!$F$72*hourly1!C3098/hourly1!$C$8763+유형화!$F$73*hourly1!D3098/hourly1!$D$8763+유형화!$F$74*hourly1!E3098/hourly1!$E$8763</f>
        <v>58.944508652524569</v>
      </c>
      <c r="C3097" s="442">
        <f>hourly1!$F3098*유형화!$G$71/hourly1!$F$8763+유형화!$G$72*hourly1!$G3098/hourly1!$F$8763+유형화!$G$74*hourly1!I3098/hourly1!$I$8763</f>
        <v>0.32081524109718779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4">
        <f>유형화!$F$71*hourly1!B3099/hourly1!$B$8763+유형화!$F$72*hourly1!C3099/hourly1!$C$8763+유형화!$F$73*hourly1!D3099/hourly1!$D$8763+유형화!$F$74*hourly1!E3099/hourly1!$E$8763</f>
        <v>58.944508652524569</v>
      </c>
      <c r="C3098" s="442">
        <f>hourly1!$F3099*유형화!$G$71/hourly1!$F$8763+유형화!$G$72*hourly1!$G3099/hourly1!$F$8763+유형화!$G$74*hourly1!I3099/hourly1!$I$8763</f>
        <v>0.26320098205069264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4">
        <f>유형화!$F$71*hourly1!B3100/hourly1!$B$8763+유형화!$F$72*hourly1!C3100/hourly1!$C$8763+유형화!$F$73*hourly1!D3100/hourly1!$D$8763+유형화!$F$74*hourly1!E3100/hourly1!$E$8763</f>
        <v>58.702782349869331</v>
      </c>
      <c r="C3099" s="442">
        <f>hourly1!$F3100*유형화!$G$71/hourly1!$F$8763+유형화!$G$72*hourly1!$G3100/hourly1!$F$8763+유형화!$G$74*hourly1!I3100/hourly1!$I$8763</f>
        <v>0.24385384585547099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4">
        <f>유형화!$F$71*hourly1!B3101/hourly1!$B$8763+유형화!$F$72*hourly1!C3101/hourly1!$C$8763+유형화!$F$73*hourly1!D3101/hourly1!$D$8763+유형화!$F$74*hourly1!E3101/hourly1!$E$8763</f>
        <v>58.702782349869331</v>
      </c>
      <c r="C3100" s="442">
        <f>hourly1!$F3101*유형화!$G$71/hourly1!$F$8763+유형화!$G$72*hourly1!$G3101/hourly1!$F$8763+유형화!$G$74*hourly1!I3101/hourly1!$I$8763</f>
        <v>0.23905896597502072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4">
        <f>유형화!$F$71*hourly1!B3102/hourly1!$B$8763+유형화!$F$72*hourly1!C3102/hourly1!$C$8763+유형화!$F$73*hourly1!D3102/hourly1!$D$8763+유형화!$F$74*hourly1!E3102/hourly1!$E$8763</f>
        <v>58.702782349869331</v>
      </c>
      <c r="C3101" s="442">
        <f>hourly1!$F3102*유형화!$G$71/hourly1!$F$8763+유형화!$G$72*hourly1!$G3102/hourly1!$F$8763+유형화!$G$74*hourly1!I3102/hourly1!$I$8763</f>
        <v>0.23911893966079492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4">
        <f>유형화!$F$71*hourly1!B3103/hourly1!$B$8763+유형화!$F$72*hourly1!C3103/hourly1!$C$8763+유형화!$F$73*hourly1!D3103/hourly1!$D$8763+유형화!$F$74*hourly1!E3103/hourly1!$E$8763</f>
        <v>58.702782349869331</v>
      </c>
      <c r="C3102" s="442">
        <f>hourly1!$F3103*유형화!$G$71/hourly1!$F$8763+유형화!$G$72*hourly1!$G3103/hourly1!$F$8763+유형화!$G$74*hourly1!I3103/hourly1!$I$8763</f>
        <v>0.23716490571396695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4">
        <f>유형화!$F$71*hourly1!B3104/hourly1!$B$8763+유형화!$F$72*hourly1!C3104/hourly1!$C$8763+유형화!$F$73*hourly1!D3104/hourly1!$D$8763+유형화!$F$74*hourly1!E3104/hourly1!$E$8763</f>
        <v>60.565664459508021</v>
      </c>
      <c r="C3103" s="442">
        <f>hourly1!$F3104*유형화!$G$71/hourly1!$F$8763+유형화!$G$72*hourly1!$G3104/hourly1!$F$8763+유형화!$G$74*hourly1!I3104/hourly1!$I$8763</f>
        <v>0.42223009185347549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4">
        <f>유형화!$F$71*hourly1!B3105/hourly1!$B$8763+유형화!$F$72*hourly1!C3105/hourly1!$C$8763+유형화!$F$73*hourly1!D3105/hourly1!$D$8763+유형화!$F$74*hourly1!E3105/hourly1!$E$8763</f>
        <v>72.111119134815169</v>
      </c>
      <c r="C3104" s="442">
        <f>hourly1!$F3105*유형화!$G$71/hourly1!$F$8763+유형화!$G$72*hourly1!$G3105/hourly1!$F$8763+유형화!$G$74*hourly1!I3105/hourly1!$I$8763</f>
        <v>0.75357859430698737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4">
        <f>유형화!$F$71*hourly1!B3106/hourly1!$B$8763+유형화!$F$72*hourly1!C3106/hourly1!$C$8763+유형화!$F$73*hourly1!D3106/hourly1!$D$8763+유형화!$F$74*hourly1!E3106/hourly1!$E$8763</f>
        <v>158.11234128993726</v>
      </c>
      <c r="C3105" s="442">
        <f>hourly1!$F3106*유형화!$G$71/hourly1!$F$8763+유형화!$G$72*hourly1!$G3106/hourly1!$F$8763+유형화!$G$74*hourly1!I3106/hourly1!$I$8763</f>
        <v>0.65187414235607721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4">
        <f>유형화!$F$71*hourly1!B3107/hourly1!$B$8763+유형화!$F$72*hourly1!C3107/hourly1!$C$8763+유형화!$F$73*hourly1!D3107/hourly1!$D$8763+유형화!$F$74*hourly1!E3107/hourly1!$E$8763</f>
        <v>262.55698858690977</v>
      </c>
      <c r="C3106" s="442">
        <f>hourly1!$F3107*유형화!$G$71/hourly1!$F$8763+유형화!$G$72*hourly1!$G3107/hourly1!$F$8763+유형화!$G$74*hourly1!I3107/hourly1!$I$8763</f>
        <v>0.57685056534995249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4">
        <f>유형화!$F$71*hourly1!B3108/hourly1!$B$8763+유형화!$F$72*hourly1!C3108/hourly1!$C$8763+유형화!$F$73*hourly1!D3108/hourly1!$D$8763+유형화!$F$74*hourly1!E3108/hourly1!$E$8763</f>
        <v>328.02561895422883</v>
      </c>
      <c r="C3107" s="442">
        <f>hourly1!$F3108*유형화!$G$71/hourly1!$F$8763+유형화!$G$72*hourly1!$G3108/hourly1!$F$8763+유형화!$G$74*hourly1!I3108/hourly1!$I$8763</f>
        <v>0.4912523889548478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4">
        <f>유형화!$F$71*hourly1!B3109/hourly1!$B$8763+유형화!$F$72*hourly1!C3109/hourly1!$C$8763+유형화!$F$73*hourly1!D3109/hourly1!$D$8763+유형화!$F$74*hourly1!E3109/hourly1!$E$8763</f>
        <v>392.39125815601608</v>
      </c>
      <c r="C3108" s="442">
        <f>hourly1!$F3109*유형화!$G$71/hourly1!$F$8763+유형화!$G$72*hourly1!$G3109/hourly1!$F$8763+유형화!$G$74*hourly1!I3109/hourly1!$I$8763</f>
        <v>0.45914014709213707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4">
        <f>유형화!$F$71*hourly1!B3110/hourly1!$B$8763+유형화!$F$72*hourly1!C3110/hourly1!$C$8763+유형화!$F$73*hourly1!D3110/hourly1!$D$8763+유형화!$F$74*hourly1!E3110/hourly1!$E$8763</f>
        <v>329.93087390093297</v>
      </c>
      <c r="C3109" s="442">
        <f>hourly1!$F3110*유형화!$G$71/hourly1!$F$8763+유형화!$G$72*hourly1!$G3110/hourly1!$F$8763+유형화!$G$74*hourly1!I3110/hourly1!$I$8763</f>
        <v>0.44304593146227622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4">
        <f>유형화!$F$71*hourly1!B3111/hourly1!$B$8763+유형화!$F$72*hourly1!C3111/hourly1!$C$8763+유형화!$F$73*hourly1!D3111/hourly1!$D$8763+유형화!$F$74*hourly1!E3111/hourly1!$E$8763</f>
        <v>194.11577340603282</v>
      </c>
      <c r="C3110" s="442">
        <f>hourly1!$F3111*유형화!$G$71/hourly1!$F$8763+유형화!$G$72*hourly1!$G3111/hourly1!$F$8763+유형화!$G$74*hourly1!I3111/hourly1!$I$8763</f>
        <v>0.55491193033859365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4">
        <f>유형화!$F$71*hourly1!B3112/hourly1!$B$8763+유형화!$F$72*hourly1!C3112/hourly1!$C$8763+유형화!$F$73*hourly1!D3112/hourly1!$D$8763+유형화!$F$74*hourly1!E3112/hourly1!$E$8763</f>
        <v>262.75359745596177</v>
      </c>
      <c r="C3111" s="442">
        <f>hourly1!$F3112*유형화!$G$71/hourly1!$F$8763+유형화!$G$72*hourly1!$G3112/hourly1!$F$8763+유형화!$G$74*hourly1!I3112/hourly1!$I$8763</f>
        <v>0.51757594785055627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4">
        <f>유형화!$F$71*hourly1!B3113/hourly1!$B$8763+유형화!$F$72*hourly1!C3113/hourly1!$C$8763+유형화!$F$73*hourly1!D3113/hourly1!$D$8763+유형화!$F$74*hourly1!E3113/hourly1!$E$8763</f>
        <v>385.7725799814055</v>
      </c>
      <c r="C3112" s="442">
        <f>hourly1!$F3113*유형화!$G$71/hourly1!$F$8763+유형화!$G$72*hourly1!$G3113/hourly1!$F$8763+유형화!$G$74*hourly1!I3113/hourly1!$I$8763</f>
        <v>0.38963545295301655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4">
        <f>유형화!$F$71*hourly1!B3114/hourly1!$B$8763+유형화!$F$72*hourly1!C3114/hourly1!$C$8763+유형화!$F$73*hourly1!D3114/hourly1!$D$8763+유형화!$F$74*hourly1!E3114/hourly1!$E$8763</f>
        <v>323.34889579390898</v>
      </c>
      <c r="C3113" s="442">
        <f>hourly1!$F3114*유형화!$G$71/hourly1!$F$8763+유형화!$G$72*hourly1!$G3114/hourly1!$F$8763+유형화!$G$74*hourly1!I3114/hourly1!$I$8763</f>
        <v>0.36835286161579917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4">
        <f>유형화!$F$71*hourly1!B3115/hourly1!$B$8763+유형화!$F$72*hourly1!C3115/hourly1!$C$8763+유형화!$F$73*hourly1!D3115/hourly1!$D$8763+유형화!$F$74*hourly1!E3115/hourly1!$E$8763</f>
        <v>280.36007775624012</v>
      </c>
      <c r="C3114" s="442">
        <f>hourly1!$F3115*유형화!$G$71/hourly1!$F$8763+유형화!$G$72*hourly1!$G3115/hourly1!$F$8763+유형화!$G$74*hourly1!I3115/hourly1!$I$8763</f>
        <v>0.38963610484090538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4">
        <f>유형화!$F$71*hourly1!B3116/hourly1!$B$8763+유형화!$F$72*hourly1!C3116/hourly1!$C$8763+유형화!$F$73*hourly1!D3116/hourly1!$D$8763+유형화!$F$74*hourly1!E3116/hourly1!$E$8763</f>
        <v>157.61471362166708</v>
      </c>
      <c r="C3115" s="442">
        <f>hourly1!$F3116*유형화!$G$71/hourly1!$F$8763+유형화!$G$72*hourly1!$G3116/hourly1!$F$8763+유형화!$G$74*hourly1!I3116/hourly1!$I$8763</f>
        <v>0.51760446794569348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4">
        <f>유형화!$F$71*hourly1!B3117/hourly1!$B$8763+유형화!$F$72*hourly1!C3117/hourly1!$C$8763+유형화!$F$73*hourly1!D3117/hourly1!$D$8763+유형화!$F$74*hourly1!E3117/hourly1!$E$8763</f>
        <v>118.38143178568488</v>
      </c>
      <c r="C3116" s="442">
        <f>hourly1!$F3117*유형화!$G$71/hourly1!$F$8763+유형화!$G$72*hourly1!$G3117/hourly1!$F$8763+유형화!$G$74*hourly1!I3117/hourly1!$I$8763</f>
        <v>0.64034762367740339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4">
        <f>유형화!$F$71*hourly1!B3118/hourly1!$B$8763+유형화!$F$72*hourly1!C3118/hourly1!$C$8763+유형화!$F$73*hourly1!D3118/hourly1!$D$8763+유형화!$F$74*hourly1!E3118/hourly1!$E$8763</f>
        <v>126.68542511200559</v>
      </c>
      <c r="C3117" s="442">
        <f>hourly1!$F3118*유형화!$G$71/hourly1!$F$8763+유형화!$G$72*hourly1!$G3118/hourly1!$F$8763+유형화!$G$74*hourly1!I3118/hourly1!$I$8763</f>
        <v>0.64580245855932816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4">
        <f>유형화!$F$71*hourly1!B3119/hourly1!$B$8763+유형화!$F$72*hourly1!C3119/hourly1!$C$8763+유형화!$F$73*hourly1!D3119/hourly1!$D$8763+유형화!$F$74*hourly1!E3119/hourly1!$E$8763</f>
        <v>64.047893113140859</v>
      </c>
      <c r="C3118" s="442">
        <f>hourly1!$F3119*유형화!$G$71/hourly1!$F$8763+유형화!$G$72*hourly1!$G3119/hourly1!$F$8763+유형화!$G$74*hourly1!I3119/hourly1!$I$8763</f>
        <v>0.54992604730671113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4">
        <f>유형화!$F$71*hourly1!B3120/hourly1!$B$8763+유형화!$F$72*hourly1!C3120/hourly1!$C$8763+유형화!$F$73*hourly1!D3120/hourly1!$D$8763+유형화!$F$74*hourly1!E3120/hourly1!$E$8763</f>
        <v>62.427643741095181</v>
      </c>
      <c r="C3119" s="442">
        <f>hourly1!$F3120*유형화!$G$71/hourly1!$F$8763+유형화!$G$72*hourly1!$G3120/hourly1!$F$8763+유형화!$G$74*hourly1!I3120/hourly1!$I$8763</f>
        <v>0.45925602016437939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4">
        <f>유형화!$F$71*hourly1!B3121/hourly1!$B$8763+유형화!$F$72*hourly1!C3121/hourly1!$C$8763+유형화!$F$73*hourly1!D3121/hourly1!$D$8763+유형화!$F$74*hourly1!E3121/hourly1!$E$8763</f>
        <v>60.807390762163259</v>
      </c>
      <c r="C3120" s="442">
        <f>hourly1!$F3121*유형화!$G$71/hourly1!$F$8763+유형화!$G$72*hourly1!$G3121/hourly1!$F$8763+유형화!$G$74*hourly1!I3121/hourly1!$I$8763</f>
        <v>0.35268962536645515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4">
        <f>유형화!$F$71*hourly1!B3122/hourly1!$B$8763+유형화!$F$72*hourly1!C3122/hourly1!$C$8763+유형화!$F$73*hourly1!D3122/hourly1!$D$8763+유형화!$F$74*hourly1!E3122/hourly1!$E$8763</f>
        <v>58.944508652524569</v>
      </c>
      <c r="C3121" s="442">
        <f>hourly1!$F3122*유형화!$G$71/hourly1!$F$8763+유형화!$G$72*hourly1!$G3122/hourly1!$F$8763+유형화!$G$74*hourly1!I3122/hourly1!$I$8763</f>
        <v>0.32086494754871342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4">
        <f>유형화!$F$71*hourly1!B3123/hourly1!$B$8763+유형화!$F$72*hourly1!C3123/hourly1!$C$8763+유형화!$F$73*hourly1!D3123/hourly1!$D$8763+유형화!$F$74*hourly1!E3123/hourly1!$E$8763</f>
        <v>58.944508652524569</v>
      </c>
      <c r="C3122" s="442">
        <f>hourly1!$F3123*유형화!$G$71/hourly1!$F$8763+유형화!$G$72*hourly1!$G3123/hourly1!$F$8763+유형화!$G$74*hourly1!I3123/hourly1!$I$8763</f>
        <v>0.26176242845197284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4">
        <f>유형화!$F$71*hourly1!B3124/hourly1!$B$8763+유형화!$F$72*hourly1!C3124/hourly1!$C$8763+유형화!$F$73*hourly1!D3124/hourly1!$D$8763+유형화!$F$74*hourly1!E3124/hourly1!$E$8763</f>
        <v>58.702782349869331</v>
      </c>
      <c r="C3123" s="442">
        <f>hourly1!$F3124*유형화!$G$71/hourly1!$F$8763+유형화!$G$72*hourly1!$G3124/hourly1!$F$8763+유형화!$G$74*hourly1!I3124/hourly1!$I$8763</f>
        <v>0.26615713065465529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4">
        <f>유형화!$F$71*hourly1!B3125/hourly1!$B$8763+유형화!$F$72*hourly1!C3125/hourly1!$C$8763+유형화!$F$73*hourly1!D3125/hourly1!$D$8763+유형화!$F$74*hourly1!E3125/hourly1!$E$8763</f>
        <v>58.702782349869331</v>
      </c>
      <c r="C3124" s="442">
        <f>hourly1!$F3125*유형화!$G$71/hourly1!$F$8763+유형화!$G$72*hourly1!$G3125/hourly1!$F$8763+유형화!$G$74*hourly1!I3125/hourly1!$I$8763</f>
        <v>0.24910276565050529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4">
        <f>유형화!$F$71*hourly1!B3126/hourly1!$B$8763+유형화!$F$72*hourly1!C3126/hourly1!$C$8763+유형화!$F$73*hourly1!D3126/hourly1!$D$8763+유형화!$F$74*hourly1!E3126/hourly1!$E$8763</f>
        <v>58.702782349869331</v>
      </c>
      <c r="C3125" s="442">
        <f>hourly1!$F3126*유형화!$G$71/hourly1!$F$8763+유형화!$G$72*hourly1!$G3126/hourly1!$F$8763+유형화!$G$74*hourly1!I3126/hourly1!$I$8763</f>
        <v>0.23689917991327447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4">
        <f>유형화!$F$71*hourly1!B3127/hourly1!$B$8763+유형화!$F$72*hourly1!C3127/hourly1!$C$8763+유형화!$F$73*hourly1!D3127/hourly1!$D$8763+유형화!$F$74*hourly1!E3127/hourly1!$E$8763</f>
        <v>58.865463740371275</v>
      </c>
      <c r="C3126" s="442">
        <f>hourly1!$F3127*유형화!$G$71/hourly1!$F$8763+유형화!$G$72*hourly1!$G3127/hourly1!$F$8763+유형화!$G$74*hourly1!I3127/hourly1!$I$8763</f>
        <v>0.23692753703643935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4">
        <f>유형화!$F$71*hourly1!B3128/hourly1!$B$8763+유형화!$F$72*hourly1!C3128/hourly1!$C$8763+유형화!$F$73*hourly1!D3128/hourly1!$D$8763+유형화!$F$74*hourly1!E3128/hourly1!$E$8763</f>
        <v>60.912838081661391</v>
      </c>
      <c r="C3127" s="442">
        <f>hourly1!$F3128*유형화!$G$71/hourly1!$F$8763+유형화!$G$72*hourly1!$G3128/hourly1!$F$8763+유형화!$G$74*hourly1!I3128/hourly1!$I$8763</f>
        <v>0.27505214089801394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4">
        <f>유형화!$F$71*hourly1!B3129/hourly1!$B$8763+유형화!$F$72*hourly1!C3129/hourly1!$C$8763+유형화!$F$73*hourly1!D3129/hourly1!$D$8763+유형화!$F$74*hourly1!E3129/hourly1!$E$8763</f>
        <v>72.191826821529389</v>
      </c>
      <c r="C3128" s="442">
        <f>hourly1!$F3129*유형화!$G$71/hourly1!$F$8763+유형화!$G$72*hourly1!$G3129/hourly1!$F$8763+유형화!$G$74*hourly1!I3129/hourly1!$I$8763</f>
        <v>0.37025205549397683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4">
        <f>유형화!$F$71*hourly1!B3130/hourly1!$B$8763+유형화!$F$72*hourly1!C3130/hourly1!$C$8763+유형화!$F$73*hourly1!D3130/hourly1!$D$8763+유형화!$F$74*hourly1!E3130/hourly1!$E$8763</f>
        <v>107.91258215938473</v>
      </c>
      <c r="C3129" s="442">
        <f>hourly1!$F3130*유형화!$G$71/hourly1!$F$8763+유형화!$G$72*hourly1!$G3130/hourly1!$F$8763+유형화!$G$74*hourly1!I3130/hourly1!$I$8763</f>
        <v>0.47541917293848523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4">
        <f>유형화!$F$71*hourly1!B3131/hourly1!$B$8763+유형화!$F$72*hourly1!C3131/hourly1!$C$8763+유형화!$F$73*hourly1!D3131/hourly1!$D$8763+유형화!$F$74*hourly1!E3131/hourly1!$E$8763</f>
        <v>109.81690517904937</v>
      </c>
      <c r="C3130" s="442">
        <f>hourly1!$F3131*유형화!$G$71/hourly1!$F$8763+유형화!$G$72*hourly1!$G3131/hourly1!$F$8763+유형화!$G$74*hourly1!I3131/hourly1!$I$8763</f>
        <v>0.63552422370181672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4">
        <f>유형화!$F$71*hourly1!B3132/hourly1!$B$8763+유형화!$F$72*hourly1!C3132/hourly1!$C$8763+유형화!$F$73*hourly1!D3132/hourly1!$D$8763+유형화!$F$74*hourly1!E3132/hourly1!$E$8763</f>
        <v>114.16529348409603</v>
      </c>
      <c r="C3131" s="442">
        <f>hourly1!$F3132*유형화!$G$71/hourly1!$F$8763+유형화!$G$72*hourly1!$G3132/hourly1!$F$8763+유형화!$G$74*hourly1!I3132/hourly1!$I$8763</f>
        <v>0.63072453614818613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4">
        <f>유형화!$F$71*hourly1!B3133/hourly1!$B$8763+유형화!$F$72*hourly1!C3133/hourly1!$C$8763+유형화!$F$73*hourly1!D3133/hourly1!$D$8763+유형화!$F$74*hourly1!E3133/hourly1!$E$8763</f>
        <v>117.51729214670962</v>
      </c>
      <c r="C3132" s="442">
        <f>hourly1!$F3133*유형화!$G$71/hourly1!$F$8763+유형화!$G$72*hourly1!$G3133/hourly1!$F$8763+유형화!$G$74*hourly1!I3133/hourly1!$I$8763</f>
        <v>0.589340737300319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4">
        <f>유형화!$F$71*hourly1!B3134/hourly1!$B$8763+유형화!$F$72*hourly1!C3134/hourly1!$C$8763+유형화!$F$73*hourly1!D3134/hourly1!$D$8763+유형화!$F$74*hourly1!E3134/hourly1!$E$8763</f>
        <v>116.15765834060677</v>
      </c>
      <c r="C3133" s="442">
        <f>hourly1!$F3134*유형화!$G$71/hourly1!$F$8763+유형화!$G$72*hourly1!$G3134/hourly1!$F$8763+유형화!$G$74*hourly1!I3134/hourly1!$I$8763</f>
        <v>0.61659690330701444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4">
        <f>유형화!$F$71*hourly1!B3135/hourly1!$B$8763+유형화!$F$72*hourly1!C3135/hourly1!$C$8763+유형화!$F$73*hourly1!D3135/hourly1!$D$8763+유형화!$F$74*hourly1!E3135/hourly1!$E$8763</f>
        <v>122.008313802657</v>
      </c>
      <c r="C3134" s="442">
        <f>hourly1!$F3135*유형화!$G$71/hourly1!$F$8763+유형화!$G$72*hourly1!$G3135/hourly1!$F$8763+유형화!$G$74*hourly1!I3135/hourly1!$I$8763</f>
        <v>0.62090123755110505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4">
        <f>유형화!$F$71*hourly1!B3136/hourly1!$B$8763+유형화!$F$72*hourly1!C3136/hourly1!$C$8763+유형화!$F$73*hourly1!D3136/hourly1!$D$8763+유형화!$F$74*hourly1!E3136/hourly1!$E$8763</f>
        <v>110.0147728514024</v>
      </c>
      <c r="C3135" s="442">
        <f>hourly1!$F3136*유형화!$G$71/hourly1!$F$8763+유형화!$G$72*hourly1!$G3136/hourly1!$F$8763+유형화!$G$74*hourly1!I3136/hourly1!$I$8763</f>
        <v>0.53866810643824337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4">
        <f>유형화!$F$71*hourly1!B3137/hourly1!$B$8763+유형화!$F$72*hourly1!C3137/hourly1!$C$8763+유형화!$F$73*hourly1!D3137/hourly1!$D$8763+유형화!$F$74*hourly1!E3137/hourly1!$E$8763</f>
        <v>110.90017575384505</v>
      </c>
      <c r="C3136" s="442">
        <f>hourly1!$F3137*유형화!$G$71/hourly1!$F$8763+유형화!$G$72*hourly1!$G3137/hourly1!$F$8763+유형화!$G$74*hourly1!I3137/hourly1!$I$8763</f>
        <v>0.47469663669968187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4">
        <f>유형화!$F$71*hourly1!B3138/hourly1!$B$8763+유형화!$F$72*hourly1!C3138/hourly1!$C$8763+유형화!$F$73*hourly1!D3138/hourly1!$D$8763+유형화!$F$74*hourly1!E3138/hourly1!$E$8763</f>
        <v>109.51068053648424</v>
      </c>
      <c r="C3137" s="442">
        <f>hourly1!$F3138*유형화!$G$71/hourly1!$F$8763+유형화!$G$72*hourly1!$G3138/hourly1!$F$8763+유형화!$G$74*hourly1!I3138/hourly1!$I$8763</f>
        <v>0.41991230446466921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4">
        <f>유형화!$F$71*hourly1!B3139/hourly1!$B$8763+유형화!$F$72*hourly1!C3139/hourly1!$C$8763+유형화!$F$73*hourly1!D3139/hourly1!$D$8763+유형화!$F$74*hourly1!E3139/hourly1!$E$8763</f>
        <v>108.15154448068377</v>
      </c>
      <c r="C3138" s="442">
        <f>hourly1!$F3139*유형화!$G$71/hourly1!$F$8763+유형화!$G$72*hourly1!$G3139/hourly1!$F$8763+유형화!$G$74*hourly1!I3139/hourly1!$I$8763</f>
        <v>0.47472825326229118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4">
        <f>유형화!$F$71*hourly1!B3140/hourly1!$B$8763+유형화!$F$72*hourly1!C3140/hourly1!$C$8763+유형화!$F$73*hourly1!D3140/hourly1!$D$8763+유형화!$F$74*hourly1!E3140/hourly1!$E$8763</f>
        <v>107.54137224726605</v>
      </c>
      <c r="C3139" s="442">
        <f>hourly1!$F3140*유형화!$G$71/hourly1!$F$8763+유형화!$G$72*hourly1!$G3140/hourly1!$F$8763+유형화!$G$74*hourly1!I3140/hourly1!$I$8763</f>
        <v>0.54787985270959616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4">
        <f>유형화!$F$71*hourly1!B3141/hourly1!$B$8763+유형화!$F$72*hourly1!C3141/hourly1!$C$8763+유형화!$F$73*hourly1!D3141/hourly1!$D$8763+유형화!$F$74*hourly1!E3141/hourly1!$E$8763</f>
        <v>118.3812009449649</v>
      </c>
      <c r="C3140" s="442">
        <f>hourly1!$F3141*유형화!$G$71/hourly1!$F$8763+유형화!$G$72*hourly1!$G3141/hourly1!$F$8763+유형화!$G$74*hourly1!I3141/hourly1!$I$8763</f>
        <v>0.67591919010828361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4">
        <f>유형화!$F$71*hourly1!B3142/hourly1!$B$8763+유형화!$F$72*hourly1!C3142/hourly1!$C$8763+유형화!$F$73*hourly1!D3142/hourly1!$D$8763+유형화!$F$74*hourly1!E3142/hourly1!$E$8763</f>
        <v>126.68517262996814</v>
      </c>
      <c r="C3141" s="442">
        <f>hourly1!$F3142*유형화!$G$71/hourly1!$F$8763+유형화!$G$72*hourly1!$G3142/hourly1!$F$8763+유형화!$G$74*hourly1!I3142/hourly1!$I$8763</f>
        <v>0.57999413172195946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4">
        <f>유형화!$F$71*hourly1!B3143/hourly1!$B$8763+유형화!$F$72*hourly1!C3143/hourly1!$C$8763+유형화!$F$73*hourly1!D3143/hourly1!$D$8763+유형화!$F$74*hourly1!E3143/hourly1!$E$8763</f>
        <v>64.047893113140859</v>
      </c>
      <c r="C3142" s="442">
        <f>hourly1!$F3143*유형화!$G$71/hourly1!$F$8763+유형화!$G$72*hourly1!$G3143/hourly1!$F$8763+유형화!$G$74*hourly1!I3143/hourly1!$I$8763</f>
        <v>0.42018071930290324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4">
        <f>유형화!$F$71*hourly1!B3144/hourly1!$B$8763+유형화!$F$72*hourly1!C3144/hourly1!$C$8763+유형화!$F$73*hourly1!D3144/hourly1!$D$8763+유형화!$F$74*hourly1!E3144/hourly1!$E$8763</f>
        <v>62.427643741095181</v>
      </c>
      <c r="C3143" s="442">
        <f>hourly1!$F3144*유형화!$G$71/hourly1!$F$8763+유형화!$G$72*hourly1!$G3144/hourly1!$F$8763+유형화!$G$74*hourly1!I3144/hourly1!$I$8763</f>
        <v>0.41567837411257519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4">
        <f>유형화!$F$71*hourly1!B3145/hourly1!$B$8763+유형화!$F$72*hourly1!C3145/hourly1!$C$8763+유형화!$F$73*hourly1!D3145/hourly1!$D$8763+유형화!$F$74*hourly1!E3145/hourly1!$E$8763</f>
        <v>60.807390762163259</v>
      </c>
      <c r="C3144" s="442">
        <f>hourly1!$F3145*유형화!$G$71/hourly1!$F$8763+유형화!$G$72*hourly1!$G3145/hourly1!$F$8763+유형화!$G$74*hourly1!I3145/hourly1!$I$8763</f>
        <v>0.37920655050719387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4">
        <f>유형화!$F$71*hourly1!B3146/hourly1!$B$8763+유형화!$F$72*hourly1!C3146/hourly1!$C$8763+유형화!$F$73*hourly1!D3146/hourly1!$D$8763+유형화!$F$74*hourly1!E3146/hourly1!$E$8763</f>
        <v>58.944508652524569</v>
      </c>
      <c r="C3145" s="442">
        <f>hourly1!$F3146*유형화!$G$71/hourly1!$F$8763+유형화!$G$72*hourly1!$G3146/hourly1!$F$8763+유형화!$G$74*hourly1!I3146/hourly1!$I$8763</f>
        <v>0.31548972447521439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4">
        <f>유형화!$F$71*hourly1!B3147/hourly1!$B$8763+유형화!$F$72*hourly1!C3147/hourly1!$C$8763+유형화!$F$73*hourly1!D3147/hourly1!$D$8763+유형화!$F$74*hourly1!E3147/hourly1!$E$8763</f>
        <v>58.944508652524569</v>
      </c>
      <c r="C3146" s="442">
        <f>hourly1!$F3147*유형화!$G$71/hourly1!$F$8763+유형화!$G$72*hourly1!$G3147/hourly1!$F$8763+유형화!$G$74*hourly1!I3147/hourly1!$I$8763</f>
        <v>0.27561284596841096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4">
        <f>유형화!$F$71*hourly1!B3148/hourly1!$B$8763+유형화!$F$72*hourly1!C3148/hourly1!$C$8763+유형화!$F$73*hourly1!D3148/hourly1!$D$8763+유형화!$F$74*hourly1!E3148/hourly1!$E$8763</f>
        <v>58.702782349869331</v>
      </c>
      <c r="C3147" s="442">
        <f>hourly1!$F3148*유형화!$G$71/hourly1!$F$8763+유형화!$G$72*hourly1!$G3148/hourly1!$F$8763+유형화!$G$74*hourly1!I3148/hourly1!$I$8763</f>
        <v>0.26104665555001549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4">
        <f>유형화!$F$71*hourly1!B3149/hourly1!$B$8763+유형화!$F$72*hourly1!C3149/hourly1!$C$8763+유형화!$F$73*hourly1!D3149/hourly1!$D$8763+유형화!$F$74*hourly1!E3149/hourly1!$E$8763</f>
        <v>58.702782349869331</v>
      </c>
      <c r="C3148" s="442">
        <f>hourly1!$F3149*유형화!$G$71/hourly1!$F$8763+유형화!$G$72*hourly1!$G3149/hourly1!$F$8763+유형화!$G$74*hourly1!I3149/hourly1!$I$8763</f>
        <v>0.25165482524936694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4">
        <f>유형화!$F$71*hourly1!B3150/hourly1!$B$8763+유형화!$F$72*hourly1!C3150/hourly1!$C$8763+유형화!$F$73*hourly1!D3150/hourly1!$D$8763+유형화!$F$74*hourly1!E3150/hourly1!$E$8763</f>
        <v>58.702782349869331</v>
      </c>
      <c r="C3149" s="442">
        <f>hourly1!$F3150*유형화!$G$71/hourly1!$F$8763+유형화!$G$72*hourly1!$G3150/hourly1!$F$8763+유형화!$G$74*hourly1!I3150/hourly1!$I$8763</f>
        <v>0.2369907701616579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4">
        <f>유형화!$F$71*hourly1!B3151/hourly1!$B$8763+유형화!$F$72*hourly1!C3151/hourly1!$C$8763+유형화!$F$73*hourly1!D3151/hourly1!$D$8763+유형화!$F$74*hourly1!E3151/hourly1!$E$8763</f>
        <v>58.848659257335818</v>
      </c>
      <c r="C3150" s="442">
        <f>hourly1!$F3151*유형화!$G$71/hourly1!$F$8763+유형화!$G$72*hourly1!$G3151/hourly1!$F$8763+유형화!$G$74*hourly1!I3151/hourly1!$I$8763</f>
        <v>0.23702548319173908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4">
        <f>유형화!$F$71*hourly1!B3152/hourly1!$B$8763+유형화!$F$72*hourly1!C3152/hourly1!$C$8763+유형화!$F$73*hourly1!D3152/hourly1!$D$8763+유형화!$F$74*hourly1!E3152/hourly1!$E$8763</f>
        <v>60.906767692103827</v>
      </c>
      <c r="C3151" s="442">
        <f>hourly1!$F3152*유형화!$G$71/hourly1!$F$8763+유형화!$G$72*hourly1!$G3152/hourly1!$F$8763+유형화!$G$74*hourly1!I3152/hourly1!$I$8763</f>
        <v>0.25169548675643405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4">
        <f>유형화!$F$71*hourly1!B3153/hourly1!$B$8763+유형화!$F$72*hourly1!C3153/hourly1!$C$8763+유형화!$F$73*hourly1!D3153/hourly1!$D$8763+유형화!$F$74*hourly1!E3153/hourly1!$E$8763</f>
        <v>72.138715421508522</v>
      </c>
      <c r="C3152" s="442">
        <f>hourly1!$F3153*유형화!$G$71/hourly1!$F$8763+유형화!$G$72*hourly1!$G3153/hourly1!$F$8763+유형화!$G$74*hourly1!I3153/hourly1!$I$8763</f>
        <v>0.32048587474134715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4">
        <f>유형화!$F$71*hourly1!B3154/hourly1!$B$8763+유형화!$F$72*hourly1!C3154/hourly1!$C$8763+유형화!$F$73*hourly1!D3154/hourly1!$D$8763+유형화!$F$74*hourly1!E3154/hourly1!$E$8763</f>
        <v>62.175031855739569</v>
      </c>
      <c r="C3153" s="442">
        <f>hourly1!$F3154*유형화!$G$71/hourly1!$F$8763+유형화!$G$72*hourly1!$G3154/hourly1!$F$8763+유형화!$G$74*hourly1!I3154/hourly1!$I$8763</f>
        <v>0.4262845900641643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4">
        <f>유형화!$F$71*hourly1!B3155/hourly1!$B$8763+유형화!$F$72*hourly1!C3155/hourly1!$C$8763+유형화!$F$73*hourly1!D3155/hourly1!$D$8763+유형화!$F$74*hourly1!E3155/hourly1!$E$8763</f>
        <v>64.057883081562181</v>
      </c>
      <c r="C3154" s="442">
        <f>hourly1!$F3155*유형화!$G$71/hourly1!$F$8763+유형화!$G$72*hourly1!$G3155/hourly1!$F$8763+유형화!$G$74*hourly1!I3155/hourly1!$I$8763</f>
        <v>0.54744993264690045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4">
        <f>유형화!$F$71*hourly1!B3156/hourly1!$B$8763+유형화!$F$72*hourly1!C3156/hourly1!$C$8763+유형화!$F$73*hourly1!D3156/hourly1!$D$8763+유형화!$F$74*hourly1!E3156/hourly1!$E$8763</f>
        <v>68.407043260266178</v>
      </c>
      <c r="C3155" s="442">
        <f>hourly1!$F3156*유형화!$G$71/hourly1!$F$8763+유형화!$G$72*hourly1!$G3156/hourly1!$F$8763+유형화!$G$74*hourly1!I3156/hourly1!$I$8763</f>
        <v>0.65338790751997322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4">
        <f>유형화!$F$71*hourly1!B3157/hourly1!$B$8763+유형화!$F$72*hourly1!C3157/hourly1!$C$8763+유형화!$F$73*hourly1!D3157/hourly1!$D$8763+유형화!$F$74*hourly1!E3157/hourly1!$E$8763</f>
        <v>71.759788548333432</v>
      </c>
      <c r="C3156" s="442">
        <f>hourly1!$F3157*유형화!$G$71/hourly1!$F$8763+유형화!$G$72*hourly1!$G3157/hourly1!$F$8763+유형화!$G$74*hourly1!I3157/hourly1!$I$8763</f>
        <v>0.6986533728019978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4">
        <f>유형화!$F$71*hourly1!B3158/hourly1!$B$8763+유형화!$F$72*hourly1!C3158/hourly1!$C$8763+유형화!$F$73*hourly1!D3158/hourly1!$D$8763+유형화!$F$74*hourly1!E3158/hourly1!$E$8763</f>
        <v>70.370401537560113</v>
      </c>
      <c r="C3157" s="442">
        <f>hourly1!$F3158*유형화!$G$71/hourly1!$F$8763+유형화!$G$72*hourly1!$G3158/hourly1!$F$8763+유형화!$G$74*hourly1!I3158/hourly1!$I$8763</f>
        <v>0.72371251365129552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4">
        <f>유형화!$F$71*hourly1!B3159/hourly1!$B$8763+유형화!$F$72*hourly1!C3159/hourly1!$C$8763+유형화!$F$73*hourly1!D3159/hourly1!$D$8763+유형화!$F$74*hourly1!E3159/hourly1!$E$8763</f>
        <v>76.221727880452306</v>
      </c>
      <c r="C3158" s="442">
        <f>hourly1!$F3159*유형화!$G$71/hourly1!$F$8763+유형화!$G$72*hourly1!$G3159/hourly1!$F$8763+유형화!$G$74*hourly1!I3159/hourly1!$I$8763</f>
        <v>0.6527327601916797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4">
        <f>유형화!$F$71*hourly1!B3160/hourly1!$B$8763+유형화!$F$72*hourly1!C3160/hourly1!$C$8763+유형화!$F$73*hourly1!D3160/hourly1!$D$8763+유형화!$F$74*hourly1!E3160/hourly1!$E$8763</f>
        <v>64.228608934889266</v>
      </c>
      <c r="C3159" s="442">
        <f>hourly1!$F3160*유형화!$G$71/hourly1!$F$8763+유형화!$G$72*hourly1!$G3160/hourly1!$F$8763+유형화!$G$74*hourly1!I3160/hourly1!$I$8763</f>
        <v>0.5921669157564422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4">
        <f>유형화!$F$71*hourly1!B3161/hourly1!$B$8763+유형화!$F$72*hourly1!C3161/hourly1!$C$8763+유형화!$F$73*hourly1!D3161/hourly1!$D$8763+유형화!$F$74*hourly1!E3161/hourly1!$E$8763</f>
        <v>65.144508060569706</v>
      </c>
      <c r="C3160" s="442">
        <f>hourly1!$F3161*유형화!$G$71/hourly1!$F$8763+유형화!$G$72*hourly1!$G3161/hourly1!$F$8763+유형화!$G$74*hourly1!I3161/hourly1!$I$8763</f>
        <v>0.51140020644954942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4">
        <f>유형화!$F$71*hourly1!B3162/hourly1!$B$8763+유형화!$F$72*hourly1!C3162/hourly1!$C$8763+유형화!$F$73*hourly1!D3162/hourly1!$D$8763+유형화!$F$74*hourly1!E3162/hourly1!$E$8763</f>
        <v>63.755121049796394</v>
      </c>
      <c r="C3161" s="442">
        <f>hourly1!$F3162*유형화!$G$71/hourly1!$F$8763+유형화!$G$72*hourly1!$G3162/hourly1!$F$8763+유형화!$G$74*hourly1!I3162/hourly1!$I$8763</f>
        <v>0.47607554255657192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4">
        <f>유형화!$F$71*hourly1!B3163/hourly1!$B$8763+유형화!$F$72*hourly1!C3163/hourly1!$C$8763+유형화!$F$73*hourly1!D3163/hourly1!$D$8763+유형화!$F$74*hourly1!E3163/hourly1!$E$8763</f>
        <v>62.365726825250583</v>
      </c>
      <c r="C3162" s="442">
        <f>hourly1!$F3163*유형화!$G$71/hourly1!$F$8763+유형화!$G$72*hourly1!$G3163/hourly1!$F$8763+유형화!$G$74*hourly1!I3163/hourly1!$I$8763</f>
        <v>0.36527472849063469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4">
        <f>유형화!$F$71*hourly1!B3164/hourly1!$B$8763+유형화!$F$72*hourly1!C3164/hourly1!$C$8763+유형화!$F$73*hourly1!D3164/hourly1!$D$8763+유형화!$F$74*hourly1!E3164/hourly1!$E$8763</f>
        <v>61.691554002225374</v>
      </c>
      <c r="C3163" s="442">
        <f>hourly1!$F3164*유형화!$G$71/hourly1!$F$8763+유형화!$G$72*hourly1!$G3164/hourly1!$F$8763+유형화!$G$74*hourly1!I3164/hourly1!$I$8763</f>
        <v>0.49631169086021276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4">
        <f>유형화!$F$71*hourly1!B3165/hourly1!$B$8763+유형화!$F$72*hourly1!C3165/hourly1!$C$8763+유형화!$F$73*hourly1!D3165/hourly1!$D$8763+유형화!$F$74*hourly1!E3165/hourly1!$E$8763</f>
        <v>72.594596988329371</v>
      </c>
      <c r="C3164" s="442">
        <f>hourly1!$F3165*유형화!$G$71/hourly1!$F$8763+유형화!$G$72*hourly1!$G3165/hourly1!$F$8763+유형화!$G$74*hourly1!I3165/hourly1!$I$8763</f>
        <v>0.58210388538823743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4">
        <f>유형화!$F$71*hourly1!B3166/hourly1!$B$8763+유형화!$F$72*hourly1!C3166/hourly1!$C$8763+유형화!$F$73*hourly1!D3166/hourly1!$D$8763+유형화!$F$74*hourly1!E3166/hourly1!$E$8763</f>
        <v>80.928538291177986</v>
      </c>
      <c r="C3165" s="442">
        <f>hourly1!$F3166*유형화!$G$71/hourly1!$F$8763+유형화!$G$72*hourly1!$G3166/hourly1!$F$8763+유형화!$G$74*hourly1!I3166/hourly1!$I$8763</f>
        <v>0.61250484005672978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4">
        <f>유형화!$F$71*hourly1!B3167/hourly1!$B$8763+유형화!$F$72*hourly1!C3167/hourly1!$C$8763+유형화!$F$73*hourly1!D3167/hourly1!$D$8763+유형화!$F$74*hourly1!E3167/hourly1!$E$8763</f>
        <v>64.047893113140859</v>
      </c>
      <c r="C3166" s="442">
        <f>hourly1!$F3167*유형화!$G$71/hourly1!$F$8763+유형화!$G$72*hourly1!$G3167/hourly1!$F$8763+유형화!$G$74*hourly1!I3167/hourly1!$I$8763</f>
        <v>0.4208886695501951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4">
        <f>유형화!$F$71*hourly1!B3168/hourly1!$B$8763+유형화!$F$72*hourly1!C3168/hourly1!$C$8763+유형화!$F$73*hourly1!D3168/hourly1!$D$8763+유형화!$F$74*hourly1!E3168/hourly1!$E$8763</f>
        <v>62.427643741095181</v>
      </c>
      <c r="C3167" s="442">
        <f>hourly1!$F3168*유형화!$G$71/hourly1!$F$8763+유형화!$G$72*hourly1!$G3168/hourly1!$F$8763+유형화!$G$74*hourly1!I3168/hourly1!$I$8763</f>
        <v>0.40581808087780191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4">
        <f>유형화!$F$71*hourly1!B3169/hourly1!$B$8763+유형화!$F$72*hourly1!C3169/hourly1!$C$8763+유형화!$F$73*hourly1!D3169/hourly1!$D$8763+유형화!$F$74*hourly1!E3169/hourly1!$E$8763</f>
        <v>60.807390762163259</v>
      </c>
      <c r="C3168" s="442">
        <f>hourly1!$F3169*유형화!$G$71/hourly1!$F$8763+유형화!$G$72*hourly1!$G3169/hourly1!$F$8763+유형화!$G$74*hourly1!I3169/hourly1!$I$8763</f>
        <v>0.39074374385004773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4">
        <f>유형화!$F$71*hourly1!B3170/hourly1!$B$8763+유형화!$F$72*hourly1!C3170/hourly1!$C$8763+유형화!$F$73*hourly1!D3170/hourly1!$D$8763+유형화!$F$74*hourly1!E3170/hourly1!$E$8763</f>
        <v>58.944508652524569</v>
      </c>
      <c r="C3169" s="442">
        <f>hourly1!$F3170*유형화!$G$71/hourly1!$F$8763+유형화!$G$72*hourly1!$G3170/hourly1!$F$8763+유형화!$G$74*hourly1!I3170/hourly1!$I$8763</f>
        <v>0.31534190889641689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4">
        <f>유형화!$F$71*hourly1!B3171/hourly1!$B$8763+유형화!$F$72*hourly1!C3171/hourly1!$C$8763+유형화!$F$73*hourly1!D3171/hourly1!$D$8763+유형화!$F$74*hourly1!E3171/hourly1!$E$8763</f>
        <v>58.944508652524569</v>
      </c>
      <c r="C3170" s="442">
        <f>hourly1!$F3171*유형화!$G$71/hourly1!$F$8763+유형화!$G$72*hourly1!$G3171/hourly1!$F$8763+유형화!$G$74*hourly1!I3171/hourly1!$I$8763</f>
        <v>0.26315640921629241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4">
        <f>유형화!$F$71*hourly1!B3172/hourly1!$B$8763+유형화!$F$72*hourly1!C3172/hourly1!$C$8763+유형화!$F$73*hourly1!D3172/hourly1!$D$8763+유형화!$F$74*hourly1!E3172/hourly1!$E$8763</f>
        <v>58.702782349869331</v>
      </c>
      <c r="C3171" s="442">
        <f>hourly1!$F3172*유형화!$G$71/hourly1!$F$8763+유형화!$G$72*hourly1!$G3172/hourly1!$F$8763+유형화!$G$74*hourly1!I3172/hourly1!$I$8763</f>
        <v>0.24377879726226703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4">
        <f>유형화!$F$71*hourly1!B3173/hourly1!$B$8763+유형화!$F$72*hourly1!C3173/hourly1!$C$8763+유형화!$F$73*hourly1!D3173/hourly1!$D$8763+유형화!$F$74*hourly1!E3173/hourly1!$E$8763</f>
        <v>58.702782349869331</v>
      </c>
      <c r="C3172" s="442">
        <f>hourly1!$F3173*유형화!$G$71/hourly1!$F$8763+유형화!$G$72*hourly1!$G3173/hourly1!$F$8763+유형화!$G$74*hourly1!I3173/hourly1!$I$8763</f>
        <v>0.23883561288710348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4">
        <f>유형화!$F$71*hourly1!B3174/hourly1!$B$8763+유형화!$F$72*hourly1!C3174/hourly1!$C$8763+유형화!$F$73*hourly1!D3174/hourly1!$D$8763+유형화!$F$74*hourly1!E3174/hourly1!$E$8763</f>
        <v>58.702782349869331</v>
      </c>
      <c r="C3173" s="442">
        <f>hourly1!$F3174*유형화!$G$71/hourly1!$F$8763+유형화!$G$72*hourly1!$G3174/hourly1!$F$8763+유형화!$G$74*hourly1!I3174/hourly1!$I$8763</f>
        <v>0.23887024443119853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4">
        <f>유형화!$F$71*hourly1!B3175/hourly1!$B$8763+유형화!$F$72*hourly1!C3175/hourly1!$C$8763+유형화!$F$73*hourly1!D3175/hourly1!$D$8763+유형화!$F$74*hourly1!E3175/hourly1!$E$8763</f>
        <v>58.702782349869331</v>
      </c>
      <c r="C3174" s="442">
        <f>hourly1!$F3175*유형화!$G$71/hourly1!$F$8763+유형화!$G$72*hourly1!$G3175/hourly1!$F$8763+유형화!$G$74*hourly1!I3175/hourly1!$I$8763</f>
        <v>0.23700323751753213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4">
        <f>유형화!$F$71*hourly1!B3176/hourly1!$B$8763+유형화!$F$72*hourly1!C3176/hourly1!$C$8763+유형화!$F$73*hourly1!D3176/hourly1!$D$8763+유형화!$F$74*hourly1!E3176/hourly1!$E$8763</f>
        <v>60.565664459508021</v>
      </c>
      <c r="C3175" s="442">
        <f>hourly1!$F3176*유형화!$G$71/hourly1!$F$8763+유형화!$G$72*hourly1!$G3176/hourly1!$F$8763+유형화!$G$74*hourly1!I3176/hourly1!$I$8763</f>
        <v>0.42204234814148667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4">
        <f>유형화!$F$71*hourly1!B3177/hourly1!$B$8763+유형화!$F$72*hourly1!C3177/hourly1!$C$8763+유형화!$F$73*hourly1!D3177/hourly1!$D$8763+유형화!$F$74*hourly1!E3177/hourly1!$E$8763</f>
        <v>72.111119134815169</v>
      </c>
      <c r="C3176" s="442">
        <f>hourly1!$F3177*유형화!$G$71/hourly1!$F$8763+유형화!$G$72*hourly1!$G3177/hourly1!$F$8763+유형화!$G$74*hourly1!I3177/hourly1!$I$8763</f>
        <v>0.75309432309155711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4">
        <f>유형화!$F$71*hourly1!B3178/hourly1!$B$8763+유형화!$F$72*hourly1!C3178/hourly1!$C$8763+유형화!$F$73*hourly1!D3178/hourly1!$D$8763+유형화!$F$74*hourly1!E3178/hourly1!$E$8763</f>
        <v>158.10292370994034</v>
      </c>
      <c r="C3177" s="442">
        <f>hourly1!$F3178*유형화!$G$71/hourly1!$F$8763+유형화!$G$72*hourly1!$G3178/hourly1!$F$8763+유형화!$G$74*hourly1!I3178/hourly1!$I$8763</f>
        <v>0.65144145176985313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4">
        <f>유형화!$F$71*hourly1!B3179/hourly1!$B$8763+유형화!$F$72*hourly1!C3179/hourly1!$C$8763+유형화!$F$73*hourly1!D3179/hourly1!$D$8763+유형화!$F$74*hourly1!E3179/hourly1!$E$8763</f>
        <v>262.55596062432863</v>
      </c>
      <c r="C3178" s="442">
        <f>hourly1!$F3179*유형화!$G$71/hourly1!$F$8763+유형화!$G$72*hourly1!$G3179/hourly1!$F$8763+유형화!$G$74*hourly1!I3179/hourly1!$I$8763</f>
        <v>0.57647132957061398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4">
        <f>유형화!$F$71*hourly1!B3180/hourly1!$B$8763+유형화!$F$72*hourly1!C3180/hourly1!$C$8763+유형화!$F$73*hourly1!D3180/hourly1!$D$8763+유형화!$F$74*hourly1!E3180/hourly1!$E$8763</f>
        <v>328.02375780092427</v>
      </c>
      <c r="C3179" s="442">
        <f>hourly1!$F3180*유형화!$G$71/hourly1!$F$8763+유형화!$G$72*hourly1!$G3180/hourly1!$F$8763+유형화!$G$74*hourly1!I3180/hourly1!$I$8763</f>
        <v>0.490909658897284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4">
        <f>유형화!$F$71*hourly1!B3181/hourly1!$B$8763+유형화!$F$72*hourly1!C3181/hourly1!$C$8763+유형화!$F$73*hourly1!D3181/hourly1!$D$8763+유형화!$F$74*hourly1!E3181/hourly1!$E$8763</f>
        <v>392.38870448055155</v>
      </c>
      <c r="C3180" s="442">
        <f>hourly1!$F3181*유형화!$G$71/hourly1!$F$8763+유형화!$G$72*hourly1!$G3181/hourly1!$F$8763+유형화!$G$74*hourly1!I3181/hourly1!$I$8763</f>
        <v>0.45877541581832471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4">
        <f>유형화!$F$71*hourly1!B3182/hourly1!$B$8763+유형화!$F$72*hourly1!C3182/hourly1!$C$8763+유형화!$F$73*hourly1!D3182/hourly1!$D$8763+유형화!$F$74*hourly1!E3182/hourly1!$E$8763</f>
        <v>329.92804970899977</v>
      </c>
      <c r="C3181" s="442">
        <f>hourly1!$F3182*유형화!$G$71/hourly1!$F$8763+유형화!$G$72*hourly1!$G3182/hourly1!$F$8763+유형화!$G$74*hourly1!I3182/hourly1!$I$8763</f>
        <v>0.44268160761839515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4">
        <f>유형화!$F$71*hourly1!B3183/hourly1!$B$8763+유형화!$F$72*hourly1!C3183/hourly1!$C$8763+유형화!$F$73*hourly1!D3183/hourly1!$D$8763+유형화!$F$74*hourly1!E3183/hourly1!$E$8763</f>
        <v>194.11283018685342</v>
      </c>
      <c r="C3182" s="442">
        <f>hourly1!$F3183*유형화!$G$71/hourly1!$F$8763+유형화!$G$72*hourly1!$G3183/hourly1!$F$8763+유형화!$G$74*hourly1!I3183/hourly1!$I$8763</f>
        <v>0.55432490529468426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4">
        <f>유형화!$F$71*hourly1!B3184/hourly1!$B$8763+유형화!$F$72*hourly1!C3184/hourly1!$C$8763+유형화!$F$73*hourly1!D3184/hourly1!$D$8763+유형화!$F$74*hourly1!E3184/hourly1!$E$8763</f>
        <v>262.75024665863612</v>
      </c>
      <c r="C3183" s="442">
        <f>hourly1!$F3184*유형화!$G$71/hourly1!$F$8763+유형화!$G$72*hourly1!$G3184/hourly1!$F$8763+유형화!$G$74*hourly1!I3184/hourly1!$I$8763</f>
        <v>0.51703145849139354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4">
        <f>유형화!$F$71*hourly1!B3185/hourly1!$B$8763+유형화!$F$72*hourly1!C3185/hourly1!$C$8763+유형화!$F$73*hourly1!D3185/hourly1!$D$8763+유형화!$F$74*hourly1!E3185/hourly1!$E$8763</f>
        <v>385.7686881511425</v>
      </c>
      <c r="C3184" s="442">
        <f>hourly1!$F3185*유형화!$G$71/hourly1!$F$8763+유형화!$G$72*hourly1!$G3185/hourly1!$F$8763+유형화!$G$74*hourly1!I3185/hourly1!$I$8763</f>
        <v>0.38927984810964888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4">
        <f>유형화!$F$71*hourly1!B3186/hourly1!$B$8763+유형화!$F$72*hourly1!C3186/hourly1!$C$8763+유형화!$F$73*hourly1!D3186/hourly1!$D$8763+유형화!$F$74*hourly1!E3186/hourly1!$E$8763</f>
        <v>323.34506528071228</v>
      </c>
      <c r="C3185" s="442">
        <f>hourly1!$F3186*유형화!$G$71/hourly1!$F$8763+유형화!$G$72*hourly1!$G3186/hourly1!$F$8763+유형화!$G$74*hourly1!I3186/hourly1!$I$8763</f>
        <v>0.36801216870788894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4">
        <f>유형화!$F$71*hourly1!B3187/hourly1!$B$8763+유형화!$F$72*hourly1!C3187/hourly1!$C$8763+유형화!$F$73*hourly1!D3187/hourly1!$D$8763+유형화!$F$74*hourly1!E3187/hourly1!$E$8763</f>
        <v>280.35627970501957</v>
      </c>
      <c r="C3186" s="442">
        <f>hourly1!$F3187*유형화!$G$71/hourly1!$F$8763+유형화!$G$72*hourly1!$G3187/hourly1!$F$8763+유형화!$G$74*hourly1!I3187/hourly1!$I$8763</f>
        <v>0.38927715907210658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4">
        <f>유형화!$F$71*hourly1!B3188/hourly1!$B$8763+유형화!$F$72*hourly1!C3188/hourly1!$C$8763+유형화!$F$73*hourly1!D3188/hourly1!$D$8763+유형화!$F$74*hourly1!E3188/hourly1!$E$8763</f>
        <v>157.61065587463662</v>
      </c>
      <c r="C3187" s="442">
        <f>hourly1!$F3188*유형화!$G$71/hourly1!$F$8763+유형화!$G$72*hourly1!$G3188/hourly1!$F$8763+유형화!$G$74*hourly1!I3188/hourly1!$I$8763</f>
        <v>0.51702200611700599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4">
        <f>유형화!$F$71*hourly1!B3189/hourly1!$B$8763+유형화!$F$72*hourly1!C3189/hourly1!$C$8763+유형화!$F$73*hourly1!D3189/hourly1!$D$8763+유형화!$F$74*hourly1!E3189/hourly1!$E$8763</f>
        <v>118.37930011591155</v>
      </c>
      <c r="C3188" s="442">
        <f>hourly1!$F3189*유형화!$G$71/hourly1!$F$8763+유형화!$G$72*hourly1!$G3189/hourly1!$F$8763+유형화!$G$74*hourly1!I3189/hourly1!$I$8763</f>
        <v>0.63956633604261737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4">
        <f>유형화!$F$71*hourly1!B3190/hourly1!$B$8763+유형화!$F$72*hourly1!C3190/hourly1!$C$8763+유형화!$F$73*hourly1!D3190/hourly1!$D$8763+유형화!$F$74*hourly1!E3190/hourly1!$E$8763</f>
        <v>126.68370823415094</v>
      </c>
      <c r="C3189" s="442">
        <f>hourly1!$F3190*유형화!$G$71/hourly1!$F$8763+유형화!$G$72*hourly1!$G3190/hourly1!$F$8763+유형화!$G$74*hourly1!I3190/hourly1!$I$8763</f>
        <v>0.64501611879340359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4">
        <f>유형화!$F$71*hourly1!B3191/hourly1!$B$8763+유형화!$F$72*hourly1!C3191/hourly1!$C$8763+유형화!$F$73*hourly1!D3191/hourly1!$D$8763+유형화!$F$74*hourly1!E3191/hourly1!$E$8763</f>
        <v>64.047893113140859</v>
      </c>
      <c r="C3190" s="442">
        <f>hourly1!$F3191*유형화!$G$71/hourly1!$F$8763+유형화!$G$72*hourly1!$G3191/hourly1!$F$8763+유형화!$G$74*hourly1!I3191/hourly1!$I$8763</f>
        <v>0.54931677658859468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4">
        <f>유형화!$F$71*hourly1!B3192/hourly1!$B$8763+유형화!$F$72*hourly1!C3192/hourly1!$C$8763+유형화!$F$73*hourly1!D3192/hourly1!$D$8763+유형화!$F$74*hourly1!E3192/hourly1!$E$8763</f>
        <v>62.427643741095181</v>
      </c>
      <c r="C3191" s="442">
        <f>hourly1!$F3192*유형화!$G$71/hourly1!$F$8763+유형화!$G$72*hourly1!$G3192/hourly1!$F$8763+유형화!$G$74*hourly1!I3192/hourly1!$I$8763</f>
        <v>0.45880686940896248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4">
        <f>유형화!$F$71*hourly1!B3193/hourly1!$B$8763+유형화!$F$72*hourly1!C3193/hourly1!$C$8763+유형화!$F$73*hourly1!D3193/hourly1!$D$8763+유형화!$F$74*hourly1!E3193/hourly1!$E$8763</f>
        <v>60.807390762163259</v>
      </c>
      <c r="C3192" s="442">
        <f>hourly1!$F3193*유형화!$G$71/hourly1!$F$8763+유형화!$G$72*hourly1!$G3193/hourly1!$F$8763+유형화!$G$74*hourly1!I3193/hourly1!$I$8763</f>
        <v>0.35241249152770698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4">
        <f>유형화!$F$71*hourly1!B3194/hourly1!$B$8763+유형화!$F$72*hourly1!C3194/hourly1!$C$8763+유형화!$F$73*hourly1!D3194/hourly1!$D$8763+유형화!$F$74*hourly1!E3194/hourly1!$E$8763</f>
        <v>58.944508652524569</v>
      </c>
      <c r="C3193" s="442">
        <f>hourly1!$F3194*유형화!$G$71/hourly1!$F$8763+유형화!$G$72*hourly1!$G3194/hourly1!$F$8763+유형화!$G$74*hourly1!I3194/hourly1!$I$8763</f>
        <v>0.32063711273155954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4">
        <f>유형화!$F$71*hourly1!B3195/hourly1!$B$8763+유형화!$F$72*hourly1!C3195/hourly1!$C$8763+유형화!$F$73*hourly1!D3195/hourly1!$D$8763+유형화!$F$74*hourly1!E3195/hourly1!$E$8763</f>
        <v>58.944508652524569</v>
      </c>
      <c r="C3194" s="442">
        <f>hourly1!$F3195*유형화!$G$71/hourly1!$F$8763+유형화!$G$72*hourly1!$G3195/hourly1!$F$8763+유형화!$G$74*hourly1!I3195/hourly1!$I$8763</f>
        <v>0.26306286330424256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4">
        <f>유형화!$F$71*hourly1!B3196/hourly1!$B$8763+유형화!$F$72*hourly1!C3196/hourly1!$C$8763+유형화!$F$73*hourly1!D3196/hourly1!$D$8763+유형화!$F$74*hourly1!E3196/hourly1!$E$8763</f>
        <v>58.702782349869331</v>
      </c>
      <c r="C3195" s="442">
        <f>hourly1!$F3196*유형화!$G$71/hourly1!$F$8763+유형화!$G$72*hourly1!$G3196/hourly1!$F$8763+유형화!$G$74*hourly1!I3196/hourly1!$I$8763</f>
        <v>0.24368109556492573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4">
        <f>유형화!$F$71*hourly1!B3197/hourly1!$B$8763+유형화!$F$72*hourly1!C3197/hourly1!$C$8763+유형화!$F$73*hourly1!D3197/hourly1!$D$8763+유형화!$F$74*hourly1!E3197/hourly1!$E$8763</f>
        <v>58.702782349869331</v>
      </c>
      <c r="C3196" s="442">
        <f>hourly1!$F3197*유형화!$G$71/hourly1!$F$8763+유형화!$G$72*hourly1!$G3197/hourly1!$F$8763+유형화!$G$74*hourly1!I3197/hourly1!$I$8763</f>
        <v>0.23857640596529939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4">
        <f>유형화!$F$71*hourly1!B3198/hourly1!$B$8763+유형화!$F$72*hourly1!C3198/hourly1!$C$8763+유형화!$F$73*hourly1!D3198/hourly1!$D$8763+유형화!$F$74*hourly1!E3198/hourly1!$E$8763</f>
        <v>58.702782349869331</v>
      </c>
      <c r="C3197" s="442">
        <f>hourly1!$F3198*유형화!$G$71/hourly1!$F$8763+유형화!$G$72*hourly1!$G3198/hourly1!$F$8763+유형화!$G$74*hourly1!I3198/hourly1!$I$8763</f>
        <v>0.23864469122165652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4">
        <f>유형화!$F$71*hourly1!B3199/hourly1!$B$8763+유형화!$F$72*hourly1!C3199/hourly1!$C$8763+유형화!$F$73*hourly1!D3199/hourly1!$D$8763+유형화!$F$74*hourly1!E3199/hourly1!$E$8763</f>
        <v>58.702782349869331</v>
      </c>
      <c r="C3198" s="442">
        <f>hourly1!$F3199*유형화!$G$71/hourly1!$F$8763+유형화!$G$72*hourly1!$G3199/hourly1!$F$8763+유형화!$G$74*hourly1!I3199/hourly1!$I$8763</f>
        <v>0.23690113557694101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4">
        <f>유형화!$F$71*hourly1!B3200/hourly1!$B$8763+유형화!$F$72*hourly1!C3200/hourly1!$C$8763+유형화!$F$73*hourly1!D3200/hourly1!$D$8763+유형화!$F$74*hourly1!E3200/hourly1!$E$8763</f>
        <v>60.565664459508021</v>
      </c>
      <c r="C3199" s="442">
        <f>hourly1!$F3200*유형화!$G$71/hourly1!$F$8763+유형화!$G$72*hourly1!$G3200/hourly1!$F$8763+유형화!$G$74*hourly1!I3200/hourly1!$I$8763</f>
        <v>0.42198644875501778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4">
        <f>유형화!$F$71*hourly1!B3201/hourly1!$B$8763+유형화!$F$72*hourly1!C3201/hourly1!$C$8763+유형화!$F$73*hourly1!D3201/hourly1!$D$8763+유형화!$F$74*hourly1!E3201/hourly1!$E$8763</f>
        <v>72.111119134815169</v>
      </c>
      <c r="C3200" s="442">
        <f>hourly1!$F3201*유형화!$G$71/hourly1!$F$8763+유형화!$G$72*hourly1!$G3201/hourly1!$F$8763+유형화!$G$74*hourly1!I3201/hourly1!$I$8763</f>
        <v>0.75297502760789747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4">
        <f>유형화!$F$71*hourly1!B3202/hourly1!$B$8763+유형화!$F$72*hourly1!C3202/hourly1!$C$8763+유형화!$F$73*hourly1!D3202/hourly1!$D$8763+유형화!$F$74*hourly1!E3202/hourly1!$E$8763</f>
        <v>158.06690895074112</v>
      </c>
      <c r="C3201" s="442">
        <f>hourly1!$F3202*유형화!$G$71/hourly1!$F$8763+유형화!$G$72*hourly1!$G3202/hourly1!$F$8763+유형화!$G$74*hourly1!I3202/hourly1!$I$8763</f>
        <v>0.65136379562509461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4">
        <f>유형화!$F$71*hourly1!B3203/hourly1!$B$8763+유형화!$F$72*hourly1!C3203/hourly1!$C$8763+유형화!$F$73*hourly1!D3203/hourly1!$D$8763+유형화!$F$74*hourly1!E3203/hourly1!$E$8763</f>
        <v>262.55525006773752</v>
      </c>
      <c r="C3202" s="442">
        <f>hourly1!$F3203*유형화!$G$71/hourly1!$F$8763+유형화!$G$72*hourly1!$G3203/hourly1!$F$8763+유형화!$G$74*hourly1!I3203/hourly1!$I$8763</f>
        <v>0.57644631337288021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4">
        <f>유형화!$F$71*hourly1!B3204/hourly1!$B$8763+유형화!$F$72*hourly1!C3204/hourly1!$C$8763+유형화!$F$73*hourly1!D3204/hourly1!$D$8763+유형화!$F$74*hourly1!E3204/hourly1!$E$8763</f>
        <v>328.02325283684934</v>
      </c>
      <c r="C3203" s="442">
        <f>hourly1!$F3204*유형화!$G$71/hourly1!$F$8763+유형화!$G$72*hourly1!$G3204/hourly1!$F$8763+유형화!$G$74*hourly1!I3204/hourly1!$I$8763</f>
        <v>0.49091340725264576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4">
        <f>유형화!$F$71*hourly1!B3205/hourly1!$B$8763+유형화!$F$72*hourly1!C3205/hourly1!$C$8763+유형화!$F$73*hourly1!D3205/hourly1!$D$8763+유형화!$F$74*hourly1!E3205/hourly1!$E$8763</f>
        <v>392.38844478474164</v>
      </c>
      <c r="C3204" s="442">
        <f>hourly1!$F3205*유형화!$G$71/hourly1!$F$8763+유형화!$G$72*hourly1!$G3205/hourly1!$F$8763+유형화!$G$74*hourly1!I3205/hourly1!$I$8763</f>
        <v>0.45879937269823989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4">
        <f>유형화!$F$71*hourly1!B3206/hourly1!$B$8763+유형화!$F$72*hourly1!C3206/hourly1!$C$8763+유형화!$F$73*hourly1!D3206/hourly1!$D$8763+유형화!$F$74*hourly1!E3206/hourly1!$E$8763</f>
        <v>329.92787297157355</v>
      </c>
      <c r="C3205" s="442">
        <f>hourly1!$F3206*유형화!$G$71/hourly1!$F$8763+유형화!$G$72*hourly1!$G3206/hourly1!$F$8763+유형화!$G$74*hourly1!I3206/hourly1!$I$8763</f>
        <v>0.44271550578861618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4">
        <f>유형화!$F$71*hourly1!B3207/hourly1!$B$8763+유형화!$F$72*hourly1!C3207/hourly1!$C$8763+유형화!$F$73*hourly1!D3207/hourly1!$D$8763+유형화!$F$74*hourly1!E3207/hourly1!$E$8763</f>
        <v>194.11278329733216</v>
      </c>
      <c r="C3206" s="442">
        <f>hourly1!$F3207*유형화!$G$71/hourly1!$F$8763+유형화!$G$72*hourly1!$G3207/hourly1!$F$8763+유형화!$G$74*hourly1!I3207/hourly1!$I$8763</f>
        <v>0.55438740504602846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4">
        <f>유형화!$F$71*hourly1!B3208/hourly1!$B$8763+유형화!$F$72*hourly1!C3208/hourly1!$C$8763+유형화!$F$73*hourly1!D3208/hourly1!$D$8763+유형화!$F$74*hourly1!E3208/hourly1!$E$8763</f>
        <v>262.75044143049365</v>
      </c>
      <c r="C3207" s="442">
        <f>hourly1!$F3208*유형화!$G$71/hourly1!$F$8763+유형화!$G$72*hourly1!$G3208/hourly1!$F$8763+유형화!$G$74*hourly1!I3208/hourly1!$I$8763</f>
        <v>0.51710316615916785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4">
        <f>유형화!$F$71*hourly1!B3209/hourly1!$B$8763+유형화!$F$72*hourly1!C3209/hourly1!$C$8763+유형화!$F$73*hourly1!D3209/hourly1!$D$8763+유형화!$F$74*hourly1!E3209/hourly1!$E$8763</f>
        <v>385.76912097749243</v>
      </c>
      <c r="C3208" s="442">
        <f>hourly1!$F3209*유형화!$G$71/hourly1!$F$8763+유형화!$G$72*hourly1!$G3209/hourly1!$F$8763+유형화!$G$74*hourly1!I3209/hourly1!$I$8763</f>
        <v>0.38933721424386769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4">
        <f>유형화!$F$71*hourly1!B3210/hourly1!$B$8763+유형화!$F$72*hourly1!C3210/hourly1!$C$8763+유형화!$F$73*hourly1!D3210/hourly1!$D$8763+유형화!$F$74*hourly1!E3210/hourly1!$E$8763</f>
        <v>323.34558467233217</v>
      </c>
      <c r="C3209" s="442">
        <f>hourly1!$F3210*유형화!$G$71/hourly1!$F$8763+유형화!$G$72*hourly1!$G3210/hourly1!$F$8763+유형화!$G$74*hourly1!I3210/hourly1!$I$8763</f>
        <v>0.36807466845923242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4">
        <f>유형화!$F$71*hourly1!B3211/hourly1!$B$8763+유형화!$F$72*hourly1!C3211/hourly1!$C$8763+유형화!$F$73*hourly1!D3211/hourly1!$D$8763+유형화!$F$74*hourly1!E3211/hourly1!$E$8763</f>
        <v>280.35701550981446</v>
      </c>
      <c r="C3210" s="442">
        <f>hourly1!$F3211*유형화!$G$71/hourly1!$F$8763+유형화!$G$72*hourly1!$G3211/hourly1!$F$8763+유형화!$G$74*hourly1!I3211/hourly1!$I$8763</f>
        <v>0.38935554859074079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4">
        <f>유형화!$F$71*hourly1!B3212/hourly1!$B$8763+유형화!$F$72*hourly1!C3212/hourly1!$C$8763+유형화!$F$73*hourly1!D3212/hourly1!$D$8763+유형화!$F$74*hourly1!E3212/hourly1!$E$8763</f>
        <v>157.61135921745523</v>
      </c>
      <c r="C3211" s="442">
        <f>hourly1!$F3212*유형화!$G$71/hourly1!$F$8763+유형화!$G$72*hourly1!$G3212/hourly1!$F$8763+유형화!$G$74*hourly1!I3212/hourly1!$I$8763</f>
        <v>0.5171499391151928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4">
        <f>유형화!$F$71*hourly1!B3213/hourly1!$B$8763+유형화!$F$72*hourly1!C3213/hourly1!$C$8763+유형화!$F$73*hourly1!D3213/hourly1!$D$8763+유형화!$F$74*hourly1!E3213/hourly1!$E$8763</f>
        <v>118.37968605274021</v>
      </c>
      <c r="C3212" s="442">
        <f>hourly1!$F3213*유형화!$G$71/hourly1!$F$8763+유형화!$G$72*hourly1!$G3213/hourly1!$F$8763+유형화!$G$74*hourly1!I3213/hourly1!$I$8763</f>
        <v>0.6397439754923282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4">
        <f>유형화!$F$71*hourly1!B3214/hourly1!$B$8763+유형화!$F$72*hourly1!C3214/hourly1!$C$8763+유형화!$F$73*hourly1!D3214/hourly1!$D$8763+유형화!$F$74*hourly1!E3214/hourly1!$E$8763</f>
        <v>126.68405449523085</v>
      </c>
      <c r="C3213" s="442">
        <f>hourly1!$F3214*유형화!$G$71/hourly1!$F$8763+유형화!$G$72*hourly1!$G3214/hourly1!$F$8763+유형화!$G$74*hourly1!I3214/hourly1!$I$8763</f>
        <v>0.64520508479518324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4">
        <f>유형화!$F$71*hourly1!B3215/hourly1!$B$8763+유형화!$F$72*hourly1!C3215/hourly1!$C$8763+유형화!$F$73*hourly1!D3215/hourly1!$D$8763+유형화!$F$74*hourly1!E3215/hourly1!$E$8763</f>
        <v>64.047893113140859</v>
      </c>
      <c r="C3214" s="442">
        <f>hourly1!$F3215*유형화!$G$71/hourly1!$F$8763+유형화!$G$72*hourly1!$G3215/hourly1!$F$8763+유형화!$G$74*hourly1!I3215/hourly1!$I$8763</f>
        <v>0.54942751604371309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4">
        <f>유형화!$F$71*hourly1!B3216/hourly1!$B$8763+유형화!$F$72*hourly1!C3216/hourly1!$C$8763+유형화!$F$73*hourly1!D3216/hourly1!$D$8763+유형화!$F$74*hourly1!E3216/hourly1!$E$8763</f>
        <v>62.427643741095181</v>
      </c>
      <c r="C3215" s="442">
        <f>hourly1!$F3216*유형화!$G$71/hourly1!$F$8763+유형화!$G$72*hourly1!$G3216/hourly1!$F$8763+유형화!$G$74*hourly1!I3216/hourly1!$I$8763</f>
        <v>0.458868635786431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4">
        <f>유형화!$F$71*hourly1!B3217/hourly1!$B$8763+유형화!$F$72*hourly1!C3217/hourly1!$C$8763+유형화!$F$73*hourly1!D3217/hourly1!$D$8763+유형화!$F$74*hourly1!E3217/hourly1!$E$8763</f>
        <v>60.807390762163259</v>
      </c>
      <c r="C3216" s="442">
        <f>hourly1!$F3217*유형화!$G$71/hourly1!$F$8763+유형화!$G$72*hourly1!$G3217/hourly1!$F$8763+유형화!$G$74*hourly1!I3217/hourly1!$I$8763</f>
        <v>0.35243237410831685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4">
        <f>유형화!$F$71*hourly1!B3218/hourly1!$B$8763+유형화!$F$72*hourly1!C3218/hourly1!$C$8763+유형화!$F$73*hourly1!D3218/hourly1!$D$8763+유형화!$F$74*hourly1!E3218/hourly1!$E$8763</f>
        <v>58.944508652524569</v>
      </c>
      <c r="C3217" s="442">
        <f>hourly1!$F3218*유형화!$G$71/hourly1!$F$8763+유형화!$G$72*hourly1!$G3218/hourly1!$F$8763+유형화!$G$74*hourly1!I3218/hourly1!$I$8763</f>
        <v>0.32064118703086486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4">
        <f>유형화!$F$71*hourly1!B3219/hourly1!$B$8763+유형화!$F$72*hourly1!C3219/hourly1!$C$8763+유형화!$F$73*hourly1!D3219/hourly1!$D$8763+유형화!$F$74*hourly1!E3219/hourly1!$E$8763</f>
        <v>58.944508652524569</v>
      </c>
      <c r="C3218" s="442">
        <f>hourly1!$F3219*유형화!$G$71/hourly1!$F$8763+유형화!$G$72*hourly1!$G3219/hourly1!$F$8763+유형화!$G$74*hourly1!I3219/hourly1!$I$8763</f>
        <v>0.26304208437778542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4">
        <f>유형화!$F$71*hourly1!B3220/hourly1!$B$8763+유형화!$F$72*hourly1!C3220/hourly1!$C$8763+유형화!$F$73*hourly1!D3220/hourly1!$D$8763+유형화!$F$74*hourly1!E3220/hourly1!$E$8763</f>
        <v>58.702782349869331</v>
      </c>
      <c r="C3219" s="442">
        <f>hourly1!$F3220*유형화!$G$71/hourly1!$F$8763+유형화!$G$72*hourly1!$G3220/hourly1!$F$8763+유형화!$G$74*hourly1!I3220/hourly1!$I$8763</f>
        <v>0.24362397388866525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4">
        <f>유형화!$F$71*hourly1!B3221/hourly1!$B$8763+유형화!$F$72*hourly1!C3221/hourly1!$C$8763+유형화!$F$73*hourly1!D3221/hourly1!$D$8763+유형화!$F$74*hourly1!E3221/hourly1!$E$8763</f>
        <v>58.702782349869331</v>
      </c>
      <c r="C3220" s="442">
        <f>hourly1!$F3221*유형화!$G$71/hourly1!$F$8763+유형화!$G$72*hourly1!$G3221/hourly1!$F$8763+유형화!$G$74*hourly1!I3221/hourly1!$I$8763</f>
        <v>0.23837375031785313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4">
        <f>유형화!$F$71*hourly1!B3222/hourly1!$B$8763+유형화!$F$72*hourly1!C3222/hourly1!$C$8763+유형화!$F$73*hourly1!D3222/hourly1!$D$8763+유형화!$F$74*hourly1!E3222/hourly1!$E$8763</f>
        <v>58.702782349869331</v>
      </c>
      <c r="C3221" s="442">
        <f>hourly1!$F3222*유형화!$G$71/hourly1!$F$8763+유형화!$G$72*hourly1!$G3222/hourly1!$F$8763+유형화!$G$74*hourly1!I3222/hourly1!$I$8763</f>
        <v>0.23840015177735166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4">
        <f>유형화!$F$71*hourly1!B3223/hourly1!$B$8763+유형화!$F$72*hourly1!C3223/hourly1!$C$8763+유형화!$F$73*hourly1!D3223/hourly1!$D$8763+유형화!$F$74*hourly1!E3223/hourly1!$E$8763</f>
        <v>58.702782349869331</v>
      </c>
      <c r="C3222" s="442">
        <f>hourly1!$F3223*유형화!$G$71/hourly1!$F$8763+유형화!$G$72*hourly1!$G3223/hourly1!$F$8763+유형화!$G$74*hourly1!I3223/hourly1!$I$8763</f>
        <v>0.23674655666129746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4">
        <f>유형화!$F$71*hourly1!B3224/hourly1!$B$8763+유형화!$F$72*hourly1!C3224/hourly1!$C$8763+유형화!$F$73*hourly1!D3224/hourly1!$D$8763+유형화!$F$74*hourly1!E3224/hourly1!$E$8763</f>
        <v>60.565664459508021</v>
      </c>
      <c r="C3223" s="442">
        <f>hourly1!$F3224*유형화!$G$71/hourly1!$F$8763+유형화!$G$72*hourly1!$G3224/hourly1!$F$8763+유형화!$G$74*hourly1!I3224/hourly1!$I$8763</f>
        <v>0.42181166131482067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4">
        <f>유형화!$F$71*hourly1!B3225/hourly1!$B$8763+유형화!$F$72*hourly1!C3225/hourly1!$C$8763+유형화!$F$73*hourly1!D3225/hourly1!$D$8763+유형화!$F$74*hourly1!E3225/hourly1!$E$8763</f>
        <v>72.111119134815169</v>
      </c>
      <c r="C3224" s="442">
        <f>hourly1!$F3225*유형화!$G$71/hourly1!$F$8763+유형화!$G$72*hourly1!$G3225/hourly1!$F$8763+유형화!$G$74*hourly1!I3225/hourly1!$I$8763</f>
        <v>0.75256441972390897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4">
        <f>유형화!$F$71*hourly1!B3226/hourly1!$B$8763+유형화!$F$72*hourly1!C3226/hourly1!$C$8763+유형화!$F$73*hourly1!D3226/hourly1!$D$8763+유형화!$F$74*hourly1!E3226/hourly1!$E$8763</f>
        <v>158.06546258935515</v>
      </c>
      <c r="C3225" s="442">
        <f>hourly1!$F3226*유형화!$G$71/hourly1!$F$8763+유형화!$G$72*hourly1!$G3226/hourly1!$F$8763+유형화!$G$74*hourly1!I3226/hourly1!$I$8763</f>
        <v>0.65111127055415141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4">
        <f>유형화!$F$71*hourly1!B3227/hourly1!$B$8763+유형화!$F$72*hourly1!C3227/hourly1!$C$8763+유형화!$F$73*hourly1!D3227/hourly1!$D$8763+유형화!$F$74*hourly1!E3227/hourly1!$E$8763</f>
        <v>262.55342498329543</v>
      </c>
      <c r="C3226" s="442">
        <f>hourly1!$F3227*유형화!$G$71/hourly1!$F$8763+유형화!$G$72*hourly1!$G3227/hourly1!$F$8763+유형화!$G$74*hourly1!I3227/hourly1!$I$8763</f>
        <v>0.57621187819085251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4">
        <f>유형화!$F$71*hourly1!B3228/hourly1!$B$8763+유형화!$F$72*hourly1!C3228/hourly1!$C$8763+유형화!$F$73*hourly1!D3228/hourly1!$D$8763+유형화!$F$74*hourly1!E3228/hourly1!$E$8763</f>
        <v>328.02106706378225</v>
      </c>
      <c r="C3227" s="442">
        <f>hourly1!$F3228*유형화!$G$71/hourly1!$F$8763+유형화!$G$72*hourly1!$G3228/hourly1!$F$8763+유형화!$G$74*hourly1!I3228/hourly1!$I$8763</f>
        <v>0.49073169350362877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4">
        <f>유형화!$F$71*hourly1!B3229/hourly1!$B$8763+유형화!$F$72*hourly1!C3229/hourly1!$C$8763+유형화!$F$73*hourly1!D3229/hourly1!$D$8763+유형화!$F$74*hourly1!E3229/hourly1!$E$8763</f>
        <v>392.38582979221081</v>
      </c>
      <c r="C3228" s="442">
        <f>hourly1!$F3229*유형화!$G$71/hourly1!$F$8763+유형화!$G$72*hourly1!$G3229/hourly1!$F$8763+유형화!$G$74*hourly1!I3229/hourly1!$I$8763</f>
        <v>0.45859655407882227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4">
        <f>유형화!$F$71*hourly1!B3230/hourly1!$B$8763+유형화!$F$72*hourly1!C3230/hourly1!$C$8763+유형화!$F$73*hourly1!D3230/hourly1!$D$8763+유형화!$F$74*hourly1!E3230/hourly1!$E$8763</f>
        <v>329.92507763473037</v>
      </c>
      <c r="C3229" s="442">
        <f>hourly1!$F3230*유형화!$G$71/hourly1!$F$8763+유형화!$G$72*hourly1!$G3230/hourly1!$F$8763+유형화!$G$74*hourly1!I3230/hourly1!$I$8763</f>
        <v>0.44251586512265584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4">
        <f>유형화!$F$71*hourly1!B3231/hourly1!$B$8763+유형화!$F$72*hourly1!C3231/hourly1!$C$8763+유형화!$F$73*hourly1!D3231/hourly1!$D$8763+유형화!$F$74*hourly1!E3231/hourly1!$E$8763</f>
        <v>194.11022962186766</v>
      </c>
      <c r="C3230" s="442">
        <f>hourly1!$F3231*유형화!$G$71/hourly1!$F$8763+유형화!$G$72*hourly1!$G3231/hourly1!$F$8763+유형화!$G$74*hourly1!I3231/hourly1!$I$8763</f>
        <v>0.5540893293088518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4">
        <f>유형화!$F$71*hourly1!B3232/hourly1!$B$8763+유형화!$F$72*hourly1!C3232/hourly1!$C$8763+유형화!$F$73*hourly1!D3232/hourly1!$D$8763+유형화!$F$74*hourly1!E3232/hourly1!$E$8763</f>
        <v>262.74715916400675</v>
      </c>
      <c r="C3231" s="442">
        <f>hourly1!$F3232*유형화!$G$71/hourly1!$F$8763+유형화!$G$72*hourly1!$G3232/hourly1!$F$8763+유형화!$G$74*hourly1!I3232/hourly1!$I$8763</f>
        <v>0.51677852599051965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4">
        <f>유형화!$F$71*hourly1!B3233/hourly1!$B$8763+유형화!$F$72*hourly1!C3233/hourly1!$C$8763+유형화!$F$73*hourly1!D3233/hourly1!$D$8763+유형화!$F$74*hourly1!E3233/hourly1!$E$8763</f>
        <v>385.76551048435692</v>
      </c>
      <c r="C3232" s="442">
        <f>hourly1!$F3233*유형화!$G$71/hourly1!$F$8763+유형화!$G$72*hourly1!$G3233/hourly1!$F$8763+유형화!$G$74*hourly1!I3233/hourly1!$I$8763</f>
        <v>0.38911671316546415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4">
        <f>유형화!$F$71*hourly1!B3234/hourly1!$B$8763+유형화!$F$72*hourly1!C3234/hourly1!$C$8763+유형화!$F$73*hourly1!D3234/hourly1!$D$8763+유형화!$F$74*hourly1!E3234/hourly1!$E$8763</f>
        <v>323.34186957949538</v>
      </c>
      <c r="C3233" s="442">
        <f>hourly1!$F3234*유형화!$G$71/hourly1!$F$8763+유형화!$G$72*hourly1!$G3234/hourly1!$F$8763+유형화!$G$74*hourly1!I3234/hourly1!$I$8763</f>
        <v>0.36785098942736993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4">
        <f>유형화!$F$71*hourly1!B3235/hourly1!$B$8763+유형화!$F$72*hourly1!C3235/hourly1!$C$8763+유형화!$F$73*hourly1!D3235/hourly1!$D$8763+유형화!$F$74*hourly1!E3235/hourly1!$E$8763</f>
        <v>280.35268363942907</v>
      </c>
      <c r="C3234" s="442">
        <f>hourly1!$F3235*유형화!$G$71/hourly1!$F$8763+유형화!$G$72*hourly1!$G3235/hourly1!$F$8763+유형화!$G$74*hourly1!I3235/hourly1!$I$8763</f>
        <v>0.38907980001375719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4">
        <f>유형화!$F$71*hourly1!B3236/hourly1!$B$8763+유형화!$F$72*hourly1!C3236/hourly1!$C$8763+유형화!$F$73*hourly1!D3236/hourly1!$D$8763+유형화!$F$74*hourly1!E3236/hourly1!$E$8763</f>
        <v>157.60654763119868</v>
      </c>
      <c r="C3235" s="442">
        <f>hourly1!$F3236*유형화!$G$71/hourly1!$F$8763+유형화!$G$72*hourly1!$G3236/hourly1!$F$8763+유형화!$G$74*hourly1!I3236/hourly1!$I$8763</f>
        <v>0.51670779615458029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4">
        <f>유형화!$F$71*hourly1!B3237/hourly1!$B$8763+유형화!$F$72*hourly1!C3237/hourly1!$C$8763+유형화!$F$73*hourly1!D3237/hourly1!$D$8763+유형화!$F$74*hourly1!E3237/hourly1!$E$8763</f>
        <v>118.37703859823324</v>
      </c>
      <c r="C3236" s="442">
        <f>hourly1!$F3237*유형화!$G$71/hourly1!$F$8763+유형화!$G$72*hourly1!$G3237/hourly1!$F$8763+유형화!$G$74*hourly1!I3237/hourly1!$I$8763</f>
        <v>0.63913380842836542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4">
        <f>유형화!$F$71*hourly1!B3238/hourly1!$B$8763+유형화!$F$72*hourly1!C3238/hourly1!$C$8763+유형화!$F$73*hourly1!D3238/hourly1!$D$8763+유형화!$F$74*hourly1!E3238/hourly1!$E$8763</f>
        <v>126.68199135629625</v>
      </c>
      <c r="C3237" s="442">
        <f>hourly1!$F3238*유형화!$G$71/hourly1!$F$8763+유형화!$G$72*hourly1!$G3238/hourly1!$F$8763+유형화!$G$74*hourly1!I3238/hourly1!$I$8763</f>
        <v>0.64457633892638821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4">
        <f>유형화!$F$71*hourly1!B3239/hourly1!$B$8763+유형화!$F$72*hourly1!C3239/hourly1!$C$8763+유형화!$F$73*hourly1!D3239/hourly1!$D$8763+유형화!$F$74*hourly1!E3239/hourly1!$E$8763</f>
        <v>64.047893113140859</v>
      </c>
      <c r="C3238" s="442">
        <f>hourly1!$F3239*유형화!$G$71/hourly1!$F$8763+유형화!$G$72*hourly1!$G3239/hourly1!$F$8763+유형화!$G$74*hourly1!I3239/hourly1!$I$8763</f>
        <v>0.54897844677428154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4">
        <f>유형화!$F$71*hourly1!B3240/hourly1!$B$8763+유형화!$F$72*hourly1!C3240/hourly1!$C$8763+유형화!$F$73*hourly1!D3240/hourly1!$D$8763+유형화!$F$74*hourly1!E3240/hourly1!$E$8763</f>
        <v>62.427643741095181</v>
      </c>
      <c r="C3239" s="442">
        <f>hourly1!$F3240*유형화!$G$71/hourly1!$F$8763+유형화!$G$72*hourly1!$G3240/hourly1!$F$8763+유형화!$G$74*hourly1!I3240/hourly1!$I$8763</f>
        <v>0.45856012984303274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4">
        <f>유형화!$F$71*hourly1!B3241/hourly1!$B$8763+유형화!$F$72*hourly1!C3241/hourly1!$C$8763+유형화!$F$73*hourly1!D3241/hourly1!$D$8763+유형화!$F$74*hourly1!E3241/hourly1!$E$8763</f>
        <v>60.807390762163259</v>
      </c>
      <c r="C3240" s="442">
        <f>hourly1!$F3241*유형화!$G$71/hourly1!$F$8763+유형화!$G$72*hourly1!$G3241/hourly1!$F$8763+유형화!$G$74*hourly1!I3241/hourly1!$I$8763</f>
        <v>0.35226141650946596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4">
        <f>유형화!$F$71*hourly1!B3242/hourly1!$B$8763+유형화!$F$72*hourly1!C3242/hourly1!$C$8763+유형화!$F$73*hourly1!D3242/hourly1!$D$8763+유형화!$F$74*hourly1!E3242/hourly1!$E$8763</f>
        <v>58.944508652524569</v>
      </c>
      <c r="C3241" s="442">
        <f>hourly1!$F3242*유형화!$G$71/hourly1!$F$8763+유형화!$G$72*hourly1!$G3242/hourly1!$F$8763+유형화!$G$74*hourly1!I3242/hourly1!$I$8763</f>
        <v>0.32050991310724769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4">
        <f>유형화!$F$71*hourly1!B3243/hourly1!$B$8763+유형화!$F$72*hourly1!C3243/hourly1!$C$8763+유형화!$F$73*hourly1!D3243/hourly1!$D$8763+유형화!$F$74*hourly1!E3243/hourly1!$E$8763</f>
        <v>58.944508652524569</v>
      </c>
      <c r="C3242" s="442">
        <f>hourly1!$F3243*유형화!$G$71/hourly1!$F$8763+유형화!$G$72*hourly1!$G3243/hourly1!$F$8763+유형화!$G$74*hourly1!I3243/hourly1!$I$8763</f>
        <v>0.26296076136365137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4">
        <f>유형화!$F$71*hourly1!B3244/hourly1!$B$8763+유형화!$F$72*hourly1!C3244/hourly1!$C$8763+유형화!$F$73*hourly1!D3244/hourly1!$D$8763+유형화!$F$74*hourly1!E3244/hourly1!$E$8763</f>
        <v>58.702782349869331</v>
      </c>
      <c r="C3243" s="442">
        <f>hourly1!$F3244*유형화!$G$71/hourly1!$F$8763+유형화!$G$72*hourly1!$G3244/hourly1!$F$8763+유형화!$G$74*hourly1!I3244/hourly1!$I$8763</f>
        <v>0.2435412656127674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4">
        <f>유형화!$F$71*hourly1!B3245/hourly1!$B$8763+유형화!$F$72*hourly1!C3245/hourly1!$C$8763+유형화!$F$73*hourly1!D3245/hourly1!$D$8763+유형화!$F$74*hourly1!E3245/hourly1!$E$8763</f>
        <v>58.702782349869331</v>
      </c>
      <c r="C3244" s="442">
        <f>hourly1!$F3245*유형화!$G$71/hourly1!$F$8763+유형화!$G$72*hourly1!$G3245/hourly1!$F$8763+유형화!$G$74*hourly1!I3245/hourly1!$I$8763</f>
        <v>0.23815699759481052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4">
        <f>유형화!$F$71*hourly1!B3246/hourly1!$B$8763+유형화!$F$72*hourly1!C3246/hourly1!$C$8763+유형화!$F$73*hourly1!D3246/hourly1!$D$8763+유형화!$F$74*hourly1!E3246/hourly1!$E$8763</f>
        <v>58.702782349869331</v>
      </c>
      <c r="C3245" s="442">
        <f>hourly1!$F3246*유형화!$G$71/hourly1!$F$8763+유형화!$G$72*hourly1!$G3246/hourly1!$F$8763+유형화!$G$74*hourly1!I3246/hourly1!$I$8763</f>
        <v>0.23822349015947319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4">
        <f>유형화!$F$71*hourly1!B3247/hourly1!$B$8763+유형화!$F$72*hourly1!C3247/hourly1!$C$8763+유형화!$F$73*hourly1!D3247/hourly1!$D$8763+유형화!$F$74*hourly1!E3247/hourly1!$E$8763</f>
        <v>58.702782349869331</v>
      </c>
      <c r="C3246" s="442">
        <f>hourly1!$F3247*유형화!$G$71/hourly1!$F$8763+유형화!$G$72*hourly1!$G3247/hourly1!$F$8763+유형화!$G$74*hourly1!I3247/hourly1!$I$8763</f>
        <v>0.23666205569370527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4">
        <f>유형화!$F$71*hourly1!B3248/hourly1!$B$8763+유형화!$F$72*hourly1!C3248/hourly1!$C$8763+유형화!$F$73*hourly1!D3248/hourly1!$D$8763+유형화!$F$74*hourly1!E3248/hourly1!$E$8763</f>
        <v>60.565664459508021</v>
      </c>
      <c r="C3247" s="442">
        <f>hourly1!$F3248*유형화!$G$71/hourly1!$F$8763+유형화!$G$72*hourly1!$G3248/hourly1!$F$8763+유형화!$G$74*hourly1!I3248/hourly1!$I$8763</f>
        <v>0.42177564450896088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4">
        <f>유형화!$F$71*hourly1!B3249/hourly1!$B$8763+유형화!$F$72*hourly1!C3249/hourly1!$C$8763+유형화!$F$73*hourly1!D3249/hourly1!$D$8763+유형화!$F$74*hourly1!E3249/hourly1!$E$8763</f>
        <v>72.111119134815169</v>
      </c>
      <c r="C3248" s="442">
        <f>hourly1!$F3249*유형화!$G$71/hourly1!$F$8763+유형화!$G$72*hourly1!$G3249/hourly1!$F$8763+유형화!$G$74*hourly1!I3249/hourly1!$I$8763</f>
        <v>0.75251047600110654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4">
        <f>유형화!$F$71*hourly1!B3250/hourly1!$B$8763+유형화!$F$72*hourly1!C3250/hourly1!$C$8763+유형화!$F$73*hourly1!D3250/hourly1!$D$8763+유형화!$F$74*hourly1!E3250/hourly1!$E$8763</f>
        <v>158.06464743306285</v>
      </c>
      <c r="C3249" s="442">
        <f>hourly1!$F3250*유형화!$G$71/hourly1!$F$8763+유형화!$G$72*hourly1!$G3250/hourly1!$F$8763+유형화!$G$74*hourly1!I3250/hourly1!$I$8763</f>
        <v>0.65105333401802901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4">
        <f>유형화!$F$71*hourly1!B3251/hourly1!$B$8763+유형화!$F$72*hourly1!C3251/hourly1!$C$8763+유형화!$F$73*hourly1!D3251/hourly1!$D$8763+유형화!$F$74*hourly1!E3251/hourly1!$E$8763</f>
        <v>262.55328070784543</v>
      </c>
      <c r="C3250" s="442">
        <f>hourly1!$F3251*유형화!$G$71/hourly1!$F$8763+유형화!$G$72*hourly1!$G3251/hourly1!$F$8763+유형화!$G$74*hourly1!I3251/hourly1!$I$8763</f>
        <v>0.5762201897614353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4">
        <f>유형화!$F$71*hourly1!B3252/hourly1!$B$8763+유형화!$F$72*hourly1!C3252/hourly1!$C$8763+유형화!$F$73*hourly1!D3252/hourly1!$D$8763+유형화!$F$74*hourly1!E3252/hourly1!$E$8763</f>
        <v>328.02091196767356</v>
      </c>
      <c r="C3251" s="442">
        <f>hourly1!$F3252*유형화!$G$71/hourly1!$F$8763+유형화!$G$72*hourly1!$G3252/hourly1!$F$8763+유형화!$G$74*hourly1!I3252/hourly1!$I$8763</f>
        <v>0.49073601226089159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4">
        <f>유형화!$F$71*hourly1!B3253/hourly1!$B$8763+유형화!$F$72*hourly1!C3253/hourly1!$C$8763+유형화!$F$73*hourly1!D3253/hourly1!$D$8763+유형화!$F$74*hourly1!E3253/hourly1!$E$8763</f>
        <v>392.38627704610582</v>
      </c>
      <c r="C3252" s="442">
        <f>hourly1!$F3253*유형화!$G$71/hourly1!$F$8763+유형화!$G$72*hourly1!$G3253/hourly1!$F$8763+유형화!$G$74*hourly1!I3253/hourly1!$I$8763</f>
        <v>0.45865237197930497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4">
        <f>유형화!$F$71*hourly1!B3254/hourly1!$B$8763+유형화!$F$72*hourly1!C3254/hourly1!$C$8763+유형화!$F$73*hourly1!D3254/hourly1!$D$8763+유형화!$F$74*hourly1!E3254/hourly1!$E$8763</f>
        <v>329.92561866766778</v>
      </c>
      <c r="C3253" s="442">
        <f>hourly1!$F3254*유형화!$G$71/hourly1!$F$8763+유형화!$G$72*hourly1!$G3254/hourly1!$F$8763+유형화!$G$74*hourly1!I3254/hourly1!$I$8763</f>
        <v>0.44257722407019306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4">
        <f>유형화!$F$71*hourly1!B3255/hourly1!$B$8763+유형화!$F$72*hourly1!C3255/hourly1!$C$8763+유형화!$F$73*hourly1!D3255/hourly1!$D$8763+유형화!$F$74*hourly1!E3255/hourly1!$E$8763</f>
        <v>194.11084279253006</v>
      </c>
      <c r="C3254" s="442">
        <f>hourly1!$F3255*유형화!$G$71/hourly1!$F$8763+유형화!$G$72*hourly1!$G3255/hourly1!$F$8763+유형화!$G$74*hourly1!I3255/hourly1!$I$8763</f>
        <v>0.55419403880099838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4">
        <f>유형화!$F$71*hourly1!B3256/hourly1!$B$8763+유형화!$F$72*hourly1!C3256/hourly1!$C$8763+유형화!$F$73*hourly1!D3256/hourly1!$D$8763+유형화!$F$74*hourly1!E3256/hourly1!$E$8763</f>
        <v>262.74840353976276</v>
      </c>
      <c r="C3255" s="442">
        <f>hourly1!$F3256*유형화!$G$71/hourly1!$F$8763+유형화!$G$72*hourly1!$G3256/hourly1!$F$8763+유형화!$G$74*hourly1!I3256/hourly1!$I$8763</f>
        <v>0.51693326787813543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4">
        <f>유형화!$F$71*hourly1!B3257/hourly1!$B$8763+유형화!$F$72*hourly1!C3257/hourly1!$C$8763+유형화!$F$73*hourly1!D3257/hourly1!$D$8763+유형화!$F$74*hourly1!E3257/hourly1!$E$8763</f>
        <v>385.76699291460534</v>
      </c>
      <c r="C3256" s="442">
        <f>hourly1!$F3257*유형화!$G$71/hourly1!$F$8763+유형화!$G$72*hourly1!$G3257/hourly1!$F$8763+유형화!$G$74*hourly1!I3257/hourly1!$I$8763</f>
        <v>0.38922476358304103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4">
        <f>유형화!$F$71*hourly1!B3258/hourly1!$B$8763+유형화!$F$72*hourly1!C3258/hourly1!$C$8763+유형화!$F$73*hourly1!D3258/hourly1!$D$8763+유형화!$F$74*hourly1!E3258/hourly1!$E$8763</f>
        <v>323.34353956782877</v>
      </c>
      <c r="C3257" s="442">
        <f>hourly1!$F3258*유형화!$G$71/hourly1!$F$8763+유형화!$G$72*hourly1!$G3258/hourly1!$F$8763+유형화!$G$74*hourly1!I3258/hourly1!$I$8763</f>
        <v>0.36796661804165554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4">
        <f>유형화!$F$71*hourly1!B3259/hourly1!$B$8763+유형화!$F$72*hourly1!C3259/hourly1!$C$8763+유형화!$F$73*hourly1!D3259/hourly1!$D$8763+유형화!$F$74*hourly1!E3259/hourly1!$E$8763</f>
        <v>280.35455561339239</v>
      </c>
      <c r="C3258" s="442">
        <f>hourly1!$F3259*유형화!$G$71/hourly1!$F$8763+유형화!$G$72*hourly1!$G3259/hourly1!$F$8763+유형화!$G$74*hourly1!I3259/hourly1!$I$8763</f>
        <v>0.38921808173218037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4">
        <f>유형화!$F$71*hourly1!B3260/hourly1!$B$8763+유형화!$F$72*hourly1!C3260/hourly1!$C$8763+유형화!$F$73*hourly1!D3260/hourly1!$D$8763+유형화!$F$74*hourly1!E3260/hourly1!$E$8763</f>
        <v>157.60842681893453</v>
      </c>
      <c r="C3259" s="442">
        <f>hourly1!$F3260*유형화!$G$71/hourly1!$F$8763+유형화!$G$72*hourly1!$G3260/hourly1!$F$8763+유형화!$G$74*hourly1!I3260/hourly1!$I$8763</f>
        <v>0.51692169686810918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4">
        <f>유형화!$F$71*hourly1!B3261/hourly1!$B$8763+유형화!$F$72*hourly1!C3261/hourly1!$C$8763+유형화!$F$73*hourly1!D3261/hourly1!$D$8763+유형화!$F$74*hourly1!E3261/hourly1!$E$8763</f>
        <v>118.37801967129305</v>
      </c>
      <c r="C3260" s="442">
        <f>hourly1!$F3261*유형화!$G$71/hourly1!$F$8763+유형화!$G$72*hourly1!$G3261/hourly1!$F$8763+유형화!$G$74*hourly1!I3261/hourly1!$I$8763</f>
        <v>0.63940426041625198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4">
        <f>유형화!$F$71*hourly1!B3262/hourly1!$B$8763+유형화!$F$72*hourly1!C3262/hourly1!$C$8763+유형화!$F$73*hourly1!D3262/hourly1!$D$8763+유형화!$F$74*hourly1!E3262/hourly1!$E$8763</f>
        <v>126.68274158863613</v>
      </c>
      <c r="C3261" s="442">
        <f>hourly1!$F3262*유형화!$G$71/hourly1!$F$8763+유형화!$G$72*hourly1!$G3262/hourly1!$F$8763+유형화!$G$74*hourly1!I3262/hourly1!$I$8763</f>
        <v>0.64484622051237206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4">
        <f>유형화!$F$71*hourly1!B3263/hourly1!$B$8763+유형화!$F$72*hourly1!C3263/hourly1!$C$8763+유형화!$F$73*hourly1!D3263/hourly1!$D$8763+유형화!$F$74*hourly1!E3263/hourly1!$E$8763</f>
        <v>64.047893113140859</v>
      </c>
      <c r="C3262" s="442">
        <f>hourly1!$F3263*유형화!$G$71/hourly1!$F$8763+유형화!$G$72*hourly1!$G3263/hourly1!$F$8763+유형화!$G$74*hourly1!I3263/hourly1!$I$8763</f>
        <v>0.54918949547829665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4">
        <f>유형화!$F$71*hourly1!B3264/hourly1!$B$8763+유형화!$F$72*hourly1!C3264/hourly1!$C$8763+유형화!$F$73*hourly1!D3264/hourly1!$D$8763+유형화!$F$74*hourly1!E3264/hourly1!$E$8763</f>
        <v>62.427643741095181</v>
      </c>
      <c r="C3263" s="442">
        <f>hourly1!$F3264*유형화!$G$71/hourly1!$F$8763+유형화!$G$72*hourly1!$G3264/hourly1!$F$8763+유형화!$G$74*hourly1!I3264/hourly1!$I$8763</f>
        <v>0.45871943494587047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4">
        <f>유형화!$F$71*hourly1!B3265/hourly1!$B$8763+유형화!$F$72*hourly1!C3265/hourly1!$C$8763+유형화!$F$73*hourly1!D3265/hourly1!$D$8763+유형화!$F$74*hourly1!E3265/hourly1!$E$8763</f>
        <v>60.807390762163259</v>
      </c>
      <c r="C3264" s="442">
        <f>hourly1!$F3265*유형화!$G$71/hourly1!$F$8763+유형화!$G$72*hourly1!$G3265/hourly1!$F$8763+유형화!$G$74*hourly1!I3265/hourly1!$I$8763</f>
        <v>0.35236115535646084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4">
        <f>유형화!$F$71*hourly1!B3266/hourly1!$B$8763+유형화!$F$72*hourly1!C3266/hourly1!$C$8763+유형화!$F$73*hourly1!D3266/hourly1!$D$8763+유형화!$F$74*hourly1!E3266/hourly1!$E$8763</f>
        <v>58.944508652524569</v>
      </c>
      <c r="C3265" s="442">
        <f>hourly1!$F3266*유형화!$G$71/hourly1!$F$8763+유형화!$G$72*hourly1!$G3266/hourly1!$F$8763+유형화!$G$74*hourly1!I3266/hourly1!$I$8763</f>
        <v>0.32059620676653422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4">
        <f>유형화!$F$71*hourly1!B3267/hourly1!$B$8763+유형화!$F$72*hourly1!C3267/hourly1!$C$8763+유형화!$F$73*hourly1!D3267/hourly1!$D$8763+유형화!$F$74*hourly1!E3267/hourly1!$E$8763</f>
        <v>58.944508652524569</v>
      </c>
      <c r="C3266" s="442">
        <f>hourly1!$F3267*유형화!$G$71/hourly1!$F$8763+유형화!$G$72*hourly1!$G3267/hourly1!$F$8763+유형화!$G$74*hourly1!I3267/hourly1!$I$8763</f>
        <v>0.2630183719558285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4">
        <f>유형화!$F$71*hourly1!B3268/hourly1!$B$8763+유형화!$F$72*hourly1!C3268/hourly1!$C$8763+유형화!$F$73*hourly1!D3268/hourly1!$D$8763+유형화!$F$74*hourly1!E3268/hourly1!$E$8763</f>
        <v>58.702782349869331</v>
      </c>
      <c r="C3267" s="442">
        <f>hourly1!$F3268*유형화!$G$71/hourly1!$F$8763+유형화!$G$72*hourly1!$G3268/hourly1!$F$8763+유형화!$G$74*hourly1!I3268/hourly1!$I$8763</f>
        <v>0.2436026245603054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4">
        <f>유형화!$F$71*hourly1!B3269/hourly1!$B$8763+유형화!$F$72*hourly1!C3269/hourly1!$C$8763+유형화!$F$73*hourly1!D3269/hourly1!$D$8763+유형화!$F$74*hourly1!E3269/hourly1!$E$8763</f>
        <v>58.702782349869331</v>
      </c>
      <c r="C3268" s="442">
        <f>hourly1!$F3269*유형화!$G$71/hourly1!$F$8763+유형화!$G$72*hourly1!$G3269/hourly1!$F$8763+유형화!$G$74*hourly1!I3269/hourly1!$I$8763</f>
        <v>0.23829430148139963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4">
        <f>유형화!$F$71*hourly1!B3270/hourly1!$B$8763+유형화!$F$72*hourly1!C3270/hourly1!$C$8763+유형화!$F$73*hourly1!D3270/hourly1!$D$8763+유형화!$F$74*hourly1!E3270/hourly1!$E$8763</f>
        <v>58.702782349869331</v>
      </c>
      <c r="C3269" s="442">
        <f>hourly1!$F3270*유형화!$G$71/hourly1!$F$8763+유형화!$G$72*hourly1!$G3270/hourly1!$F$8763+유형화!$G$74*hourly1!I3270/hourly1!$I$8763</f>
        <v>0.23835965324225677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4">
        <f>유형화!$F$71*hourly1!B3271/hourly1!$B$8763+유형화!$F$72*hourly1!C3271/hourly1!$C$8763+유형화!$F$73*hourly1!D3271/hourly1!$D$8763+유형화!$F$74*hourly1!E3271/hourly1!$E$8763</f>
        <v>58.702782349869331</v>
      </c>
      <c r="C3270" s="442">
        <f>hourly1!$F3271*유형화!$G$71/hourly1!$F$8763+유형화!$G$72*hourly1!$G3271/hourly1!$F$8763+유형화!$G$74*hourly1!I3271/hourly1!$I$8763</f>
        <v>0.23674949015679728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4">
        <f>유형화!$F$71*hourly1!B3272/hourly1!$B$8763+유형화!$F$72*hourly1!C3272/hourly1!$C$8763+유형화!$F$73*hourly1!D3272/hourly1!$D$8763+유형화!$F$74*hourly1!E3272/hourly1!$E$8763</f>
        <v>60.565664459508021</v>
      </c>
      <c r="C3271" s="442">
        <f>hourly1!$F3272*유형화!$G$71/hourly1!$F$8763+유형화!$G$72*hourly1!$G3272/hourly1!$F$8763+유형화!$G$74*hourly1!I3272/hourly1!$I$8763</f>
        <v>0.42188336898259338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4">
        <f>유형화!$F$71*hourly1!B3273/hourly1!$B$8763+유형화!$F$72*hourly1!C3273/hourly1!$C$8763+유형화!$F$73*hourly1!D3273/hourly1!$D$8763+유형화!$F$74*hourly1!E3273/hourly1!$E$8763</f>
        <v>72.111119134815169</v>
      </c>
      <c r="C3272" s="442">
        <f>hourly1!$F3273*유형화!$G$71/hourly1!$F$8763+유형화!$G$72*hourly1!$G3273/hourly1!$F$8763+유형화!$G$74*hourly1!I3273/hourly1!$I$8763</f>
        <v>0.75272673980823179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4">
        <f>유형화!$F$71*hourly1!B3274/hourly1!$B$8763+유형화!$F$72*hourly1!C3274/hourly1!$C$8763+유형화!$F$73*hourly1!D3274/hourly1!$D$8763+유형화!$F$74*hourly1!E3274/hourly1!$E$8763</f>
        <v>158.06602887049632</v>
      </c>
      <c r="C3273" s="442">
        <f>hourly1!$F3274*유형화!$G$71/hourly1!$F$8763+유형화!$G$72*hourly1!$G3274/hourly1!$F$8763+유형화!$G$74*hourly1!I3274/hourly1!$I$8763</f>
        <v>0.65123390696324124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4">
        <f>유형화!$F$71*hourly1!B3275/hourly1!$B$8763+유형화!$F$72*hourly1!C3275/hourly1!$C$8763+유형화!$F$73*hourly1!D3275/hourly1!$D$8763+유형화!$F$74*hourly1!E3275/hourly1!$E$8763</f>
        <v>262.55416078809026</v>
      </c>
      <c r="C3274" s="442">
        <f>hourly1!$F3275*유형화!$G$71/hourly1!$F$8763+유형화!$G$72*hourly1!$G3275/hourly1!$F$8763+유형화!$G$74*hourly1!I3275/hourly1!$I$8763</f>
        <v>0.57634510777813541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4">
        <f>유형화!$F$71*hourly1!B3276/hourly1!$B$8763+유형화!$F$72*hourly1!C3276/hourly1!$C$8763+유형화!$F$73*hourly1!D3276/hourly1!$D$8763+유형화!$F$74*hourly1!E3276/hourly1!$E$8763</f>
        <v>328.02222487426832</v>
      </c>
      <c r="C3275" s="442">
        <f>hourly1!$F3276*유형화!$G$71/hourly1!$F$8763+유형화!$G$72*hourly1!$G3276/hourly1!$F$8763+유형화!$G$74*hourly1!I3276/hourly1!$I$8763</f>
        <v>0.4908623970253424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4">
        <f>유형화!$F$71*hourly1!B3277/hourly1!$B$8763+유형화!$F$72*hourly1!C3277/hourly1!$C$8763+유형화!$F$73*hourly1!D3277/hourly1!$D$8763+유형화!$F$74*hourly1!E3277/hourly1!$E$8763</f>
        <v>392.38772701437796</v>
      </c>
      <c r="C3276" s="442">
        <f>hourly1!$F3277*유형화!$G$71/hourly1!$F$8763+유형화!$G$72*hourly1!$G3277/hourly1!$F$8763+유형화!$G$74*hourly1!I3277/hourly1!$I$8763</f>
        <v>0.45877623067818574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4">
        <f>유형화!$F$71*hourly1!B3278/hourly1!$B$8763+유형화!$F$72*hourly1!C3278/hourly1!$C$8763+유형화!$F$73*hourly1!D3278/hourly1!$D$8763+유형화!$F$74*hourly1!E3278/hourly1!$E$8763</f>
        <v>329.92728144222866</v>
      </c>
      <c r="C3277" s="442">
        <f>hourly1!$F3278*유형화!$G$71/hourly1!$F$8763+유형화!$G$72*hourly1!$G3278/hourly1!$F$8763+유형화!$G$74*hourly1!I3278/hourly1!$I$8763</f>
        <v>0.44270540152633819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4">
        <f>유형화!$F$71*hourly1!B3279/hourly1!$B$8763+유형화!$F$72*hourly1!C3279/hourly1!$C$8763+유형화!$F$73*hourly1!D3279/hourly1!$D$8763+유형화!$F$74*hourly1!E3279/hourly1!$E$8763</f>
        <v>194.1123107952335</v>
      </c>
      <c r="C3278" s="442">
        <f>hourly1!$F3279*유형화!$G$71/hourly1!$F$8763+유형화!$G$72*hourly1!$G3279/hourly1!$F$8763+유형화!$G$74*hourly1!I3279/hourly1!$I$8763</f>
        <v>0.55437314499845913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4">
        <f>유형화!$F$71*hourly1!B3280/hourly1!$B$8763+유형화!$F$72*hourly1!C3280/hourly1!$C$8763+유형화!$F$73*hourly1!D3280/hourly1!$D$8763+유형화!$F$74*hourly1!E3280/hourly1!$E$8763</f>
        <v>262.74983186671744</v>
      </c>
      <c r="C3279" s="442">
        <f>hourly1!$F3280*유형화!$G$71/hourly1!$F$8763+유형화!$G$72*hourly1!$G3280/hourly1!$F$8763+유형화!$G$74*hourly1!I3280/hourly1!$I$8763</f>
        <v>0.5170880097657512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4">
        <f>유형화!$F$71*hourly1!B3281/hourly1!$B$8763+유형화!$F$72*hourly1!C3281/hourly1!$C$8763+유형화!$F$73*hourly1!D3281/hourly1!$D$8763+유형화!$F$74*hourly1!E3281/hourly1!$E$8763</f>
        <v>385.76870257868757</v>
      </c>
      <c r="C3280" s="442">
        <f>hourly1!$F3281*유형화!$G$71/hourly1!$F$8763+유형화!$G$72*hourly1!$G3281/hourly1!$F$8763+유형화!$G$74*hourly1!I3281/hourly1!$I$8763</f>
        <v>0.38933550303815945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4">
        <f>유형화!$F$71*hourly1!B3282/hourly1!$B$8763+유형화!$F$72*hourly1!C3282/hourly1!$C$8763+유형화!$F$73*hourly1!D3282/hourly1!$D$8763+유형화!$F$74*hourly1!E3282/hourly1!$E$8763</f>
        <v>323.34519873550346</v>
      </c>
      <c r="C3281" s="442">
        <f>hourly1!$F3282*유형화!$G$71/hourly1!$F$8763+유형화!$G$72*hourly1!$G3282/hourly1!$F$8763+유형화!$G$74*hourly1!I3282/hourly1!$I$8763</f>
        <v>0.3680744240012741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4">
        <f>유형화!$F$71*hourly1!B3283/hourly1!$B$8763+유형화!$F$72*hourly1!C3283/hourly1!$C$8763+유형화!$F$73*hourly1!D3283/hourly1!$D$8763+유형화!$F$74*hourly1!E3283/hourly1!$E$8763</f>
        <v>280.356546614602</v>
      </c>
      <c r="C3282" s="442">
        <f>hourly1!$F3283*유형화!$G$71/hourly1!$F$8763+유형화!$G$72*hourly1!$G3283/hourly1!$F$8763+유형화!$G$74*hourly1!I3283/hourly1!$I$8763</f>
        <v>0.38934609621635241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4">
        <f>유형화!$F$71*hourly1!B3284/hourly1!$B$8763+유형화!$F$72*hourly1!C3284/hourly1!$C$8763+유형화!$F$73*hourly1!D3284/hourly1!$D$8763+유형화!$F$74*hourly1!E3284/hourly1!$E$8763</f>
        <v>157.61070276415785</v>
      </c>
      <c r="C3283" s="442">
        <f>hourly1!$F3284*유형화!$G$71/hourly1!$F$8763+유형화!$G$72*hourly1!$G3284/hourly1!$F$8763+유형화!$G$74*hourly1!I3284/hourly1!$I$8763</f>
        <v>0.5171408126847481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4">
        <f>유형화!$F$71*hourly1!B3285/hourly1!$B$8763+유형화!$F$72*hourly1!C3285/hourly1!$C$8763+유형화!$F$73*hourly1!D3285/hourly1!$D$8763+유형화!$F$74*hourly1!E3285/hourly1!$E$8763</f>
        <v>118.37931454345653</v>
      </c>
      <c r="C3284" s="442">
        <f>hourly1!$F3285*유형화!$G$71/hourly1!$F$8763+유형화!$G$72*hourly1!$G3285/hourly1!$F$8763+유형화!$G$74*hourly1!I3285/hourly1!$I$8763</f>
        <v>0.63970689936864977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4">
        <f>유형화!$F$71*hourly1!B3286/hourly1!$B$8763+유형화!$F$72*hourly1!C3286/hourly1!$C$8763+유형화!$F$73*hourly1!D3286/hourly1!$D$8763+유형화!$F$74*hourly1!E3286/hourly1!$E$8763</f>
        <v>126.68376955121717</v>
      </c>
      <c r="C3285" s="442">
        <f>hourly1!$F3286*유형화!$G$71/hourly1!$F$8763+유형화!$G$72*hourly1!$G3286/hourly1!$F$8763+유형화!$G$74*hourly1!I3286/hourly1!$I$8763</f>
        <v>0.64515334119400658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4">
        <f>유형화!$F$71*hourly1!B3287/hourly1!$B$8763+유형화!$F$72*hourly1!C3287/hourly1!$C$8763+유형화!$F$73*hourly1!D3287/hourly1!$D$8763+유형화!$F$74*hourly1!E3287/hourly1!$E$8763</f>
        <v>64.047893113140859</v>
      </c>
      <c r="C3286" s="442">
        <f>hourly1!$F3287*유형화!$G$71/hourly1!$F$8763+유형화!$G$72*hourly1!$G3287/hourly1!$F$8763+유형화!$G$74*hourly1!I3287/hourly1!$I$8763</f>
        <v>0.54942645672589374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4">
        <f>유형화!$F$71*hourly1!B3288/hourly1!$B$8763+유형화!$F$72*hourly1!C3288/hourly1!$C$8763+유형화!$F$73*hourly1!D3288/hourly1!$D$8763+유형화!$F$74*hourly1!E3288/hourly1!$E$8763</f>
        <v>62.427643741095181</v>
      </c>
      <c r="C3287" s="442">
        <f>hourly1!$F3288*유형화!$G$71/hourly1!$F$8763+유형화!$G$72*hourly1!$G3288/hourly1!$F$8763+유형화!$G$74*hourly1!I3288/hourly1!$I$8763</f>
        <v>0.45890155612481798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4">
        <f>유형화!$F$71*hourly1!B3289/hourly1!$B$8763+유형화!$F$72*hourly1!C3289/hourly1!$C$8763+유형화!$F$73*hourly1!D3289/hourly1!$D$8763+유형화!$F$74*hourly1!E3289/hourly1!$E$8763</f>
        <v>60.807390762163259</v>
      </c>
      <c r="C3288" s="442">
        <f>hourly1!$F3289*유형화!$G$71/hourly1!$F$8763+유형화!$G$72*hourly1!$G3289/hourly1!$F$8763+유형화!$G$74*hourly1!I3289/hourly1!$I$8763</f>
        <v>0.35247442087714853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4">
        <f>유형화!$F$71*hourly1!B3290/hourly1!$B$8763+유형화!$F$72*hourly1!C3290/hourly1!$C$8763+유형화!$F$73*hourly1!D3290/hourly1!$D$8763+유형화!$F$74*hourly1!E3290/hourly1!$E$8763</f>
        <v>58.944508652524569</v>
      </c>
      <c r="C3289" s="442">
        <f>hourly1!$F3290*유형화!$G$71/hourly1!$F$8763+유형화!$G$72*hourly1!$G3290/hourly1!$F$8763+유형화!$G$74*hourly1!I3290/hourly1!$I$8763</f>
        <v>0.32069293063204313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4">
        <f>유형화!$F$71*hourly1!B3291/hourly1!$B$8763+유형화!$F$72*hourly1!C3291/hourly1!$C$8763+유형화!$F$73*hourly1!D3291/hourly1!$D$8763+유형화!$F$74*hourly1!E3291/hourly1!$E$8763</f>
        <v>58.944508652524569</v>
      </c>
      <c r="C3290" s="442">
        <f>hourly1!$F3291*유형화!$G$71/hourly1!$F$8763+유형화!$G$72*hourly1!$G3291/hourly1!$F$8763+유형화!$G$74*hourly1!I3291/hourly1!$I$8763</f>
        <v>0.26162219106988399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4">
        <f>유형화!$F$71*hourly1!B3292/hourly1!$B$8763+유형화!$F$72*hourly1!C3292/hourly1!$C$8763+유형화!$F$73*hourly1!D3292/hourly1!$D$8763+유형화!$F$74*hourly1!E3292/hourly1!$E$8763</f>
        <v>58.702782349869331</v>
      </c>
      <c r="C3291" s="442">
        <f>hourly1!$F3292*유형화!$G$71/hourly1!$F$8763+유형화!$G$72*hourly1!$G3292/hourly1!$F$8763+유형화!$G$74*hourly1!I3292/hourly1!$I$8763</f>
        <v>0.2660318866940099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4">
        <f>유형화!$F$71*hourly1!B3293/hourly1!$B$8763+유형화!$F$72*hourly1!C3293/hourly1!$C$8763+유형화!$F$73*hourly1!D3293/hourly1!$D$8763+유형화!$F$74*hourly1!E3293/hourly1!$E$8763</f>
        <v>58.702782349869331</v>
      </c>
      <c r="C3292" s="442">
        <f>hourly1!$F3293*유형화!$G$71/hourly1!$F$8763+유형화!$G$72*hourly1!$G3293/hourly1!$F$8763+유형화!$G$74*hourly1!I3293/hourly1!$I$8763</f>
        <v>0.24895633533347236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4">
        <f>유형화!$F$71*hourly1!B3294/hourly1!$B$8763+유형화!$F$72*hourly1!C3294/hourly1!$C$8763+유형화!$F$73*hourly1!D3294/hourly1!$D$8763+유형화!$F$74*hourly1!E3294/hourly1!$E$8763</f>
        <v>58.702782349869331</v>
      </c>
      <c r="C3293" s="442">
        <f>hourly1!$F3294*유형화!$G$71/hourly1!$F$8763+유형화!$G$72*hourly1!$G3294/hourly1!$F$8763+유형화!$G$74*hourly1!I3294/hourly1!$I$8763</f>
        <v>0.23656606520207202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4">
        <f>유형화!$F$71*hourly1!B3295/hourly1!$B$8763+유형화!$F$72*hourly1!C3295/hourly1!$C$8763+유형화!$F$73*hourly1!D3295/hourly1!$D$8763+유형화!$F$74*hourly1!E3295/hourly1!$E$8763</f>
        <v>58.702782349869331</v>
      </c>
      <c r="C3294" s="442">
        <f>hourly1!$F3295*유형화!$G$71/hourly1!$F$8763+유형화!$G$72*hourly1!$G3295/hourly1!$F$8763+유형화!$G$74*hourly1!I3295/hourly1!$I$8763</f>
        <v>0.23660713413906964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4">
        <f>유형화!$F$71*hourly1!B3296/hourly1!$B$8763+유형화!$F$72*hourly1!C3296/hourly1!$C$8763+유형화!$F$73*hourly1!D3296/hourly1!$D$8763+유형화!$F$74*hourly1!E3296/hourly1!$E$8763</f>
        <v>60.565664459508021</v>
      </c>
      <c r="C3295" s="442">
        <f>hourly1!$F3296*유형화!$G$71/hourly1!$F$8763+유형화!$G$72*hourly1!$G3296/hourly1!$F$8763+유형화!$G$74*hourly1!I3296/hourly1!$I$8763</f>
        <v>0.27494938706953392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4">
        <f>유형화!$F$71*hourly1!B3297/hourly1!$B$8763+유형화!$F$72*hourly1!C3297/hourly1!$C$8763+유형화!$F$73*hourly1!D3297/hourly1!$D$8763+유형화!$F$74*hourly1!E3297/hourly1!$E$8763</f>
        <v>72.111119134815169</v>
      </c>
      <c r="C3296" s="442">
        <f>hourly1!$F3297*유형화!$G$71/hourly1!$F$8763+유형화!$G$72*hourly1!$G3297/hourly1!$F$8763+유형화!$G$74*hourly1!I3297/hourly1!$I$8763</f>
        <v>0.37009340227902876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4">
        <f>유형화!$F$71*hourly1!B3298/hourly1!$B$8763+유형화!$F$72*hourly1!C3298/hourly1!$C$8763+유형화!$F$73*hourly1!D3298/hourly1!$D$8763+유형화!$F$74*hourly1!E3298/hourly1!$E$8763</f>
        <v>107.91166961716364</v>
      </c>
      <c r="C3297" s="442">
        <f>hourly1!$F3298*유형화!$G$71/hourly1!$F$8763+유형화!$G$72*hourly1!$G3298/hourly1!$F$8763+유형화!$G$74*hourly1!I3298/hourly1!$I$8763</f>
        <v>0.47514179464178041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4">
        <f>유형화!$F$71*hourly1!B3299/hourly1!$B$8763+유형화!$F$72*hourly1!C3299/hourly1!$C$8763+유형화!$F$73*hourly1!D3299/hourly1!$D$8763+유형화!$F$74*hourly1!E3299/hourly1!$E$8763</f>
        <v>109.81591689221706</v>
      </c>
      <c r="C3298" s="442">
        <f>hourly1!$F3299*유형화!$G$71/hourly1!$F$8763+유형화!$G$72*hourly1!$G3299/hourly1!$F$8763+유형화!$G$74*hourly1!I3299/hourly1!$I$8763</f>
        <v>0.63509960022821699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4">
        <f>유형화!$F$71*hourly1!B3300/hourly1!$B$8763+유형화!$F$72*hourly1!C3300/hourly1!$C$8763+유형화!$F$73*hourly1!D3300/hourly1!$D$8763+유형화!$F$74*hourly1!E3300/hourly1!$E$8763</f>
        <v>114.16448914846242</v>
      </c>
      <c r="C3299" s="442">
        <f>hourly1!$F3300*유형화!$G$71/hourly1!$F$8763+유형화!$G$72*hourly1!$G3300/hourly1!$F$8763+유형화!$G$74*hourly1!I3300/hourly1!$I$8763</f>
        <v>0.63035646394894418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4">
        <f>유형화!$F$71*hourly1!B3301/hourly1!$B$8763+유형화!$F$72*hourly1!C3301/hourly1!$C$8763+유형화!$F$73*hourly1!D3301/hourly1!$D$8763+유형화!$F$74*hourly1!E3301/hourly1!$E$8763</f>
        <v>117.51671143802349</v>
      </c>
      <c r="C3300" s="442">
        <f>hourly1!$F3301*유형화!$G$71/hourly1!$F$8763+유형화!$G$72*hourly1!$G3301/hourly1!$F$8763+유형화!$G$74*hourly1!I3301/hourly1!$I$8763</f>
        <v>0.58906873707869634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4">
        <f>유형화!$F$71*hourly1!B3302/hourly1!$B$8763+유형화!$F$72*hourly1!C3302/hourly1!$C$8763+유형화!$F$73*hourly1!D3302/hourly1!$D$8763+유형화!$F$74*hourly1!E3302/hourly1!$E$8763</f>
        <v>116.15717862473564</v>
      </c>
      <c r="C3301" s="442">
        <f>hourly1!$F3302*유형화!$G$71/hourly1!$F$8763+유형화!$G$72*hourly1!$G3302/hourly1!$F$8763+유형화!$G$74*hourly1!I3302/hourly1!$I$8763</f>
        <v>0.61636947591979119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4">
        <f>유형화!$F$71*hourly1!B3303/hourly1!$B$8763+유형화!$F$72*hourly1!C3303/hourly1!$C$8763+유형화!$F$73*hourly1!D3303/hourly1!$D$8763+유형화!$F$74*hourly1!E3303/hourly1!$E$8763</f>
        <v>122.00772588019835</v>
      </c>
      <c r="C3302" s="442">
        <f>hourly1!$F3303*유형화!$G$71/hourly1!$F$8763+유형화!$G$72*hourly1!$G3303/hourly1!$F$8763+유형화!$G$74*hourly1!I3303/hourly1!$I$8763</f>
        <v>0.62064162319936977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4">
        <f>유형화!$F$71*hourly1!B3304/hourly1!$B$8763+유형화!$F$72*hourly1!C3304/hourly1!$C$8763+유형화!$F$73*hourly1!D3304/hourly1!$D$8763+유형화!$F$74*hourly1!E3304/hourly1!$E$8763</f>
        <v>110.01402622594881</v>
      </c>
      <c r="C3303" s="442">
        <f>hourly1!$F3304*유형화!$G$71/hourly1!$F$8763+유형화!$G$72*hourly1!$G3304/hourly1!$F$8763+유형화!$G$74*hourly1!I3304/hourly1!$I$8763</f>
        <v>0.53842837466711879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4">
        <f>유형화!$F$71*hourly1!B3305/hourly1!$B$8763+유형화!$F$72*hourly1!C3305/hourly1!$C$8763+유형화!$F$73*hourly1!D3305/hourly1!$D$8763+유형화!$F$74*hourly1!E3305/hourly1!$E$8763</f>
        <v>110.89951208677518</v>
      </c>
      <c r="C3304" s="442">
        <f>hourly1!$F3305*유형화!$G$71/hourly1!$F$8763+유형화!$G$72*hourly1!$G3305/hourly1!$F$8763+유형화!$G$74*hourly1!I3305/hourly1!$I$8763</f>
        <v>0.47448591393961037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4">
        <f>유형화!$F$71*hourly1!B3306/hourly1!$B$8763+유형화!$F$72*hourly1!C3306/hourly1!$C$8763+유형화!$F$73*hourly1!D3306/hourly1!$D$8763+유형화!$F$74*hourly1!E3306/hourly1!$E$8763</f>
        <v>109.50991587659939</v>
      </c>
      <c r="C3305" s="442">
        <f>hourly1!$F3306*유형화!$G$71/hourly1!$F$8763+유형화!$G$72*hourly1!$G3306/hourly1!$F$8763+유형화!$G$74*hourly1!I3306/hourly1!$I$8763</f>
        <v>0.41972733127620798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4">
        <f>유형화!$F$71*hourly1!B3307/hourly1!$B$8763+유형화!$F$72*hourly1!C3307/hourly1!$C$8763+유형화!$F$73*hourly1!D3307/hourly1!$D$8763+유형화!$F$74*hourly1!E3307/hourly1!$E$8763</f>
        <v>108.15048044924025</v>
      </c>
      <c r="C3306" s="442">
        <f>hourly1!$F3307*유형화!$G$71/hourly1!$F$8763+유형화!$G$72*hourly1!$G3307/hourly1!$F$8763+유형화!$G$74*hourly1!I3307/hourly1!$I$8763</f>
        <v>0.47447923208875042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4">
        <f>유형화!$F$71*hourly1!B3308/hourly1!$B$8763+유형화!$F$72*hourly1!C3308/hourly1!$C$8763+유형화!$F$73*hourly1!D3308/hourly1!$D$8763+유형화!$F$74*hourly1!E3308/hourly1!$E$8763</f>
        <v>107.53983210683761</v>
      </c>
      <c r="C3307" s="442">
        <f>hourly1!$F3308*유형화!$G$71/hourly1!$F$8763+유형화!$G$72*hourly1!$G3308/hourly1!$F$8763+유형화!$G$74*hourly1!I3308/hourly1!$I$8763</f>
        <v>0.54757338391585142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4">
        <f>유형화!$F$71*hourly1!B3309/hourly1!$B$8763+유형화!$F$72*hourly1!C3309/hourly1!$C$8763+유형화!$F$73*hourly1!D3309/hourly1!$D$8763+유형화!$F$74*hourly1!E3309/hourly1!$E$8763</f>
        <v>118.38016937549762</v>
      </c>
      <c r="C3308" s="442">
        <f>hourly1!$F3309*유형화!$G$71/hourly1!$F$8763+유형화!$G$72*hourly1!$G3309/hourly1!$F$8763+유형화!$G$74*hourly1!I3309/hourly1!$I$8763</f>
        <v>0.67549155165319796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4">
        <f>유형화!$F$71*hourly1!B3310/hourly1!$B$8763+유형화!$F$72*hourly1!C3310/hourly1!$C$8763+유형화!$F$73*hourly1!D3310/hourly1!$D$8763+유형화!$F$74*hourly1!E3310/hourly1!$E$8763</f>
        <v>126.68450174912577</v>
      </c>
      <c r="C3309" s="442">
        <f>hourly1!$F3310*유형화!$G$71/hourly1!$F$8763+유형화!$G$72*hourly1!$G3310/hourly1!$F$8763+유형화!$G$74*hourly1!I3310/hourly1!$I$8763</f>
        <v>0.57968921116195071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4">
        <f>유형화!$F$71*hourly1!B3311/hourly1!$B$8763+유형화!$F$72*hourly1!C3311/hourly1!$C$8763+유형화!$F$73*hourly1!D3311/hourly1!$D$8763+유형화!$F$74*hourly1!E3311/hourly1!$E$8763</f>
        <v>64.047893113140859</v>
      </c>
      <c r="C3310" s="442">
        <f>hourly1!$F3311*유형화!$G$71/hourly1!$F$8763+유형화!$G$72*hourly1!$G3311/hourly1!$F$8763+유형화!$G$74*hourly1!I3311/hourly1!$I$8763</f>
        <v>0.42002630335923186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4">
        <f>유형화!$F$71*hourly1!B3312/hourly1!$B$8763+유형화!$F$72*hourly1!C3312/hourly1!$C$8763+유형화!$F$73*hourly1!D3312/hourly1!$D$8763+유형화!$F$74*hourly1!E3312/hourly1!$E$8763</f>
        <v>62.427643741095181</v>
      </c>
      <c r="C3311" s="442">
        <f>hourly1!$F3312*유형화!$G$71/hourly1!$F$8763+유형화!$G$72*hourly1!$G3312/hourly1!$F$8763+유형화!$G$74*hourly1!I3312/hourly1!$I$8763</f>
        <v>0.41555060408636058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4">
        <f>유형화!$F$71*hourly1!B3313/hourly1!$B$8763+유형화!$F$72*hourly1!C3313/hourly1!$C$8763+유형화!$F$73*hourly1!D3313/hourly1!$D$8763+유형화!$F$74*hourly1!E3313/hourly1!$E$8763</f>
        <v>60.807390762163259</v>
      </c>
      <c r="C3312" s="442">
        <f>hourly1!$F3313*유형화!$G$71/hourly1!$F$8763+유형화!$G$72*hourly1!$G3313/hourly1!$F$8763+유형화!$G$74*hourly1!I3313/hourly1!$I$8763</f>
        <v>0.37912115319375367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4">
        <f>유형화!$F$71*hourly1!B3314/hourly1!$B$8763+유형화!$F$72*hourly1!C3314/hourly1!$C$8763+유형화!$F$73*hourly1!D3314/hourly1!$D$8763+유형화!$F$74*hourly1!E3314/hourly1!$E$8763</f>
        <v>58.944508652524569</v>
      </c>
      <c r="C3313" s="442">
        <f>hourly1!$F3314*유형화!$G$71/hourly1!$F$8763+유형화!$G$72*hourly1!$G3314/hourly1!$F$8763+유형화!$G$74*hourly1!I3314/hourly1!$I$8763</f>
        <v>0.31544254408925887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4">
        <f>유형화!$F$71*hourly1!B3315/hourly1!$B$8763+유형화!$F$72*hourly1!C3315/hourly1!$C$8763+유형화!$F$73*hourly1!D3315/hourly1!$D$8763+유형화!$F$74*hourly1!E3315/hourly1!$E$8763</f>
        <v>58.944508652524569</v>
      </c>
      <c r="C3314" s="442">
        <f>hourly1!$F3315*유형화!$G$71/hourly1!$F$8763+유형화!$G$72*hourly1!$G3315/hourly1!$F$8763+유형화!$G$74*hourly1!I3315/hourly1!$I$8763</f>
        <v>0.27557731807846875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4">
        <f>유형화!$F$71*hourly1!B3316/hourly1!$B$8763+유형화!$F$72*hourly1!C3316/hourly1!$C$8763+유형화!$F$73*hourly1!D3316/hourly1!$D$8763+유형화!$F$74*hourly1!E3316/hourly1!$E$8763</f>
        <v>58.702782349869331</v>
      </c>
      <c r="C3315" s="442">
        <f>hourly1!$F3316*유형화!$G$71/hourly1!$F$8763+유형화!$G$72*hourly1!$G3316/hourly1!$F$8763+유형화!$G$74*hourly1!I3316/hourly1!$I$8763</f>
        <v>0.2610150389874063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4">
        <f>유형화!$F$71*hourly1!B3317/hourly1!$B$8763+유형화!$F$72*hourly1!C3317/hourly1!$C$8763+유형화!$F$73*hourly1!D3317/hourly1!$D$8763+유형화!$F$74*hourly1!E3317/hourly1!$E$8763</f>
        <v>58.702782349869331</v>
      </c>
      <c r="C3316" s="442">
        <f>hourly1!$F3317*유형화!$G$71/hourly1!$F$8763+유형화!$G$72*hourly1!$G3317/hourly1!$F$8763+유형화!$G$74*hourly1!I3317/hourly1!$I$8763</f>
        <v>0.25162296422879948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4">
        <f>유형화!$F$71*hourly1!B3318/hourly1!$B$8763+유형화!$F$72*hourly1!C3318/hourly1!$C$8763+유형화!$F$73*hourly1!D3318/hourly1!$D$8763+유형화!$F$74*hourly1!E3318/hourly1!$E$8763</f>
        <v>58.702782349869331</v>
      </c>
      <c r="C3317" s="442">
        <f>hourly1!$F3318*유형화!$G$71/hourly1!$F$8763+유형화!$G$72*hourly1!$G3318/hourly1!$F$8763+유형화!$G$74*hourly1!I3318/hourly1!$I$8763</f>
        <v>0.23689111280064995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4">
        <f>유형화!$F$71*hourly1!B3319/hourly1!$B$8763+유형화!$F$72*hourly1!C3319/hourly1!$C$8763+유형화!$F$73*hourly1!D3319/hourly1!$D$8763+유형화!$F$74*hourly1!E3319/hourly1!$E$8763</f>
        <v>58.702782349869331</v>
      </c>
      <c r="C3318" s="442">
        <f>hourly1!$F3319*유형화!$G$71/hourly1!$F$8763+유형화!$G$72*hourly1!$G3319/hourly1!$F$8763+유형화!$G$74*hourly1!I3319/hourly1!$I$8763</f>
        <v>0.23693658198089715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4">
        <f>유형화!$F$71*hourly1!B3320/hourly1!$B$8763+유형화!$F$72*hourly1!C3320/hourly1!$C$8763+유형화!$F$73*hourly1!D3320/hourly1!$D$8763+유형화!$F$74*hourly1!E3320/hourly1!$E$8763</f>
        <v>60.565664459508021</v>
      </c>
      <c r="C3319" s="442">
        <f>hourly1!$F3320*유형화!$G$71/hourly1!$F$8763+유형화!$G$72*hourly1!$G3320/hourly1!$F$8763+유형화!$G$74*hourly1!I3320/hourly1!$I$8763</f>
        <v>0.25167992293308777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4">
        <f>유형화!$F$71*hourly1!B3321/hourly1!$B$8763+유형화!$F$72*hourly1!C3321/hourly1!$C$8763+유형화!$F$73*hourly1!D3321/hourly1!$D$8763+유형화!$F$74*hourly1!E3321/hourly1!$E$8763</f>
        <v>72.111119134815169</v>
      </c>
      <c r="C3320" s="442">
        <f>hourly1!$F3321*유형화!$G$71/hourly1!$F$8763+유형화!$G$72*hourly1!$G3321/hourly1!$F$8763+유형화!$G$74*hourly1!I3321/hourly1!$I$8763</f>
        <v>0.32050152005067872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4">
        <f>유형화!$F$71*hourly1!B3322/hourly1!$B$8763+유형화!$F$72*hourly1!C3322/hourly1!$C$8763+유형화!$F$73*hourly1!D3322/hourly1!$D$8763+유형화!$F$74*hourly1!E3322/hourly1!$E$8763</f>
        <v>62.175031855739569</v>
      </c>
      <c r="C3321" s="442">
        <f>hourly1!$F3322*유형화!$G$71/hourly1!$F$8763+유형화!$G$72*hourly1!$G3322/hourly1!$F$8763+유형화!$G$74*hourly1!I3322/hourly1!$I$8763</f>
        <v>0.4263230514496073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4">
        <f>유형화!$F$71*hourly1!B3323/hourly1!$B$8763+유형화!$F$72*hourly1!C3323/hourly1!$C$8763+유형화!$F$73*hourly1!D3323/hourly1!$D$8763+유형화!$F$74*hourly1!E3323/hourly1!$E$8763</f>
        <v>64.057883081562181</v>
      </c>
      <c r="C3322" s="442">
        <f>hourly1!$F3323*유형화!$G$71/hourly1!$F$8763+유형화!$G$72*hourly1!$G3323/hourly1!$F$8763+유형화!$G$74*hourly1!I3323/hourly1!$I$8763</f>
        <v>0.54749580925707741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4">
        <f>유형화!$F$71*hourly1!B3324/hourly1!$B$8763+유형화!$F$72*hourly1!C3324/hourly1!$C$8763+유형화!$F$73*hourly1!D3324/hourly1!$D$8763+유형화!$F$74*hourly1!E3324/hourly1!$E$8763</f>
        <v>68.407043260266178</v>
      </c>
      <c r="C3323" s="442">
        <f>hourly1!$F3324*유형화!$G$71/hourly1!$F$8763+유형화!$G$72*hourly1!$G3324/hourly1!$F$8763+유형화!$G$74*hourly1!I3324/hourly1!$I$8763</f>
        <v>0.65348495732942646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4">
        <f>유형화!$F$71*hourly1!B3325/hourly1!$B$8763+유형화!$F$72*hourly1!C3325/hourly1!$C$8763+유형화!$F$73*hourly1!D3325/hourly1!$D$8763+유형화!$F$74*hourly1!E3325/hourly1!$E$8763</f>
        <v>71.759788548333432</v>
      </c>
      <c r="C3324" s="442">
        <f>hourly1!$F3325*유형화!$G$71/hourly1!$F$8763+유형화!$G$72*hourly1!$G3325/hourly1!$F$8763+유형화!$G$74*hourly1!I3325/hourly1!$I$8763</f>
        <v>0.69876737169655967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4">
        <f>유형화!$F$71*hourly1!B3326/hourly1!$B$8763+유형화!$F$72*hourly1!C3326/hourly1!$C$8763+유형화!$F$73*hourly1!D3326/hourly1!$D$8763+유형화!$F$74*hourly1!E3326/hourly1!$E$8763</f>
        <v>70.370401537560113</v>
      </c>
      <c r="C3325" s="442">
        <f>hourly1!$F3326*유형화!$G$71/hourly1!$F$8763+유형화!$G$72*hourly1!$G3326/hourly1!$F$8763+유형화!$G$74*hourly1!I3326/hourly1!$I$8763</f>
        <v>0.72382952752734331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4">
        <f>유형화!$F$71*hourly1!B3327/hourly1!$B$8763+유형화!$F$72*hourly1!C3327/hourly1!$C$8763+유형화!$F$73*hourly1!D3327/hourly1!$D$8763+유형화!$F$74*hourly1!E3327/hourly1!$E$8763</f>
        <v>76.221727880452306</v>
      </c>
      <c r="C3326" s="442">
        <f>hourly1!$F3327*유형화!$G$71/hourly1!$F$8763+유형화!$G$72*hourly1!$G3327/hourly1!$F$8763+유형화!$G$74*hourly1!I3327/hourly1!$I$8763</f>
        <v>0.65282834325338146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4">
        <f>유형화!$F$71*hourly1!B3328/hourly1!$B$8763+유형화!$F$72*hourly1!C3328/hourly1!$C$8763+유형화!$F$73*hourly1!D3328/hourly1!$D$8763+유형화!$F$74*hourly1!E3328/hourly1!$E$8763</f>
        <v>64.228608934889266</v>
      </c>
      <c r="C3327" s="442">
        <f>hourly1!$F3328*유형화!$G$71/hourly1!$F$8763+유형화!$G$72*hourly1!$G3328/hourly1!$F$8763+유형화!$G$74*hourly1!I3328/hourly1!$I$8763</f>
        <v>0.5922739883421867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4">
        <f>유형화!$F$71*hourly1!B3329/hourly1!$B$8763+유형화!$F$72*hourly1!C3329/hourly1!$C$8763+유형화!$F$73*hourly1!D3329/hourly1!$D$8763+유형화!$F$74*hourly1!E3329/hourly1!$E$8763</f>
        <v>65.144508060569706</v>
      </c>
      <c r="C3328" s="442">
        <f>hourly1!$F3329*유형화!$G$71/hourly1!$F$8763+유형화!$G$72*hourly1!$G3329/hourly1!$F$8763+유형화!$G$74*hourly1!I3329/hourly1!$I$8763</f>
        <v>0.51150630120345975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4">
        <f>유형화!$F$71*hourly1!B3330/hourly1!$B$8763+유형화!$F$72*hourly1!C3330/hourly1!$C$8763+유형화!$F$73*hourly1!D3330/hourly1!$D$8763+유형화!$F$74*hourly1!E3330/hourly1!$E$8763</f>
        <v>63.755121049796394</v>
      </c>
      <c r="C3329" s="442">
        <f>hourly1!$F3330*유형화!$G$71/hourly1!$F$8763+유형화!$G$72*hourly1!$G3330/hourly1!$F$8763+유형화!$G$74*hourly1!I3330/hourly1!$I$8763</f>
        <v>0.47618986739507896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4">
        <f>유형화!$F$71*hourly1!B3331/hourly1!$B$8763+유형화!$F$72*hourly1!C3331/hourly1!$C$8763+유형화!$F$73*hourly1!D3331/hourly1!$D$8763+유형화!$F$74*hourly1!E3331/hourly1!$E$8763</f>
        <v>62.365726825250583</v>
      </c>
      <c r="C3330" s="442">
        <f>hourly1!$F3331*유형화!$G$71/hourly1!$F$8763+유형화!$G$72*hourly1!$G3331/hourly1!$F$8763+유형화!$G$74*hourly1!I3331/hourly1!$I$8763</f>
        <v>0.36535450327103269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4">
        <f>유형화!$F$71*hourly1!B3332/hourly1!$B$8763+유형화!$F$72*hourly1!C3332/hourly1!$C$8763+유형화!$F$73*hourly1!D3332/hourly1!$D$8763+유형화!$F$74*hourly1!E3332/hourly1!$E$8763</f>
        <v>61.691554002225374</v>
      </c>
      <c r="C3331" s="442">
        <f>hourly1!$F3332*유형화!$G$71/hourly1!$F$8763+유형화!$G$72*hourly1!$G3332/hourly1!$F$8763+유형화!$G$74*hourly1!I3332/hourly1!$I$8763</f>
        <v>0.49644703908313526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4">
        <f>유형화!$F$71*hourly1!B3333/hourly1!$B$8763+유형화!$F$72*hourly1!C3333/hourly1!$C$8763+유형화!$F$73*hourly1!D3333/hourly1!$D$8763+유형화!$F$74*hourly1!E3333/hourly1!$E$8763</f>
        <v>72.594596988329371</v>
      </c>
      <c r="C3332" s="442">
        <f>hourly1!$F3333*유형화!$G$71/hourly1!$F$8763+유형화!$G$72*hourly1!$G3333/hourly1!$F$8763+유형화!$G$74*hourly1!I3333/hourly1!$I$8763</f>
        <v>0.58227688013674017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4">
        <f>유형화!$F$71*hourly1!B3334/hourly1!$B$8763+유형화!$F$72*hourly1!C3334/hourly1!$C$8763+유형화!$F$73*hourly1!D3334/hourly1!$D$8763+유형화!$F$74*hourly1!E3334/hourly1!$E$8763</f>
        <v>80.928538291177986</v>
      </c>
      <c r="C3333" s="442">
        <f>hourly1!$F3334*유형화!$G$71/hourly1!$F$8763+유형화!$G$72*hourly1!$G3334/hourly1!$F$8763+유형화!$G$74*hourly1!I3334/hourly1!$I$8763</f>
        <v>0.61270774016213436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4">
        <f>유형화!$F$71*hourly1!B3335/hourly1!$B$8763+유형화!$F$72*hourly1!C3335/hourly1!$C$8763+유형화!$F$73*hourly1!D3335/hourly1!$D$8763+유형화!$F$74*hourly1!E3335/hourly1!$E$8763</f>
        <v>64.047893113140859</v>
      </c>
      <c r="C3334" s="442">
        <f>hourly1!$F3335*유형화!$G$71/hourly1!$F$8763+유형화!$G$72*hourly1!$G3335/hourly1!$F$8763+유형화!$G$74*hourly1!I3335/hourly1!$I$8763</f>
        <v>0.42103501838124197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4">
        <f>유형화!$F$71*hourly1!B3336/hourly1!$B$8763+유형화!$F$72*hourly1!C3336/hourly1!$C$8763+유형화!$F$73*hourly1!D3336/hourly1!$D$8763+유형화!$F$74*hourly1!E3336/hourly1!$E$8763</f>
        <v>62.427643741095181</v>
      </c>
      <c r="C3335" s="442">
        <f>hourly1!$F3336*유형화!$G$71/hourly1!$F$8763+유형화!$G$72*hourly1!$G3336/hourly1!$F$8763+유형화!$G$74*hourly1!I3336/hourly1!$I$8763</f>
        <v>0.40596866698012624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4">
        <f>유형화!$F$71*hourly1!B3337/hourly1!$B$8763+유형화!$F$72*hourly1!C3337/hourly1!$C$8763+유형화!$F$73*hourly1!D3337/hourly1!$D$8763+유형화!$F$74*hourly1!E3337/hourly1!$E$8763</f>
        <v>60.807390762163259</v>
      </c>
      <c r="C3336" s="442">
        <f>hourly1!$F3337*유형화!$G$71/hourly1!$F$8763+유형화!$G$72*hourly1!$G3337/hourly1!$F$8763+유형화!$G$74*hourly1!I3337/hourly1!$I$8763</f>
        <v>0.39091095309353779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4">
        <f>유형화!$F$71*hourly1!B3338/hourly1!$B$8763+유형화!$F$72*hourly1!C3338/hourly1!$C$8763+유형화!$F$73*hourly1!D3338/hourly1!$D$8763+유형화!$F$74*hourly1!E3338/hourly1!$E$8763</f>
        <v>58.944508652524569</v>
      </c>
      <c r="C3337" s="442">
        <f>hourly1!$F3338*유형화!$G$71/hourly1!$F$8763+유형화!$G$72*hourly1!$G3338/hourly1!$F$8763+유형화!$G$74*hourly1!I3338/hourly1!$I$8763</f>
        <v>0.31546984189460447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4">
        <f>유형화!$F$71*hourly1!B3339/hourly1!$B$8763+유형화!$F$72*hourly1!C3339/hourly1!$C$8763+유형화!$F$73*hourly1!D3339/hourly1!$D$8763+유형화!$F$74*hourly1!E3339/hourly1!$E$8763</f>
        <v>58.944508652524569</v>
      </c>
      <c r="C3338" s="442">
        <f>hourly1!$F3339*유형화!$G$71/hourly1!$F$8763+유형화!$G$72*hourly1!$G3339/hourly1!$F$8763+유형화!$G$74*hourly1!I3339/hourly1!$I$8763</f>
        <v>0.26326266694217504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4">
        <f>유형화!$F$71*hourly1!B3340/hourly1!$B$8763+유형화!$F$72*hourly1!C3340/hourly1!$C$8763+유형화!$F$73*hourly1!D3340/hourly1!$D$8763+유형화!$F$74*hourly1!E3340/hourly1!$E$8763</f>
        <v>58.702782349869331</v>
      </c>
      <c r="C3339" s="442">
        <f>hourly1!$F3340*유형화!$G$71/hourly1!$F$8763+유형화!$G$72*hourly1!$G3340/hourly1!$F$8763+유형화!$G$74*hourly1!I3340/hourly1!$I$8763</f>
        <v>0.24390428568087066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4">
        <f>유형화!$F$71*hourly1!B3341/hourly1!$B$8763+유형화!$F$72*hourly1!C3341/hourly1!$C$8763+유형화!$F$73*hourly1!D3341/hourly1!$D$8763+유형화!$F$74*hourly1!E3341/hourly1!$E$8763</f>
        <v>58.702782349869331</v>
      </c>
      <c r="C3340" s="442">
        <f>hourly1!$F3341*유형화!$G$71/hourly1!$F$8763+유형화!$G$72*hourly1!$G3341/hourly1!$F$8763+유형화!$G$74*hourly1!I3341/hourly1!$I$8763</f>
        <v>0.2391448522043767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4">
        <f>유형화!$F$71*hourly1!B3342/hourly1!$B$8763+유형화!$F$72*hourly1!C3342/hourly1!$C$8763+유형화!$F$73*hourly1!D3342/hourly1!$D$8763+유형화!$F$74*hourly1!E3342/hourly1!$E$8763</f>
        <v>58.702782349869331</v>
      </c>
      <c r="C3341" s="442">
        <f>hourly1!$F3342*유형화!$G$71/hourly1!$F$8763+유형화!$G$72*hourly1!$G3342/hourly1!$F$8763+유형화!$G$74*hourly1!I3342/hourly1!$I$8763</f>
        <v>0.23921134476903932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4">
        <f>유형화!$F$71*hourly1!B3343/hourly1!$B$8763+유형화!$F$72*hourly1!C3343/hourly1!$C$8763+유형화!$F$73*hourly1!D3343/hourly1!$D$8763+유형화!$F$74*hourly1!E3343/hourly1!$E$8763</f>
        <v>58.702782349869331</v>
      </c>
      <c r="C3342" s="442">
        <f>hourly1!$F3343*유형화!$G$71/hourly1!$F$8763+유형화!$G$72*hourly1!$G3343/hourly1!$F$8763+유형화!$G$74*hourly1!I3343/hourly1!$I$8763</f>
        <v>0.23723579852187932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4">
        <f>유형화!$F$71*hourly1!B3344/hourly1!$B$8763+유형화!$F$72*hourly1!C3344/hourly1!$C$8763+유형화!$F$73*hourly1!D3344/hourly1!$D$8763+유형화!$F$74*hourly1!E3344/hourly1!$E$8763</f>
        <v>60.565664459508021</v>
      </c>
      <c r="C3343" s="442">
        <f>hourly1!$F3344*유형화!$G$71/hourly1!$F$8763+유형화!$G$72*hourly1!$G3344/hourly1!$F$8763+유형화!$G$74*hourly1!I3344/hourly1!$I$8763</f>
        <v>0.42236006200131571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4">
        <f>유형화!$F$71*hourly1!B3345/hourly1!$B$8763+유형화!$F$72*hourly1!C3345/hourly1!$C$8763+유형화!$F$73*hourly1!D3345/hourly1!$D$8763+유형화!$F$74*hourly1!E3345/hourly1!$E$8763</f>
        <v>72.111119134815169</v>
      </c>
      <c r="C3344" s="442">
        <f>hourly1!$F3345*유형화!$G$71/hourly1!$F$8763+유형화!$G$72*hourly1!$G3345/hourly1!$F$8763+유형화!$G$74*hourly1!I3345/hourly1!$I$8763</f>
        <v>0.75384994264072125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4">
        <f>유형화!$F$71*hourly1!B3346/hourly1!$B$8763+유형화!$F$72*hourly1!C3346/hourly1!$C$8763+유형화!$F$73*hourly1!D3346/hourly1!$D$8763+유형화!$F$74*hourly1!E3346/hourly1!$E$8763</f>
        <v>158.10818255009184</v>
      </c>
      <c r="C3345" s="442">
        <f>hourly1!$F3346*유형화!$G$71/hourly1!$F$8763+유형화!$G$72*hourly1!$G3346/hourly1!$F$8763+유형화!$G$74*hourly1!I3346/hourly1!$I$8763</f>
        <v>0.65208885792946814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4">
        <f>유형화!$F$71*hourly1!B3347/hourly1!$B$8763+유형화!$F$72*hourly1!C3347/hourly1!$C$8763+유형화!$F$73*hourly1!D3347/hourly1!$D$8763+유형화!$F$74*hourly1!E3347/hourly1!$E$8763</f>
        <v>262.56058104561401</v>
      </c>
      <c r="C3346" s="442">
        <f>hourly1!$F3347*유형화!$G$71/hourly1!$F$8763+유형화!$G$72*hourly1!$G3347/hourly1!$F$8763+유형화!$G$74*hourly1!I3347/hourly1!$I$8763</f>
        <v>0.57705012452992677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4">
        <f>유형화!$F$71*hourly1!B3348/hourly1!$B$8763+유형화!$F$72*hourly1!C3348/hourly1!$C$8763+유형화!$F$73*hourly1!D3348/hourly1!$D$8763+유형화!$F$74*hourly1!E3348/hourly1!$E$8763</f>
        <v>328.02944586053934</v>
      </c>
      <c r="C3347" s="442">
        <f>hourly1!$F3348*유형화!$G$71/hourly1!$F$8763+유형화!$G$72*hourly1!$G3348/hourly1!$F$8763+유형화!$G$74*hourly1!I3348/hourly1!$I$8763</f>
        <v>0.49138309247656131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4">
        <f>유형화!$F$71*hourly1!B3349/hourly1!$B$8763+유형화!$F$72*hourly1!C3349/hourly1!$C$8763+유형화!$F$73*hourly1!D3349/hourly1!$D$8763+유형화!$F$74*hourly1!E3349/hourly1!$E$8763</f>
        <v>392.3944935329817</v>
      </c>
      <c r="C3348" s="442">
        <f>hourly1!$F3349*유형화!$G$71/hourly1!$F$8763+유형화!$G$72*hourly1!$G3349/hourly1!$F$8763+유형화!$G$74*hourly1!I3349/hourly1!$I$8763</f>
        <v>0.45921438082547905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4">
        <f>유형화!$F$71*hourly1!B3350/hourly1!$B$8763+유형화!$F$72*hourly1!C3350/hourly1!$C$8763+유형화!$F$73*hourly1!D3350/hourly1!$D$8763+유형화!$F$74*hourly1!E3350/hourly1!$E$8763</f>
        <v>329.93433651173228</v>
      </c>
      <c r="C3349" s="442">
        <f>hourly1!$F3350*유형화!$G$71/hourly1!$F$8763+유형화!$G$72*hourly1!$G3350/hourly1!$F$8763+유형화!$G$74*hourly1!I3350/hourly1!$I$8763</f>
        <v>0.44311372780271663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4">
        <f>유형화!$F$71*hourly1!B3351/hourly1!$B$8763+유형화!$F$72*hourly1!C3351/hourly1!$C$8763+유형화!$F$73*hourly1!D3351/hourly1!$D$8763+유형화!$F$74*hourly1!E3351/hourly1!$E$8763</f>
        <v>194.11866252191851</v>
      </c>
      <c r="C3350" s="442">
        <f>hourly1!$F3351*유형화!$G$71/hourly1!$F$8763+유형화!$G$72*hourly1!$G3351/hourly1!$F$8763+유형화!$G$74*hourly1!I3351/hourly1!$I$8763</f>
        <v>0.55497198551035476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4">
        <f>유형화!$F$71*hourly1!B3352/hourly1!$B$8763+유형화!$F$72*hourly1!C3352/hourly1!$C$8763+유형화!$F$73*hourly1!D3352/hourly1!$D$8763+유형화!$F$74*hourly1!E3352/hourly1!$E$8763</f>
        <v>262.75658035088992</v>
      </c>
      <c r="C3351" s="442">
        <f>hourly1!$F3352*유형화!$G$71/hourly1!$F$8763+유형화!$G$72*hourly1!$G3352/hourly1!$F$8763+유형화!$G$74*hourly1!I3352/hourly1!$I$8763</f>
        <v>0.51763616599428885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4">
        <f>유형화!$F$71*hourly1!B3353/hourly1!$B$8763+유형화!$F$72*hourly1!C3353/hourly1!$C$8763+유형화!$F$73*hourly1!D3353/hourly1!$D$8763+유형화!$F$74*hourly1!E3353/hourly1!$E$8763</f>
        <v>385.77536810447623</v>
      </c>
      <c r="C3352" s="442">
        <f>hourly1!$F3353*유형화!$G$71/hourly1!$F$8763+유형화!$G$72*hourly1!$G3353/hourly1!$F$8763+유형화!$G$74*hourly1!I3353/hourly1!$I$8763</f>
        <v>0.38967562554416696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4">
        <f>유형화!$F$71*hourly1!B3354/hourly1!$B$8763+유형화!$F$72*hourly1!C3354/hourly1!$C$8763+유형화!$F$73*hourly1!D3354/hourly1!$D$8763+유형화!$F$74*hourly1!E3354/hourly1!$E$8763</f>
        <v>323.3512799457198</v>
      </c>
      <c r="C3353" s="442">
        <f>hourly1!$F3354*유형화!$G$71/hourly1!$F$8763+유형화!$G$72*hourly1!$G3354/hourly1!$F$8763+유형화!$G$74*hourly1!I3354/hourly1!$I$8763</f>
        <v>0.36837632957979782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4">
        <f>유형화!$F$71*hourly1!B3355/hourly1!$B$8763+유형화!$F$72*hourly1!C3355/hourly1!$C$8763+유형화!$F$73*hourly1!D3355/hourly1!$D$8763+유형화!$F$74*hourly1!E3355/hourly1!$E$8763</f>
        <v>280.36300654787453</v>
      </c>
      <c r="C3354" s="442">
        <f>hourly1!$F3355*유형화!$G$71/hourly1!$F$8763+유형화!$G$72*hourly1!$G3355/hourly1!$F$8763+유형화!$G$74*hourly1!I3355/hourly1!$I$8763</f>
        <v>0.38967823309572236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4">
        <f>유형화!$F$71*hourly1!B3356/hourly1!$B$8763+유형화!$F$72*hourly1!C3356/hourly1!$C$8763+유형화!$F$73*hourly1!D3356/hourly1!$D$8763+유형화!$F$74*hourly1!E3356/hourly1!$E$8763</f>
        <v>157.61808606031016</v>
      </c>
      <c r="C3355" s="442">
        <f>hourly1!$F3356*유형화!$G$71/hourly1!$F$8763+유형화!$G$72*hourly1!$G3356/hourly1!$F$8763+유형화!$G$74*hourly1!I3356/hourly1!$I$8763</f>
        <v>0.51767030862246655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4">
        <f>유형화!$F$71*hourly1!B3357/hourly1!$B$8763+유형화!$F$72*hourly1!C3357/hourly1!$C$8763+유형화!$F$73*hourly1!D3357/hourly1!$D$8763+유형화!$F$74*hourly1!E3357/hourly1!$E$8763</f>
        <v>118.3835273865957</v>
      </c>
      <c r="C3356" s="442">
        <f>hourly1!$F3357*유형화!$G$71/hourly1!$F$8763+유형화!$G$72*hourly1!$G3357/hourly1!$F$8763+유형화!$G$74*hourly1!I3357/hourly1!$I$8763</f>
        <v>0.64046773402092483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4">
        <f>유형화!$F$71*hourly1!B3358/hourly1!$B$8763+유형화!$F$72*hourly1!C3358/hourly1!$C$8763+유형화!$F$73*hourly1!D3358/hourly1!$D$8763+유형화!$F$74*hourly1!E3358/hourly1!$E$8763</f>
        <v>126.68706263836279</v>
      </c>
      <c r="C3357" s="442">
        <f>hourly1!$F3358*유형화!$G$71/hourly1!$F$8763+유형화!$G$72*hourly1!$G3358/hourly1!$F$8763+유형화!$G$74*hourly1!I3358/hourly1!$I$8763</f>
        <v>0.64594171810958456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4">
        <f>유형화!$F$71*hourly1!B3359/hourly1!$B$8763+유형화!$F$72*hourly1!C3359/hourly1!$C$8763+유형화!$F$73*hourly1!D3359/hourly1!$D$8763+유형화!$F$74*hourly1!E3359/hourly1!$E$8763</f>
        <v>64.047893113140859</v>
      </c>
      <c r="C3358" s="442">
        <f>hourly1!$F3359*유형화!$G$71/hourly1!$F$8763+유형화!$G$72*hourly1!$G3359/hourly1!$F$8763+유형화!$G$74*hourly1!I3359/hourly1!$I$8763</f>
        <v>0.55005398030489716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4">
        <f>유형화!$F$71*hourly1!B3360/hourly1!$B$8763+유형화!$F$72*hourly1!C3360/hourly1!$C$8763+유형화!$F$73*hourly1!D3360/hourly1!$D$8763+유형화!$F$74*hourly1!E3360/hourly1!$E$8763</f>
        <v>62.427643741095181</v>
      </c>
      <c r="C3359" s="442">
        <f>hourly1!$F3360*유형화!$G$71/hourly1!$F$8763+유형화!$G$72*hourly1!$G3360/hourly1!$F$8763+유형화!$G$74*hourly1!I3360/hourly1!$I$8763</f>
        <v>0.45935689981517891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4">
        <f>유형화!$F$71*hourly1!B3361/hourly1!$B$8763+유형화!$F$72*hourly1!C3361/hourly1!$C$8763+유형화!$F$73*hourly1!D3361/hourly1!$D$8763+유형화!$F$74*hourly1!E3361/hourly1!$E$8763</f>
        <v>60.807390762163259</v>
      </c>
      <c r="C3360" s="442">
        <f>hourly1!$F3361*유형화!$G$71/hourly1!$F$8763+유형화!$G$72*hourly1!$G3361/hourly1!$F$8763+유형화!$G$74*hourly1!I3361/hourly1!$I$8763</f>
        <v>0.3527619034361314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4">
        <f>유형화!$F$71*hourly1!B3362/hourly1!$B$8763+유형화!$F$72*hourly1!C3362/hourly1!$C$8763+유형화!$F$73*hourly1!D3362/hourly1!$D$8763+유형화!$F$74*hourly1!E3362/hourly1!$E$8763</f>
        <v>58.944508652524569</v>
      </c>
      <c r="C3361" s="442">
        <f>hourly1!$F3362*유형화!$G$71/hourly1!$F$8763+유형화!$G$72*hourly1!$G3362/hourly1!$F$8763+유형화!$G$74*hourly1!I3362/hourly1!$I$8763</f>
        <v>0.32092769175801444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4">
        <f>유형화!$F$71*hourly1!B3363/hourly1!$B$8763+유형화!$F$72*hourly1!C3363/hourly1!$C$8763+유형화!$F$73*hourly1!D3363/hourly1!$D$8763+유형화!$F$74*hourly1!E3363/hourly1!$E$8763</f>
        <v>58.944508652524569</v>
      </c>
      <c r="C3362" s="442">
        <f>hourly1!$F3363*유형화!$G$71/hourly1!$F$8763+유형화!$G$72*hourly1!$G3363/hourly1!$F$8763+유형화!$G$74*hourly1!I3363/hourly1!$I$8763</f>
        <v>0.26328670530807641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4">
        <f>유형화!$F$71*hourly1!B3364/hourly1!$B$8763+유형화!$F$72*hourly1!C3364/hourly1!$C$8763+유형화!$F$73*hourly1!D3364/hourly1!$D$8763+유형화!$F$74*hourly1!E3364/hourly1!$E$8763</f>
        <v>58.702782349869331</v>
      </c>
      <c r="C3363" s="442">
        <f>hourly1!$F3364*유형화!$G$71/hourly1!$F$8763+유형화!$G$72*hourly1!$G3364/hourly1!$F$8763+유형화!$G$74*hourly1!I3364/hourly1!$I$8763</f>
        <v>0.24394372489814617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4">
        <f>유형화!$F$71*hourly1!B3365/hourly1!$B$8763+유형화!$F$72*hourly1!C3365/hourly1!$C$8763+유형화!$F$73*hourly1!D3365/hourly1!$D$8763+유형화!$F$74*hourly1!E3365/hourly1!$E$8763</f>
        <v>58.702782349869331</v>
      </c>
      <c r="C3364" s="442">
        <f>hourly1!$F3365*유형화!$G$71/hourly1!$F$8763+유형화!$G$72*hourly1!$G3365/hourly1!$F$8763+유형화!$G$74*hourly1!I3365/hourly1!$I$8763</f>
        <v>0.23928517107245167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4">
        <f>유형화!$F$71*hourly1!B3366/hourly1!$B$8763+유형화!$F$72*hourly1!C3366/hourly1!$C$8763+유형화!$F$73*hourly1!D3366/hourly1!$D$8763+유형화!$F$74*hourly1!E3366/hourly1!$E$8763</f>
        <v>58.702782349869331</v>
      </c>
      <c r="C3365" s="442">
        <f>hourly1!$F3366*유형화!$G$71/hourly1!$F$8763+유형화!$G$72*hourly1!$G3366/hourly1!$F$8763+유형화!$G$74*hourly1!I3366/hourly1!$I$8763</f>
        <v>0.23935223403901704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4">
        <f>유형화!$F$71*hourly1!B3367/hourly1!$B$8763+유형화!$F$72*hourly1!C3367/hourly1!$C$8763+유형화!$F$73*hourly1!D3367/hourly1!$D$8763+유형화!$F$74*hourly1!E3367/hourly1!$E$8763</f>
        <v>58.702782349869331</v>
      </c>
      <c r="C3366" s="442">
        <f>hourly1!$F3367*유형화!$G$71/hourly1!$F$8763+유형화!$G$72*hourly1!$G3367/hourly1!$F$8763+유형화!$G$74*hourly1!I3367/hourly1!$I$8763</f>
        <v>0.23730375783429192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4">
        <f>유형화!$F$71*hourly1!B3368/hourly1!$B$8763+유형화!$F$72*hourly1!C3368/hourly1!$C$8763+유형화!$F$73*hourly1!D3368/hourly1!$D$8763+유형화!$F$74*hourly1!E3368/hourly1!$E$8763</f>
        <v>60.565664459508021</v>
      </c>
      <c r="C3367" s="442">
        <f>hourly1!$F3368*유형화!$G$71/hourly1!$F$8763+유형화!$G$72*hourly1!$G3368/hourly1!$F$8763+유형화!$G$74*hourly1!I3368/hourly1!$I$8763</f>
        <v>0.42241253897636738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4">
        <f>유형화!$F$71*hourly1!B3369/hourly1!$B$8763+유형화!$F$72*hourly1!C3369/hourly1!$C$8763+유형화!$F$73*hourly1!D3369/hourly1!$D$8763+유형화!$F$74*hourly1!E3369/hourly1!$E$8763</f>
        <v>72.111119134815169</v>
      </c>
      <c r="C3368" s="442">
        <f>hourly1!$F3369*유형화!$G$71/hourly1!$F$8763+유형화!$G$72*hourly1!$G3369/hourly1!$F$8763+유형화!$G$74*hourly1!I3369/hourly1!$I$8763</f>
        <v>0.75399360243422564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4">
        <f>유형화!$F$71*hourly1!B3370/hourly1!$B$8763+유형화!$F$72*hourly1!C3370/hourly1!$C$8763+유형화!$F$73*hourly1!D3370/hourly1!$D$8763+유형화!$F$74*hourly1!E3370/hourly1!$E$8763</f>
        <v>158.07247798311005</v>
      </c>
      <c r="C3369" s="442">
        <f>hourly1!$F3370*유형화!$G$71/hourly1!$F$8763+유형화!$G$72*hourly1!$G3370/hourly1!$F$8763+유형화!$G$74*hourly1!I3370/hourly1!$I$8763</f>
        <v>0.6522240431804176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4">
        <f>유형화!$F$71*hourly1!B3371/hourly1!$B$8763+유형화!$F$72*hourly1!C3371/hourly1!$C$8763+유형화!$F$73*hourly1!D3371/hourly1!$D$8763+유형화!$F$74*hourly1!E3371/hourly1!$E$8763</f>
        <v>262.56086959651401</v>
      </c>
      <c r="C3370" s="442">
        <f>hourly1!$F3371*유형화!$G$71/hourly1!$F$8763+유형화!$G$72*hourly1!$G3371/hourly1!$F$8763+유형화!$G$74*hourly1!I3371/hourly1!$I$8763</f>
        <v>0.57720576276338964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4">
        <f>유형화!$F$71*hourly1!B3372/hourly1!$B$8763+유형화!$F$72*hourly1!C3372/hourly1!$C$8763+유형화!$F$73*hourly1!D3372/hourly1!$D$8763+유형화!$F$74*hourly1!E3372/hourly1!$E$8763</f>
        <v>328.03013838269925</v>
      </c>
      <c r="C3371" s="442">
        <f>hourly1!$F3372*유형화!$G$71/hourly1!$F$8763+유형화!$G$72*hourly1!$G3372/hourly1!$F$8763+유형화!$G$74*hourly1!I3372/hourly1!$I$8763</f>
        <v>0.49153490086867813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4">
        <f>유형화!$F$71*hourly1!B3373/hourly1!$B$8763+유형화!$F$72*hourly1!C3373/hourly1!$C$8763+유형화!$F$73*hourly1!D3373/hourly1!$D$8763+유형화!$F$74*hourly1!E3373/hourly1!$E$8763</f>
        <v>392.395337544364</v>
      </c>
      <c r="C3372" s="442">
        <f>hourly1!$F3373*유형화!$G$71/hourly1!$F$8763+유형화!$G$72*hourly1!$G3373/hourly1!$F$8763+유형화!$G$74*hourly1!I3373/hourly1!$I$8763</f>
        <v>0.45935983331067876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4">
        <f>유형화!$F$71*hourly1!B3374/hourly1!$B$8763+유형화!$F$72*hourly1!C3374/hourly1!$C$8763+유형화!$F$73*hourly1!D3374/hourly1!$D$8763+유형화!$F$74*hourly1!E3374/hourly1!$E$8763</f>
        <v>329.93527430215704</v>
      </c>
      <c r="C3373" s="442">
        <f>hourly1!$F3374*유형화!$G$71/hourly1!$F$8763+유형화!$G$72*hourly1!$G3374/hourly1!$F$8763+유형화!$G$74*hourly1!I3374/hourly1!$I$8763</f>
        <v>0.44325844691404215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4">
        <f>유형화!$F$71*hourly1!B3375/hourly1!$B$8763+유형화!$F$72*hourly1!C3375/hourly1!$C$8763+유형화!$F$73*hourly1!D3375/hourly1!$D$8763+유형화!$F$74*hourly1!E3375/hourly1!$E$8763</f>
        <v>194.11944521623462</v>
      </c>
      <c r="C3374" s="442">
        <f>hourly1!$F3375*유형화!$G$71/hourly1!$F$8763+유형화!$G$72*hourly1!$G3375/hourly1!$F$8763+유형화!$G$74*hourly1!I3375/hourly1!$I$8763</f>
        <v>0.55517936734499518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4">
        <f>유형화!$F$71*hourly1!B3376/hourly1!$B$8763+유형화!$F$72*hourly1!C3376/hourly1!$C$8763+유형화!$F$73*hourly1!D3376/hourly1!$D$8763+유형화!$F$74*hourly1!E3376/hourly1!$E$8763</f>
        <v>262.75735583143353</v>
      </c>
      <c r="C3375" s="442">
        <f>hourly1!$F3376*유형화!$G$71/hourly1!$F$8763+유형화!$G$72*hourly1!$G3376/hourly1!$F$8763+유형화!$G$74*hourly1!I3376/hourly1!$I$8763</f>
        <v>0.51781290909815325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4">
        <f>유형화!$F$71*hourly1!B3377/hourly1!$B$8763+유형화!$F$72*hourly1!C3377/hourly1!$C$8763+유형화!$F$73*hourly1!D3377/hourly1!$D$8763+유형화!$F$74*hourly1!E3377/hourly1!$E$8763</f>
        <v>385.77658362514228</v>
      </c>
      <c r="C3376" s="442">
        <f>hourly1!$F3377*유형화!$G$71/hourly1!$F$8763+유형화!$G$72*hourly1!$G3377/hourly1!$F$8763+유형화!$G$74*hourly1!I3377/hourly1!$I$8763</f>
        <v>0.38980437340221402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4">
        <f>유형화!$F$71*hourly1!B3378/hourly1!$B$8763+유형화!$F$72*hourly1!C3378/hourly1!$C$8763+유형화!$F$73*hourly1!D3378/hourly1!$D$8763+유형화!$F$74*hourly1!E3378/hourly1!$E$8763</f>
        <v>323.35277319662697</v>
      </c>
      <c r="C3377" s="442">
        <f>hourly1!$F3378*유형화!$G$71/hourly1!$F$8763+유형화!$G$72*hourly1!$G3378/hourly1!$F$8763+유형화!$G$74*hourly1!I3378/hourly1!$I$8763</f>
        <v>0.36851452981223398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4">
        <f>유형화!$F$71*hourly1!B3379/hourly1!$B$8763+유형화!$F$72*hourly1!C3379/hourly1!$C$8763+유형화!$F$73*hourly1!D3379/hourly1!$D$8763+유형화!$F$74*hourly1!E3379/hourly1!$E$8763</f>
        <v>280.36453586764418</v>
      </c>
      <c r="C3378" s="442">
        <f>hourly1!$F3379*유형화!$G$71/hourly1!$F$8763+유형화!$G$72*hourly1!$G3379/hourly1!$F$8763+유형화!$G$74*hourly1!I3379/hourly1!$I$8763</f>
        <v>0.38983248606742149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4">
        <f>유형화!$F$71*hourly1!B3380/hourly1!$B$8763+유형화!$F$72*hourly1!C3380/hourly1!$C$8763+유형화!$F$73*hourly1!D3380/hourly1!$D$8763+유형화!$F$74*hourly1!E3380/hourly1!$E$8763</f>
        <v>157.61968030403236</v>
      </c>
      <c r="C3379" s="442">
        <f>hourly1!$F3380*유형화!$G$71/hourly1!$F$8763+유형화!$G$72*hourly1!$G3380/hourly1!$F$8763+유형화!$G$74*hourly1!I3380/hourly1!$I$8763</f>
        <v>0.51792022614185518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4">
        <f>유형화!$F$71*hourly1!B3381/hourly1!$B$8763+유형화!$F$72*hourly1!C3381/hourly1!$C$8763+유형화!$F$73*hourly1!D3381/hourly1!$D$8763+유형화!$F$74*hourly1!E3381/hourly1!$E$8763</f>
        <v>118.38432811534305</v>
      </c>
      <c r="C3380" s="442">
        <f>hourly1!$F3381*유형화!$G$71/hourly1!$F$8763+유형화!$G$72*hourly1!$G3381/hourly1!$F$8763+유형화!$G$74*hourly1!I3381/hourly1!$I$8763</f>
        <v>0.64079432985323781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4">
        <f>유형화!$F$71*hourly1!B3382/hourly1!$B$8763+유형화!$F$72*hourly1!C3382/hourly1!$C$8763+유형화!$F$73*hourly1!D3382/hourly1!$D$8763+유형화!$F$74*hourly1!E3382/hourly1!$E$8763</f>
        <v>126.68762170573142</v>
      </c>
      <c r="C3381" s="442">
        <f>hourly1!$F3382*유형화!$G$71/hourly1!$F$8763+유형화!$G$72*hourly1!$G3382/hourly1!$F$8763+유형화!$G$74*hourly1!I3382/hourly1!$I$8763</f>
        <v>0.64624492746388595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4">
        <f>유형화!$F$71*hourly1!B3383/hourly1!$B$8763+유형화!$F$72*hourly1!C3383/hourly1!$C$8763+유형화!$F$73*hourly1!D3383/hourly1!$D$8763+유형화!$F$74*hourly1!E3383/hourly1!$E$8763</f>
        <v>64.047893113140859</v>
      </c>
      <c r="C3382" s="442">
        <f>hourly1!$F3383*유형화!$G$71/hourly1!$F$8763+유형화!$G$72*hourly1!$G3383/hourly1!$F$8763+유형화!$G$74*hourly1!I3383/hourly1!$I$8763</f>
        <v>0.5502922453282727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4">
        <f>유형화!$F$71*hourly1!B3384/hourly1!$B$8763+유형화!$F$72*hourly1!C3384/hourly1!$C$8763+유형화!$F$73*hourly1!D3384/hourly1!$D$8763+유형화!$F$74*hourly1!E3384/hourly1!$E$8763</f>
        <v>62.427643741095181</v>
      </c>
      <c r="C3383" s="442">
        <f>hourly1!$F3384*유형화!$G$71/hourly1!$F$8763+유형화!$G$72*hourly1!$G3384/hourly1!$F$8763+유형화!$G$74*hourly1!I3384/hourly1!$I$8763</f>
        <v>0.45956118518234812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4">
        <f>유형화!$F$71*hourly1!B3385/hourly1!$B$8763+유형화!$F$72*hourly1!C3385/hourly1!$C$8763+유형화!$F$73*hourly1!D3385/hourly1!$D$8763+유형화!$F$74*hourly1!E3385/hourly1!$E$8763</f>
        <v>60.807390762163259</v>
      </c>
      <c r="C3384" s="442">
        <f>hourly1!$F3385*유형화!$G$71/hourly1!$F$8763+유형화!$G$72*hourly1!$G3385/hourly1!$F$8763+유형화!$G$74*hourly1!I3385/hourly1!$I$8763</f>
        <v>0.35288176932169291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4">
        <f>유형화!$F$71*hourly1!B3386/hourly1!$B$8763+유형화!$F$72*hourly1!C3386/hourly1!$C$8763+유형화!$F$73*hourly1!D3386/hourly1!$D$8763+유형화!$F$74*hourly1!E3386/hourly1!$E$8763</f>
        <v>58.944508652524569</v>
      </c>
      <c r="C3385" s="442">
        <f>hourly1!$F3386*유형화!$G$71/hourly1!$F$8763+유형화!$G$72*hourly1!$G3386/hourly1!$F$8763+유형화!$G$74*hourly1!I3386/hourly1!$I$8763</f>
        <v>0.3210280010069112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4">
        <f>유형화!$F$71*hourly1!B3387/hourly1!$B$8763+유형화!$F$72*hourly1!C3387/hourly1!$C$8763+유형화!$F$73*hourly1!D3387/hourly1!$D$8763+유형화!$F$74*hourly1!E3387/hourly1!$E$8763</f>
        <v>58.944508652524569</v>
      </c>
      <c r="C3386" s="442">
        <f>hourly1!$F3387*유형화!$G$71/hourly1!$F$8763+유형화!$G$72*hourly1!$G3387/hourly1!$F$8763+유형화!$G$74*hourly1!I3387/hourly1!$I$8763</f>
        <v>0.26336762089227994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4">
        <f>유형화!$F$71*hourly1!B3388/hourly1!$B$8763+유형화!$F$72*hourly1!C3388/hourly1!$C$8763+유형화!$F$73*hourly1!D3388/hourly1!$D$8763+유형화!$F$74*hourly1!E3388/hourly1!$E$8763</f>
        <v>58.702782349869331</v>
      </c>
      <c r="C3387" s="442">
        <f>hourly1!$F3388*유형화!$G$71/hourly1!$F$8763+유형화!$G$72*hourly1!$G3388/hourly1!$F$8763+유형화!$G$74*hourly1!I3388/hourly1!$I$8763</f>
        <v>0.2440508789698759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4">
        <f>유형화!$F$71*hourly1!B3389/hourly1!$B$8763+유형화!$F$72*hourly1!C3389/hourly1!$C$8763+유형화!$F$73*hourly1!D3389/hourly1!$D$8763+유형화!$F$74*hourly1!E3389/hourly1!$E$8763</f>
        <v>58.702782349869331</v>
      </c>
      <c r="C3388" s="442">
        <f>hourly1!$F3389*유형화!$G$71/hourly1!$F$8763+유형화!$G$72*hourly1!$G3389/hourly1!$F$8763+유형화!$G$74*hourly1!I3389/hourly1!$I$8763</f>
        <v>0.23958952123055852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4">
        <f>유형화!$F$71*hourly1!B3390/hourly1!$B$8763+유형화!$F$72*hourly1!C3390/hourly1!$C$8763+유형화!$F$73*hourly1!D3390/hourly1!$D$8763+유형화!$F$74*hourly1!E3390/hourly1!$E$8763</f>
        <v>58.702782349869331</v>
      </c>
      <c r="C3389" s="442">
        <f>hourly1!$F3390*유형화!$G$71/hourly1!$F$8763+유형화!$G$72*hourly1!$G3390/hourly1!$F$8763+유형화!$G$74*hourly1!I3390/hourly1!$I$8763</f>
        <v>0.23966171781424858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4">
        <f>유형화!$F$71*hourly1!B3391/hourly1!$B$8763+유형화!$F$72*hourly1!C3391/hourly1!$C$8763+유형화!$F$73*hourly1!D3391/hourly1!$D$8763+유형화!$F$74*hourly1!E3391/hourly1!$E$8763</f>
        <v>58.702782349869331</v>
      </c>
      <c r="C3390" s="442">
        <f>hourly1!$F3391*유형화!$G$71/hourly1!$F$8763+유형화!$G$72*hourly1!$G3391/hourly1!$F$8763+유형화!$G$74*hourly1!I3391/hourly1!$I$8763</f>
        <v>0.23748498266739232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4">
        <f>유형화!$F$71*hourly1!B3392/hourly1!$B$8763+유형화!$F$72*hourly1!C3392/hourly1!$C$8763+유형화!$F$73*hourly1!D3392/hourly1!$D$8763+유형화!$F$74*hourly1!E3392/hourly1!$E$8763</f>
        <v>60.565664459508021</v>
      </c>
      <c r="C3391" s="442">
        <f>hourly1!$F3392*유형화!$G$71/hourly1!$F$8763+유형화!$G$72*hourly1!$G3392/hourly1!$F$8763+유형화!$G$74*hourly1!I3392/hourly1!$I$8763</f>
        <v>0.42258822276241248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4">
        <f>유형화!$F$71*hourly1!B3393/hourly1!$B$8763+유형화!$F$72*hourly1!C3393/hourly1!$C$8763+유형화!$F$73*hourly1!D3393/hourly1!$D$8763+유형화!$F$74*hourly1!E3393/hourly1!$E$8763</f>
        <v>72.111119134815169</v>
      </c>
      <c r="C3392" s="442">
        <f>hourly1!$F3393*유형화!$G$71/hourly1!$F$8763+유형화!$G$72*hourly1!$G3393/hourly1!$F$8763+유형화!$G$74*hourly1!I3393/hourly1!$I$8763</f>
        <v>0.75443338230124113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4">
        <f>유형화!$F$71*hourly1!B3394/hourly1!$B$8763+유형화!$F$72*hourly1!C3394/hourly1!$C$8763+유형화!$F$73*hourly1!D3394/hourly1!$D$8763+유형화!$F$74*hourly1!E3394/hourly1!$E$8763</f>
        <v>158.07410829569474</v>
      </c>
      <c r="C3393" s="442">
        <f>hourly1!$F3394*유형화!$G$71/hourly1!$F$8763+유형화!$G$72*hourly1!$G3394/hourly1!$F$8763+유형화!$G$74*hourly1!I3394/hourly1!$I$8763</f>
        <v>0.6526051531374365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4">
        <f>유형화!$F$71*hourly1!B3395/hourly1!$B$8763+유형화!$F$72*hourly1!C3395/hourly1!$C$8763+유형화!$F$73*hourly1!D3395/hourly1!$D$8763+유형화!$F$74*hourly1!E3395/hourly1!$E$8763</f>
        <v>262.56229070969619</v>
      </c>
      <c r="C3394" s="442">
        <f>hourly1!$F3395*유형화!$G$71/hourly1!$F$8763+유형화!$G$72*hourly1!$G3395/hourly1!$F$8763+유형화!$G$74*hourly1!I3395/hourly1!$I$8763</f>
        <v>0.57748656347151262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4">
        <f>유형화!$F$71*hourly1!B3396/hourly1!$B$8763+유형화!$F$72*hourly1!C3396/hourly1!$C$8763+유형화!$F$73*hourly1!D3396/hourly1!$D$8763+유형화!$F$74*hourly1!E3396/hourly1!$E$8763</f>
        <v>328.03198871534516</v>
      </c>
      <c r="C3395" s="442">
        <f>hourly1!$F3396*유형화!$G$71/hourly1!$F$8763+유형화!$G$72*hourly1!$G3396/hourly1!$F$8763+유형화!$G$74*hourly1!I3396/hourly1!$I$8763</f>
        <v>0.49176680998513655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4">
        <f>유형화!$F$71*hourly1!B3397/hourly1!$B$8763+유형화!$F$72*hourly1!C3397/hourly1!$C$8763+유형화!$F$73*hourly1!D3397/hourly1!$D$8763+유형화!$F$74*hourly1!E3397/hourly1!$E$8763</f>
        <v>392.39726722850742</v>
      </c>
      <c r="C3396" s="442">
        <f>hourly1!$F3397*유형화!$G$71/hourly1!$F$8763+유형화!$G$72*hourly1!$G3397/hourly1!$F$8763+유형화!$G$74*hourly1!I3397/hourly1!$I$8763</f>
        <v>0.45957120795863915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4">
        <f>유형화!$F$71*hourly1!B3398/hourly1!$B$8763+유형화!$F$72*hourly1!C3398/hourly1!$C$8763+유형화!$F$73*hourly1!D3398/hourly1!$D$8763+유형화!$F$74*hourly1!E3398/hourly1!$E$8763</f>
        <v>329.937110207258</v>
      </c>
      <c r="C3397" s="442">
        <f>hourly1!$F3398*유형화!$G$71/hourly1!$F$8763+유형화!$G$72*hourly1!$G3398/hourly1!$F$8763+유형화!$G$74*hourly1!I3398/hourly1!$I$8763</f>
        <v>0.44344896114955856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4">
        <f>유형화!$F$71*hourly1!B3399/hourly1!$B$8763+유형화!$F$72*hourly1!C3399/hourly1!$C$8763+유형화!$F$73*hourly1!D3399/hourly1!$D$8763+유형화!$F$74*hourly1!E3399/hourly1!$E$8763</f>
        <v>194.1207905848056</v>
      </c>
      <c r="C3398" s="442">
        <f>hourly1!$F3399*유형화!$G$71/hourly1!$F$8763+유형화!$G$72*hourly1!$G3399/hourly1!$F$8763+유형화!$G$74*hourly1!I3399/hourly1!$I$8763</f>
        <v>0.55541551373273024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4">
        <f>유형화!$F$71*hourly1!B3400/hourly1!$B$8763+유형화!$F$72*hourly1!C3400/hourly1!$C$8763+유형화!$F$73*hourly1!D3400/hourly1!$D$8763+유형화!$F$74*hourly1!E3400/hourly1!$E$8763</f>
        <v>262.75873726886698</v>
      </c>
      <c r="C3399" s="442">
        <f>hourly1!$F3400*유형화!$G$71/hourly1!$F$8763+유형화!$G$72*hourly1!$G3400/hourly1!$F$8763+유형화!$G$74*hourly1!I3400/hourly1!$I$8763</f>
        <v>0.51801426096982184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4">
        <f>유형화!$F$71*hourly1!B3401/hourly1!$B$8763+유형화!$F$72*hourly1!C3401/hourly1!$C$8763+유형화!$F$73*hourly1!D3401/hourly1!$D$8763+유형화!$F$74*hourly1!E3401/hourly1!$E$8763</f>
        <v>385.77778832514952</v>
      </c>
      <c r="C3400" s="442">
        <f>hourly1!$F3401*유형화!$G$71/hourly1!$F$8763+유형화!$G$72*hourly1!$G3401/hourly1!$F$8763+유형화!$G$74*hourly1!I3401/hourly1!$I$8763</f>
        <v>0.389913238679652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4">
        <f>유형화!$F$71*hourly1!B3402/hourly1!$B$8763+유형화!$F$72*hourly1!C3402/hourly1!$C$8763+유형화!$F$73*hourly1!D3402/hourly1!$D$8763+유형화!$F$74*hourly1!E3402/hourly1!$E$8763</f>
        <v>323.35364606309923</v>
      </c>
      <c r="C3401" s="442">
        <f>hourly1!$F3402*유형화!$G$71/hourly1!$F$8763+유형화!$G$72*hourly1!$G3402/hourly1!$F$8763+유형화!$G$74*hourly1!I3402/hourly1!$I$8763</f>
        <v>0.36860041604159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4">
        <f>유형화!$F$71*hourly1!B3403/hourly1!$B$8763+유형화!$F$72*hourly1!C3403/hourly1!$C$8763+유형화!$F$73*hourly1!D3403/hourly1!$D$8763+유형화!$F$74*hourly1!E3403/hourly1!$E$8763</f>
        <v>280.36540152034405</v>
      </c>
      <c r="C3402" s="442">
        <f>hourly1!$F3403*유형화!$G$71/hourly1!$F$8763+유형화!$G$72*hourly1!$G3403/hourly1!$F$8763+유형화!$G$74*hourly1!I3403/hourly1!$I$8763</f>
        <v>0.38992521711961042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4">
        <f>유형화!$F$71*hourly1!B3404/hourly1!$B$8763+유형화!$F$72*hourly1!C3404/hourly1!$C$8763+유형화!$F$73*hourly1!D3404/hourly1!$D$8763+유형화!$F$74*hourly1!E3404/hourly1!$E$8763</f>
        <v>157.62065416331967</v>
      </c>
      <c r="C3403" s="442">
        <f>hourly1!$F3404*유형화!$G$71/hourly1!$F$8763+유형화!$G$72*hourly1!$G3404/hourly1!$F$8763+유형화!$G$74*hourly1!I3404/hourly1!$I$8763</f>
        <v>0.51806877509452609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4">
        <f>유형화!$F$71*hourly1!B3405/hourly1!$B$8763+유형화!$F$72*hourly1!C3405/hourly1!$C$8763+유형화!$F$73*hourly1!D3405/hourly1!$D$8763+유형화!$F$74*hourly1!E3405/hourly1!$E$8763</f>
        <v>118.38479340366922</v>
      </c>
      <c r="C3404" s="442">
        <f>hourly1!$F3405*유형화!$G$71/hourly1!$F$8763+유형화!$G$72*hourly1!$G3405/hourly1!$F$8763+유형화!$G$74*hourly1!I3405/hourly1!$I$8763</f>
        <v>0.64099421497715647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4">
        <f>유형화!$F$71*hourly1!B3406/hourly1!$B$8763+유형화!$F$72*hourly1!C3406/hourly1!$C$8763+유형화!$F$73*hourly1!D3406/hourly1!$D$8763+유형화!$F$74*hourly1!E3406/hourly1!$E$8763</f>
        <v>126.68805453208132</v>
      </c>
      <c r="C3405" s="442">
        <f>hourly1!$F3406*유형화!$G$71/hourly1!$F$8763+유형화!$G$72*hourly1!$G3406/hourly1!$F$8763+유형화!$G$74*hourly1!I3406/hourly1!$I$8763</f>
        <v>0.6464654285422895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4">
        <f>유형화!$F$71*hourly1!B3407/hourly1!$B$8763+유형화!$F$72*hourly1!C3407/hourly1!$C$8763+유형화!$F$73*hourly1!D3407/hourly1!$D$8763+유형화!$F$74*hourly1!E3407/hourly1!$E$8763</f>
        <v>64.047893113140859</v>
      </c>
      <c r="C3406" s="442">
        <f>hourly1!$F3407*유형화!$G$71/hourly1!$F$8763+유형화!$G$72*hourly1!$G3407/hourly1!$F$8763+유형화!$G$74*hourly1!I3407/hourly1!$I$8763</f>
        <v>0.55047925566638645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4">
        <f>유형화!$F$71*hourly1!B3408/hourly1!$B$8763+유형화!$F$72*hourly1!C3408/hourly1!$C$8763+유형화!$F$73*hourly1!D3408/hourly1!$D$8763+유형화!$F$74*hourly1!E3408/hourly1!$E$8763</f>
        <v>62.427643741095181</v>
      </c>
      <c r="C3407" s="442">
        <f>hourly1!$F3408*유형화!$G$71/hourly1!$F$8763+유형화!$G$72*hourly1!$G3408/hourly1!$F$8763+유형화!$G$74*hourly1!I3408/hourly1!$I$8763</f>
        <v>0.45969596300336701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4">
        <f>유형화!$F$71*hourly1!B3409/hourly1!$B$8763+유형화!$F$72*hourly1!C3409/hourly1!$C$8763+유형화!$F$73*hourly1!D3409/hourly1!$D$8763+유형화!$F$74*hourly1!E3409/hourly1!$E$8763</f>
        <v>60.807390762163259</v>
      </c>
      <c r="C3408" s="442">
        <f>hourly1!$F3409*유형화!$G$71/hourly1!$F$8763+유형화!$G$72*hourly1!$G3409/hourly1!$F$8763+유형화!$G$74*hourly1!I3409/hourly1!$I$8763</f>
        <v>0.35297735238339634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4">
        <f>유형화!$F$71*hourly1!B3410/hourly1!$B$8763+유형화!$F$72*hourly1!C3410/hourly1!$C$8763+유형화!$F$73*hourly1!D3410/hourly1!$D$8763+유형화!$F$74*hourly1!E3410/hourly1!$E$8763</f>
        <v>58.944508652524569</v>
      </c>
      <c r="C3409" s="442">
        <f>hourly1!$F3410*유형화!$G$71/hourly1!$F$8763+유형화!$G$72*hourly1!$G3410/hourly1!$F$8763+유형화!$G$74*hourly1!I3410/hourly1!$I$8763</f>
        <v>0.32111893936740582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4">
        <f>유형화!$F$71*hourly1!B3411/hourly1!$B$8763+유형화!$F$72*hourly1!C3411/hourly1!$C$8763+유형화!$F$73*hourly1!D3411/hourly1!$D$8763+유형화!$F$74*hourly1!E3411/hourly1!$E$8763</f>
        <v>58.944508652524569</v>
      </c>
      <c r="C3410" s="442">
        <f>hourly1!$F3411*유형화!$G$71/hourly1!$F$8763+유형화!$G$72*hourly1!$G3411/hourly1!$F$8763+유형화!$G$74*hourly1!I3411/hourly1!$I$8763</f>
        <v>0.2634456844669697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4">
        <f>유형화!$F$71*hourly1!B3412/hourly1!$B$8763+유형화!$F$72*hourly1!C3412/hourly1!$C$8763+유형화!$F$73*hourly1!D3412/hourly1!$D$8763+유형화!$F$74*hourly1!E3412/hourly1!$E$8763</f>
        <v>58.702782349869331</v>
      </c>
      <c r="C3411" s="442">
        <f>hourly1!$F3412*유형화!$G$71/hourly1!$F$8763+유형화!$G$72*hourly1!$G3412/hourly1!$F$8763+유형화!$G$74*hourly1!I3412/hourly1!$I$8763</f>
        <v>0.24415298091046703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4">
        <f>유형화!$F$71*hourly1!B3413/hourly1!$B$8763+유형화!$F$72*hourly1!C3413/hourly1!$C$8763+유형화!$F$73*hourly1!D3413/hourly1!$D$8763+유형화!$F$74*hourly1!E3413/hourly1!$E$8763</f>
        <v>58.702782349869331</v>
      </c>
      <c r="C3412" s="442">
        <f>hourly1!$F3413*유형화!$G$71/hourly1!$F$8763+유형화!$G$72*hourly1!$G3413/hourly1!$F$8763+유형화!$G$74*hourly1!I3413/hourly1!$I$8763</f>
        <v>0.23989501219247078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4">
        <f>유형화!$F$71*hourly1!B3414/hourly1!$B$8763+유형화!$F$72*hourly1!C3414/hourly1!$C$8763+유형화!$F$73*hourly1!D3414/hourly1!$D$8763+유형화!$F$74*hourly1!E3414/hourly1!$E$8763</f>
        <v>58.702782349869331</v>
      </c>
      <c r="C3413" s="442">
        <f>hourly1!$F3414*유형화!$G$71/hourly1!$F$8763+유형화!$G$72*hourly1!$G3414/hourly1!$F$8763+유형화!$G$74*hourly1!I3414/hourly1!$I$8763</f>
        <v>0.23996729026214711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4">
        <f>유형화!$F$71*hourly1!B3415/hourly1!$B$8763+유형화!$F$72*hourly1!C3415/hourly1!$C$8763+유형화!$F$73*hourly1!D3415/hourly1!$D$8763+유형화!$F$74*hourly1!E3415/hourly1!$E$8763</f>
        <v>58.702782349869331</v>
      </c>
      <c r="C3414" s="442">
        <f>hourly1!$F3415*유형화!$G$71/hourly1!$F$8763+유형화!$G$72*hourly1!$G3415/hourly1!$F$8763+유형화!$G$74*hourly1!I3415/hourly1!$I$8763</f>
        <v>0.23765789592990971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4">
        <f>유형화!$F$71*hourly1!B3416/hourly1!$B$8763+유형화!$F$72*hourly1!C3416/hourly1!$C$8763+유형화!$F$73*hourly1!D3416/hourly1!$D$8763+유형화!$F$74*hourly1!E3416/hourly1!$E$8763</f>
        <v>60.565664459508021</v>
      </c>
      <c r="C3415" s="442">
        <f>hourly1!$F3416*유형화!$G$71/hourly1!$F$8763+유형화!$G$72*hourly1!$G3416/hourly1!$F$8763+유형화!$G$74*hourly1!I3416/hourly1!$I$8763</f>
        <v>0.42276227682873546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4">
        <f>유형화!$F$71*hourly1!B3417/hourly1!$B$8763+유형화!$F$72*hourly1!C3417/hourly1!$C$8763+유형화!$F$73*hourly1!D3417/hourly1!$D$8763+유형화!$F$74*hourly1!E3417/hourly1!$E$8763</f>
        <v>72.111119134815169</v>
      </c>
      <c r="C3416" s="442">
        <f>hourly1!$F3417*유형화!$G$71/hourly1!$F$8763+유형화!$G$72*hourly1!$G3417/hourly1!$F$8763+유형화!$G$74*hourly1!I3417/hourly1!$I$8763</f>
        <v>0.75485279067173083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4">
        <f>유형화!$F$71*hourly1!B3418/hourly1!$B$8763+유형화!$F$72*hourly1!C3418/hourly1!$C$8763+유형화!$F$73*hourly1!D3418/hourly1!$D$8763+유형화!$F$74*hourly1!E3418/hourly1!$E$8763</f>
        <v>158.07556187085322</v>
      </c>
      <c r="C3417" s="442">
        <f>hourly1!$F3418*유형화!$G$71/hourly1!$F$8763+유형화!$G$72*hourly1!$G3418/hourly1!$F$8763+유형화!$G$74*hourly1!I3418/hourly1!$I$8763</f>
        <v>0.65292897844622355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4">
        <f>유형화!$F$71*hourly1!B3419/hourly1!$B$8763+유형화!$F$72*hourly1!C3419/hourly1!$C$8763+유형화!$F$73*hourly1!D3419/hourly1!$D$8763+유형화!$F$74*hourly1!E3419/hourly1!$E$8763</f>
        <v>262.56378035371711</v>
      </c>
      <c r="C3418" s="442">
        <f>hourly1!$F3419*유형화!$G$71/hourly1!$F$8763+유형화!$G$72*hourly1!$G3419/hourly1!$F$8763+유형화!$G$74*hourly1!I3419/hourly1!$I$8763</f>
        <v>0.57775799329123168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4">
        <f>유형화!$F$71*hourly1!B3420/hourly1!$B$8763+유형화!$F$72*hourly1!C3420/hourly1!$C$8763+유형화!$F$73*hourly1!D3420/hourly1!$D$8763+유형화!$F$74*hourly1!E3420/hourly1!$E$8763</f>
        <v>328.03359738661226</v>
      </c>
      <c r="C3419" s="442">
        <f>hourly1!$F3420*유형화!$G$71/hourly1!$F$8763+유형화!$G$72*hourly1!$G3420/hourly1!$F$8763+유형화!$G$74*hourly1!I3420/hourly1!$I$8763</f>
        <v>0.49195985028622224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4">
        <f>유형화!$F$71*hourly1!B3421/hourly1!$B$8763+유형화!$F$72*hourly1!C3421/hourly1!$C$8763+유형화!$F$73*hourly1!D3421/hourly1!$D$8763+유형화!$F$74*hourly1!E3421/hourly1!$E$8763</f>
        <v>392.39900574767961</v>
      </c>
      <c r="C3420" s="442">
        <f>hourly1!$F3421*유형화!$G$71/hourly1!$F$8763+유형화!$G$72*hourly1!$G3421/hourly1!$F$8763+유형화!$G$74*hourly1!I3421/hourly1!$I$8763</f>
        <v>0.45975284022166996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4">
        <f>유형화!$F$71*hourly1!B3422/hourly1!$B$8763+유형화!$F$72*hourly1!C3422/hourly1!$C$8763+유형화!$F$73*hourly1!D3422/hourly1!$D$8763+유형화!$F$74*hourly1!E3422/hourly1!$E$8763</f>
        <v>329.93878380247764</v>
      </c>
      <c r="C3421" s="442">
        <f>hourly1!$F3422*유형화!$G$71/hourly1!$F$8763+유형화!$G$72*hourly1!$G3422/hourly1!$F$8763+유형화!$G$74*hourly1!I3422/hourly1!$I$8763</f>
        <v>0.44361136271986834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4">
        <f>유형화!$F$71*hourly1!B3423/hourly1!$B$8763+유형화!$F$72*hourly1!C3423/hourly1!$C$8763+유형화!$F$73*hourly1!D3423/hourly1!$D$8763+유형화!$F$74*hourly1!E3423/hourly1!$E$8763</f>
        <v>194.12244975248029</v>
      </c>
      <c r="C3422" s="442">
        <f>hourly1!$F3423*유형화!$G$71/hourly1!$F$8763+유형화!$G$72*hourly1!$G3423/hourly1!$F$8763+유형화!$G$74*hourly1!I3423/hourly1!$I$8763</f>
        <v>0.55567635037425722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4">
        <f>유형화!$F$71*hourly1!B3424/hourly1!$B$8763+유형화!$F$72*hourly1!C3424/hourly1!$C$8763+유형화!$F$73*hourly1!D3424/hourly1!$D$8763+유형화!$F$74*hourly1!E3424/hourly1!$E$8763</f>
        <v>262.76077876648407</v>
      </c>
      <c r="C3423" s="442">
        <f>hourly1!$F3424*유형화!$G$71/hourly1!$F$8763+유형화!$G$72*hourly1!$G3424/hourly1!$F$8763+유형화!$G$74*hourly1!I3424/hourly1!$I$8763</f>
        <v>0.51828202392016698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4">
        <f>유형화!$F$71*hourly1!B3425/hourly1!$B$8763+유형화!$F$72*hourly1!C3425/hourly1!$C$8763+유형화!$F$73*hourly1!D3425/hourly1!$D$8763+유형화!$F$74*hourly1!E3425/hourly1!$E$8763</f>
        <v>385.78004623594154</v>
      </c>
      <c r="C3424" s="442">
        <f>hourly1!$F3425*유형화!$G$71/hourly1!$F$8763+유형화!$G$72*hourly1!$G3425/hourly1!$F$8763+유형화!$G$74*hourly1!I3425/hourly1!$I$8763</f>
        <v>0.39008696680203048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4">
        <f>유형화!$F$71*hourly1!B3426/hourly1!$B$8763+유형화!$F$72*hourly1!C3426/hourly1!$C$8763+유형화!$F$73*hourly1!D3426/hourly1!$D$8763+유형화!$F$74*hourly1!E3426/hourly1!$E$8763</f>
        <v>323.35573445023761</v>
      </c>
      <c r="C3425" s="442">
        <f>hourly1!$F3426*유형화!$G$71/hourly1!$F$8763+유형화!$G$72*hourly1!$G3426/hourly1!$F$8763+유형화!$G$74*hourly1!I3426/hourly1!$I$8763</f>
        <v>0.36875760250878814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4">
        <f>유형화!$F$71*hourly1!B3427/hourly1!$B$8763+유형화!$F$72*hourly1!C3427/hourly1!$C$8763+유형화!$F$73*hourly1!D3427/hourly1!$D$8763+유형화!$F$74*hourly1!E3427/hourly1!$E$8763</f>
        <v>280.36780731347233</v>
      </c>
      <c r="C3426" s="442">
        <f>hourly1!$F3427*유형화!$G$71/hourly1!$F$8763+유형화!$G$72*hourly1!$G3427/hourly1!$F$8763+유형화!$G$74*hourly1!I3427/hourly1!$I$8763</f>
        <v>0.39011165705582151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4">
        <f>유형화!$F$71*hourly1!B3428/hourly1!$B$8763+유형화!$F$72*hourly1!C3428/hourly1!$C$8763+유형화!$F$73*hourly1!D3428/hourly1!$D$8763+유형화!$F$74*hourly1!E3428/hourly1!$E$8763</f>
        <v>157.62321505255667</v>
      </c>
      <c r="C3427" s="442">
        <f>hourly1!$F3428*유형화!$G$71/hourly1!$F$8763+유형화!$G$72*hourly1!$G3428/hourly1!$F$8763+유형화!$G$74*hourly1!I3428/hourly1!$I$8763</f>
        <v>0.51836685083170364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4">
        <f>유형화!$F$71*hourly1!B3429/hourly1!$B$8763+유형화!$F$72*hourly1!C3429/hourly1!$C$8763+유형화!$F$73*hourly1!D3429/hourly1!$D$8763+유형화!$F$74*hourly1!E3429/hourly1!$E$8763</f>
        <v>118.38622894439644</v>
      </c>
      <c r="C3428" s="442">
        <f>hourly1!$F3429*유형화!$G$71/hourly1!$F$8763+유형화!$G$72*hourly1!$G3429/hourly1!$F$8763+유형화!$G$74*hourly1!I3429/hourly1!$I$8763</f>
        <v>0.64142152748829762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4">
        <f>유형화!$F$71*hourly1!B3430/hourly1!$B$8763+유형화!$F$72*hourly1!C3430/hourly1!$C$8763+유형화!$F$73*hourly1!D3430/hourly1!$D$8763+유형화!$F$74*hourly1!E3430/hourly1!$E$8763</f>
        <v>126.68916905993237</v>
      </c>
      <c r="C3429" s="442">
        <f>hourly1!$F3430*유형화!$G$71/hourly1!$F$8763+유형화!$G$72*hourly1!$G3430/hourly1!$F$8763+유형화!$G$74*hourly1!I3430/hourly1!$I$8763</f>
        <v>0.64689298551138896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4">
        <f>유형화!$F$71*hourly1!B3431/hourly1!$B$8763+유형화!$F$72*hourly1!C3431/hourly1!$C$8763+유형화!$F$73*hourly1!D3431/hourly1!$D$8763+유형화!$F$74*hourly1!E3431/hourly1!$E$8763</f>
        <v>64.047893113140859</v>
      </c>
      <c r="C3430" s="442">
        <f>hourly1!$F3431*유형화!$G$71/hourly1!$F$8763+유형화!$G$72*hourly1!$G3431/hourly1!$F$8763+유형화!$G$74*hourly1!I3431/hourly1!$I$8763</f>
        <v>0.55080625892863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4">
        <f>유형화!$F$71*hourly1!B3432/hourly1!$B$8763+유형화!$F$72*hourly1!C3432/hourly1!$C$8763+유형화!$F$73*hourly1!D3432/hourly1!$D$8763+유형화!$F$74*hourly1!E3432/hourly1!$E$8763</f>
        <v>62.427643741095181</v>
      </c>
      <c r="C3431" s="442">
        <f>hourly1!$F3432*유형화!$G$71/hourly1!$F$8763+유형화!$G$72*hourly1!$G3432/hourly1!$F$8763+유형화!$G$74*hourly1!I3432/hourly1!$I$8763</f>
        <v>0.4599340650547703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4">
        <f>유형화!$F$71*hourly1!B3433/hourly1!$B$8763+유형화!$F$72*hourly1!C3433/hourly1!$C$8763+유형화!$F$73*hourly1!D3433/hourly1!$D$8763+유형화!$F$74*hourly1!E3433/hourly1!$E$8763</f>
        <v>60.807390762163259</v>
      </c>
      <c r="C3432" s="442">
        <f>hourly1!$F3433*유형화!$G$71/hourly1!$F$8763+유형화!$G$72*hourly1!$G3433/hourly1!$F$8763+유형화!$G$74*hourly1!I3433/hourly1!$I$8763</f>
        <v>0.35312867185959484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4">
        <f>유형화!$F$71*hourly1!B3434/hourly1!$B$8763+유형화!$F$72*hourly1!C3434/hourly1!$C$8763+유형화!$F$73*hourly1!D3434/hourly1!$D$8763+유형화!$F$74*hourly1!E3434/hourly1!$E$8763</f>
        <v>58.944508652524569</v>
      </c>
      <c r="C3433" s="442">
        <f>hourly1!$F3434*유형화!$G$71/hourly1!$F$8763+유형화!$G$72*hourly1!$G3434/hourly1!$F$8763+유형화!$G$74*hourly1!I3434/hourly1!$I$8763</f>
        <v>0.3212475242534823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4">
        <f>유형화!$F$71*hourly1!B3435/hourly1!$B$8763+유형화!$F$72*hourly1!C3435/hourly1!$C$8763+유형화!$F$73*hourly1!D3435/hourly1!$D$8763+유형화!$F$74*hourly1!E3435/hourly1!$E$8763</f>
        <v>58.944508652524569</v>
      </c>
      <c r="C3434" s="442">
        <f>hourly1!$F3435*유형화!$G$71/hourly1!$F$8763+유형화!$G$72*hourly1!$G3435/hourly1!$F$8763+유형화!$G$74*hourly1!I3435/hourly1!$I$8763</f>
        <v>0.26354640114579697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4">
        <f>유형화!$F$71*hourly1!B3436/hourly1!$B$8763+유형화!$F$72*hourly1!C3436/hourly1!$C$8763+유형화!$F$73*hourly1!D3436/hourly1!$D$8763+유형화!$F$74*hourly1!E3436/hourly1!$E$8763</f>
        <v>58.702782349869331</v>
      </c>
      <c r="C3435" s="442">
        <f>hourly1!$F3436*유형화!$G$71/hourly1!$F$8763+유형화!$G$72*hourly1!$G3436/hourly1!$F$8763+유형화!$G$74*hourly1!I3436/hourly1!$I$8763</f>
        <v>0.2442762692074458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4">
        <f>유형화!$F$71*hourly1!B3437/hourly1!$B$8763+유형화!$F$72*hourly1!C3437/hourly1!$C$8763+유형화!$F$73*hourly1!D3437/hourly1!$D$8763+유형화!$F$74*hourly1!E3437/hourly1!$E$8763</f>
        <v>58.702782349869331</v>
      </c>
      <c r="C3436" s="442">
        <f>hourly1!$F3437*유형화!$G$71/hourly1!$F$8763+유형화!$G$72*hourly1!$G3437/hourly1!$F$8763+유형화!$G$74*hourly1!I3437/hourly1!$I$8763</f>
        <v>0.24024515747476935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4">
        <f>유형화!$F$71*hourly1!B3438/hourly1!$B$8763+유형화!$F$72*hourly1!C3438/hourly1!$C$8763+유형화!$F$73*hourly1!D3438/hourly1!$D$8763+유형화!$F$74*hourly1!E3438/hourly1!$E$8763</f>
        <v>58.702782349869331</v>
      </c>
      <c r="C3437" s="442">
        <f>hourly1!$F3438*유형화!$G$71/hourly1!$F$8763+유형화!$G$72*hourly1!$G3438/hourly1!$F$8763+유형화!$G$74*hourly1!I3438/hourly1!$I$8763</f>
        <v>0.24032957695637552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4">
        <f>유형화!$F$71*hourly1!B3439/hourly1!$B$8763+유형화!$F$72*hourly1!C3439/hourly1!$C$8763+유형화!$F$73*hourly1!D3439/hourly1!$D$8763+유형화!$F$74*hourly1!E3439/hourly1!$E$8763</f>
        <v>58.702782349869331</v>
      </c>
      <c r="C3438" s="442">
        <f>hourly1!$F3439*유형화!$G$71/hourly1!$F$8763+유형화!$G$72*hourly1!$G3439/hourly1!$F$8763+유형화!$G$74*hourly1!I3439/hourly1!$I$8763</f>
        <v>0.23786193683911977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4">
        <f>유형화!$F$71*hourly1!B3440/hourly1!$B$8763+유형화!$F$72*hourly1!C3440/hourly1!$C$8763+유형화!$F$73*hourly1!D3440/hourly1!$D$8763+유형화!$F$74*hourly1!E3440/hourly1!$E$8763</f>
        <v>60.565664459508021</v>
      </c>
      <c r="C3439" s="442">
        <f>hourly1!$F3440*유형화!$G$71/hourly1!$F$8763+유형화!$G$72*hourly1!$G3440/hourly1!$F$8763+유형화!$G$74*hourly1!I3440/hourly1!$I$8763</f>
        <v>0.4229514058024888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4">
        <f>유형화!$F$71*hourly1!B3441/hourly1!$B$8763+유형화!$F$72*hourly1!C3441/hourly1!$C$8763+유형화!$F$73*hourly1!D3441/hourly1!$D$8763+유형화!$F$74*hourly1!E3441/hourly1!$E$8763</f>
        <v>72.111119134815169</v>
      </c>
      <c r="C3440" s="442">
        <f>hourly1!$F3441*유형화!$G$71/hourly1!$F$8763+유형화!$G$72*hourly1!$G3441/hourly1!$F$8763+유형화!$G$74*hourly1!I3441/hourly1!$I$8763</f>
        <v>0.75524530866680462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4">
        <f>유형화!$F$71*hourly1!B3442/hourly1!$B$8763+유형화!$F$72*hourly1!C3442/hourly1!$C$8763+유형화!$F$73*hourly1!D3442/hourly1!$D$8763+유형화!$F$74*hourly1!E3442/hourly1!$E$8763</f>
        <v>158.07710201128162</v>
      </c>
      <c r="C3441" s="442">
        <f>hourly1!$F3442*유형화!$G$71/hourly1!$F$8763+유형화!$G$72*hourly1!$G3442/hourly1!$F$8763+유형화!$G$74*hourly1!I3442/hourly1!$I$8763</f>
        <v>0.65323626209983032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4">
        <f>유형화!$F$71*hourly1!B3443/hourly1!$B$8763+유형화!$F$72*hourly1!C3443/hourly1!$C$8763+유형화!$F$73*hourly1!D3443/hourly1!$D$8763+유형화!$F$74*hourly1!E3443/hourly1!$E$8763</f>
        <v>262.56520868067184</v>
      </c>
      <c r="C3442" s="442">
        <f>hourly1!$F3443*유형화!$G$71/hourly1!$F$8763+유형화!$G$72*hourly1!$G3443/hourly1!$F$8763+유형화!$G$74*hourly1!I3443/hourly1!$I$8763</f>
        <v>0.57801736318500874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4">
        <f>유형화!$F$71*hourly1!B3444/hourly1!$B$8763+유형화!$F$72*hourly1!C3444/hourly1!$C$8763+유형화!$F$73*hourly1!D3444/hourly1!$D$8763+유형화!$F$74*hourly1!E3444/hourly1!$E$8763</f>
        <v>328.03523130608329</v>
      </c>
      <c r="C3443" s="442">
        <f>hourly1!$F3444*유형화!$G$71/hourly1!$F$8763+유형화!$G$72*hourly1!$G3444/hourly1!$F$8763+유형화!$G$74*hourly1!I3444/hourly1!$I$8763</f>
        <v>0.49215085343765452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4">
        <f>유형화!$F$71*hourly1!B3445/hourly1!$B$8763+유형화!$F$72*hourly1!C3445/hourly1!$C$8763+유형화!$F$73*hourly1!D3445/hourly1!$D$8763+유형화!$F$74*hourly1!E3445/hourly1!$E$8763</f>
        <v>392.40049899858678</v>
      </c>
      <c r="C3444" s="442">
        <f>hourly1!$F3445*유형화!$G$71/hourly1!$F$8763+유형화!$G$72*hourly1!$G3445/hourly1!$F$8763+유형화!$G$74*hourly1!I3445/hourly1!$I$8763</f>
        <v>0.45991548624993805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4">
        <f>유형화!$F$71*hourly1!B3446/hourly1!$B$8763+유형화!$F$72*hourly1!C3446/hourly1!$C$8763+유형화!$F$73*hourly1!D3446/hourly1!$D$8763+유형화!$F$74*hourly1!E3446/hourly1!$E$8763</f>
        <v>329.9404790390148</v>
      </c>
      <c r="C3445" s="442">
        <f>hourly1!$F3446*유형화!$G$71/hourly1!$F$8763+유형화!$G$72*hourly1!$G3446/hourly1!$F$8763+유형화!$G$74*hourly1!I3446/hourly1!$I$8763</f>
        <v>0.44377466063602522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4">
        <f>유형화!$F$71*hourly1!B3447/hourly1!$B$8763+유형화!$F$72*hourly1!C3447/hourly1!$C$8763+유형화!$F$73*hourly1!D3447/hourly1!$D$8763+유형화!$F$74*hourly1!E3447/hourly1!$E$8763</f>
        <v>194.12385283123123</v>
      </c>
      <c r="C3446" s="442">
        <f>hourly1!$F3447*유형화!$G$71/hourly1!$F$8763+유형화!$G$72*hourly1!$G3447/hourly1!$F$8763+유형화!$G$74*hourly1!I3447/hourly1!$I$8763</f>
        <v>0.55590679274296573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4">
        <f>유형화!$F$71*hourly1!B3448/hourly1!$B$8763+유형화!$F$72*hourly1!C3448/hourly1!$C$8763+유형화!$F$73*hourly1!D3448/hourly1!$D$8763+유형화!$F$74*hourly1!E3448/hourly1!$E$8763</f>
        <v>262.76200510780882</v>
      </c>
      <c r="C3447" s="442">
        <f>hourly1!$F3448*유형화!$G$71/hourly1!$F$8763+유형화!$G$72*hourly1!$G3448/hourly1!$F$8763+유형화!$G$74*hourly1!I3448/hourly1!$I$8763</f>
        <v>0.51845428529479565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4">
        <f>유형화!$F$71*hourly1!B3449/hourly1!$B$8763+유형화!$F$72*hourly1!C3449/hourly1!$C$8763+유형화!$F$73*hourly1!D3449/hourly1!$D$8763+유형화!$F$74*hourly1!E3449/hourly1!$E$8763</f>
        <v>385.78118961888254</v>
      </c>
      <c r="C3448" s="442">
        <f>hourly1!$F3449*유형화!$G$71/hourly1!$F$8763+유형화!$G$72*hourly1!$G3449/hourly1!$F$8763+유형화!$G$74*hourly1!I3449/hourly1!$I$8763</f>
        <v>0.39018515741528936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4">
        <f>유형화!$F$71*hourly1!B3450/hourly1!$B$8763+유형화!$F$72*hourly1!C3450/hourly1!$C$8763+유형화!$F$73*hourly1!D3450/hourly1!$D$8763+유형화!$F$74*hourly1!E3450/hourly1!$E$8763</f>
        <v>323.35663617179989</v>
      </c>
      <c r="C3449" s="442">
        <f>hourly1!$F3450*유형화!$G$71/hourly1!$F$8763+유형화!$G$72*hourly1!$G3450/hourly1!$F$8763+유형화!$G$74*hourly1!I3450/hourly1!$I$8763</f>
        <v>0.36883835512102026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4">
        <f>유형화!$F$71*hourly1!B3451/hourly1!$B$8763+유형화!$F$72*hourly1!C3451/hourly1!$C$8763+유형화!$F$73*hourly1!D3451/hourly1!$D$8763+유형화!$F$74*hourly1!E3451/hourly1!$E$8763</f>
        <v>280.36857918712968</v>
      </c>
      <c r="C3450" s="442">
        <f>hourly1!$F3451*유형화!$G$71/hourly1!$F$8763+유형화!$G$72*hourly1!$G3451/hourly1!$F$8763+유형화!$G$74*hourly1!I3451/hourly1!$I$8763</f>
        <v>0.39018882428466334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4">
        <f>유형화!$F$71*hourly1!B3452/hourly1!$B$8763+유형화!$F$72*hourly1!C3452/hourly1!$C$8763+유형화!$F$73*hourly1!D3452/hourly1!$D$8763+유형화!$F$74*hourly1!E3452/hourly1!$E$8763</f>
        <v>157.62413480855022</v>
      </c>
      <c r="C3451" s="442">
        <f>hourly1!$F3452*유형화!$G$71/hourly1!$F$8763+유형화!$G$72*hourly1!$G3452/hourly1!$F$8763+유형화!$G$74*hourly1!I3452/hourly1!$I$8763</f>
        <v>0.51848736860515388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4">
        <f>유형화!$F$71*hourly1!B3453/hourly1!$B$8763+유형화!$F$72*hourly1!C3453/hourly1!$C$8763+유형화!$F$73*hourly1!D3453/hourly1!$D$8763+유형화!$F$74*hourly1!E3453/hourly1!$E$8763</f>
        <v>118.38669423272259</v>
      </c>
      <c r="C3452" s="442">
        <f>hourly1!$F3453*유형화!$G$71/hourly1!$F$8763+유형화!$G$72*hourly1!$G3453/hourly1!$F$8763+유형화!$G$74*hourly1!I3453/hourly1!$I$8763</f>
        <v>0.64158629215220453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4">
        <f>유형화!$F$71*hourly1!B3454/hourly1!$B$8763+유형화!$F$72*hourly1!C3454/hourly1!$C$8763+유형화!$F$73*hourly1!D3454/hourly1!$D$8763+유형화!$F$74*hourly1!E3454/hourly1!$E$8763</f>
        <v>126.68960188628228</v>
      </c>
      <c r="C3453" s="442">
        <f>hourly1!$F3454*유형화!$G$71/hourly1!$F$8763+유형화!$G$72*hourly1!$G3454/hourly1!$F$8763+유형화!$G$74*hourly1!I3454/hourly1!$I$8763</f>
        <v>0.64708635175641827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4">
        <f>유형화!$F$71*hourly1!B3455/hourly1!$B$8763+유형화!$F$72*hourly1!C3455/hourly1!$C$8763+유형화!$F$73*hourly1!D3455/hourly1!$D$8763+유형화!$F$74*hourly1!E3455/hourly1!$E$8763</f>
        <v>64.047893113140859</v>
      </c>
      <c r="C3454" s="442">
        <f>hourly1!$F3455*유형화!$G$71/hourly1!$F$8763+유형화!$G$72*hourly1!$G3455/hourly1!$F$8763+유형화!$G$74*hourly1!I3455/hourly1!$I$8763</f>
        <v>0.55094608888078922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4">
        <f>유형화!$F$71*hourly1!B3456/hourly1!$B$8763+유형화!$F$72*hourly1!C3456/hourly1!$C$8763+유형화!$F$73*hourly1!D3456/hourly1!$D$8763+유형화!$F$74*hourly1!E3456/hourly1!$E$8763</f>
        <v>62.427643741095181</v>
      </c>
      <c r="C3455" s="442">
        <f>hourly1!$F3456*유형화!$G$71/hourly1!$F$8763+유형화!$G$72*hourly1!$G3456/hourly1!$F$8763+유형화!$G$74*hourly1!I3456/hourly1!$I$8763</f>
        <v>0.46003054446232006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4">
        <f>유형화!$F$71*hourly1!B3457/hourly1!$B$8763+유형화!$F$72*hourly1!C3457/hourly1!$C$8763+유형화!$F$73*hourly1!D3457/hourly1!$D$8763+유형화!$F$74*hourly1!E3457/hourly1!$E$8763</f>
        <v>60.807390762163259</v>
      </c>
      <c r="C3456" s="442">
        <f>hourly1!$F3457*유형화!$G$71/hourly1!$F$8763+유형화!$G$72*hourly1!$G3457/hourly1!$F$8763+유형화!$G$74*hourly1!I3457/hourly1!$I$8763</f>
        <v>0.35318351192824438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4">
        <f>유형화!$F$71*hourly1!B3458/hourly1!$B$8763+유형화!$F$72*hourly1!C3458/hourly1!$C$8763+유형화!$F$73*hourly1!D3458/hourly1!$D$8763+유형화!$F$74*hourly1!E3458/hourly1!$E$8763</f>
        <v>58.944508652524569</v>
      </c>
      <c r="C3457" s="442">
        <f>hourly1!$F3458*유형화!$G$71/hourly1!$F$8763+유형화!$G$72*hourly1!$G3458/hourly1!$F$8763+유형화!$G$74*hourly1!I3458/hourly1!$I$8763</f>
        <v>0.32128345957335513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4">
        <f>유형화!$F$71*hourly1!B3459/hourly1!$B$8763+유형화!$F$72*hourly1!C3459/hourly1!$C$8763+유형화!$F$73*hourly1!D3459/hourly1!$D$8763+유형화!$F$74*hourly1!E3459/hourly1!$E$8763</f>
        <v>58.944508652524569</v>
      </c>
      <c r="C3458" s="442">
        <f>hourly1!$F3459*유형화!$G$71/hourly1!$F$8763+유형화!$G$72*hourly1!$G3459/hourly1!$F$8763+유형화!$G$74*hourly1!I3459/hourly1!$I$8763</f>
        <v>0.26210703268721608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4">
        <f>유형화!$F$71*hourly1!B3460/hourly1!$B$8763+유형화!$F$72*hourly1!C3460/hourly1!$C$8763+유형화!$F$73*hourly1!D3460/hourly1!$D$8763+유형화!$F$74*hourly1!E3460/hourly1!$E$8763</f>
        <v>58.702782349869331</v>
      </c>
      <c r="C3459" s="442">
        <f>hourly1!$F3460*유형화!$G$71/hourly1!$F$8763+유형화!$G$72*hourly1!$G3460/hourly1!$F$8763+유형화!$G$74*hourly1!I3460/hourly1!$I$8763</f>
        <v>0.26650157191792634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4">
        <f>유형화!$F$71*hourly1!B3461/hourly1!$B$8763+유형화!$F$72*hourly1!C3461/hourly1!$C$8763+유형화!$F$73*hourly1!D3461/hourly1!$D$8763+유형화!$F$74*hourly1!E3461/hourly1!$E$8763</f>
        <v>58.702782349869331</v>
      </c>
      <c r="C3460" s="442">
        <f>hourly1!$F3461*유형화!$G$71/hourly1!$F$8763+유형화!$G$72*hourly1!$G3461/hourly1!$F$8763+유형화!$G$74*hourly1!I3461/hourly1!$I$8763</f>
        <v>0.24949723930924567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4">
        <f>유형화!$F$71*hourly1!B3462/hourly1!$B$8763+유형화!$F$72*hourly1!C3462/hourly1!$C$8763+유형화!$F$73*hourly1!D3462/hourly1!$D$8763+유형화!$F$74*hourly1!E3462/hourly1!$E$8763</f>
        <v>58.702782349869331</v>
      </c>
      <c r="C3461" s="442">
        <f>hourly1!$F3462*유형화!$G$71/hourly1!$F$8763+유형화!$G$72*hourly1!$G3462/hourly1!$F$8763+유형화!$G$74*hourly1!I3462/hourly1!$I$8763</f>
        <v>0.23772504038246134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4">
        <f>유형화!$F$71*hourly1!B3463/hourly1!$B$8763+유형화!$F$72*hourly1!C3463/hourly1!$C$8763+유형화!$F$73*hourly1!D3463/hourly1!$D$8763+유형화!$F$74*hourly1!E3463/hourly1!$E$8763</f>
        <v>58.702782349869331</v>
      </c>
      <c r="C3462" s="442">
        <f>hourly1!$F3463*유형화!$G$71/hourly1!$F$8763+유형화!$G$72*hourly1!$G3463/hourly1!$F$8763+유형화!$G$74*hourly1!I3463/hourly1!$I$8763</f>
        <v>0.2377620350201535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4">
        <f>유형화!$F$71*hourly1!B3464/hourly1!$B$8763+유형화!$F$72*hourly1!C3464/hourly1!$C$8763+유형화!$F$73*hourly1!D3464/hourly1!$D$8763+유형화!$F$74*hourly1!E3464/hourly1!$E$8763</f>
        <v>60.565664459508021</v>
      </c>
      <c r="C3463" s="442">
        <f>hourly1!$F3464*유형화!$G$71/hourly1!$F$8763+유형화!$G$72*hourly1!$G3464/hourly1!$F$8763+유형화!$G$74*hourly1!I3464/hourly1!$I$8763</f>
        <v>0.27540782722736767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4">
        <f>유형화!$F$71*hourly1!B3465/hourly1!$B$8763+유형화!$F$72*hourly1!C3465/hourly1!$C$8763+유형화!$F$73*hourly1!D3465/hourly1!$D$8763+유형화!$F$74*hourly1!E3465/hourly1!$E$8763</f>
        <v>72.111119134815169</v>
      </c>
      <c r="C3464" s="442">
        <f>hourly1!$F3465*유형화!$G$71/hourly1!$F$8763+유형화!$G$72*hourly1!$G3465/hourly1!$F$8763+유형화!$G$74*hourly1!I3465/hourly1!$I$8763</f>
        <v>0.37079247055383435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4">
        <f>유형화!$F$71*hourly1!B3466/hourly1!$B$8763+유형화!$F$72*hourly1!C3466/hourly1!$C$8763+유형화!$F$73*hourly1!D3466/hourly1!$D$8763+유형화!$F$74*hourly1!E3466/hourly1!$E$8763</f>
        <v>107.9164884171927</v>
      </c>
      <c r="C3465" s="442">
        <f>hourly1!$F3466*유형화!$G$71/hourly1!$F$8763+유형화!$G$72*hourly1!$G3466/hourly1!$F$8763+유형화!$G$74*hourly1!I3466/hourly1!$I$8763</f>
        <v>0.47622865472446563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4">
        <f>유형화!$F$71*hourly1!B3467/hourly1!$B$8763+유형화!$F$72*hourly1!C3467/hourly1!$C$8763+유형화!$F$73*hourly1!D3467/hourly1!$D$8763+유형화!$F$74*hourly1!E3467/hourly1!$E$8763</f>
        <v>109.82094849853483</v>
      </c>
      <c r="C3466" s="442">
        <f>hourly1!$F3467*유형화!$G$71/hourly1!$F$8763+유형화!$G$72*hourly1!$G3467/hourly1!$F$8763+유형화!$G$74*hourly1!I3467/hourly1!$I$8763</f>
        <v>0.63676851470965912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4">
        <f>유형화!$F$71*hourly1!B3468/hourly1!$B$8763+유형화!$F$72*hourly1!C3468/hourly1!$C$8763+유형화!$F$73*hourly1!D3468/hourly1!$D$8763+유형화!$F$74*hourly1!E3468/hourly1!$E$8763</f>
        <v>114.16945222394146</v>
      </c>
      <c r="C3467" s="442">
        <f>hourly1!$F3468*유형화!$G$71/hourly1!$F$8763+유형화!$G$72*hourly1!$G3468/hourly1!$F$8763+유형화!$G$74*hourly1!I3468/hourly1!$I$8763</f>
        <v>0.63199107283023559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4">
        <f>유형화!$F$71*hourly1!B3469/hourly1!$B$8763+유형화!$F$72*hourly1!C3469/hourly1!$C$8763+유형화!$F$73*hourly1!D3469/hourly1!$D$8763+유형화!$F$74*hourly1!E3469/hourly1!$E$8763</f>
        <v>117.52153023805255</v>
      </c>
      <c r="C3468" s="442">
        <f>hourly1!$F3469*유형화!$G$71/hourly1!$F$8763+유형화!$G$72*hourly1!$G3469/hourly1!$F$8763+유형화!$G$74*hourly1!I3469/hourly1!$I$8763</f>
        <v>0.59052040992118005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4">
        <f>유형화!$F$71*hourly1!B3470/hourly1!$B$8763+유형화!$F$72*hourly1!C3470/hourly1!$C$8763+유형화!$F$73*hourly1!D3470/hourly1!$D$8763+유형화!$F$74*hourly1!E3470/hourly1!$E$8763</f>
        <v>116.16328147626942</v>
      </c>
      <c r="C3469" s="442">
        <f>hourly1!$F3470*유형화!$G$71/hourly1!$F$8763+유형화!$G$72*hourly1!$G3470/hourly1!$F$8763+유형화!$G$74*hourly1!I3470/hourly1!$I$8763</f>
        <v>0.61790589418782538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4">
        <f>유형화!$F$71*hourly1!B3471/hourly1!$B$8763+유형화!$F$72*hourly1!C3471/hourly1!$C$8763+유형화!$F$73*hourly1!D3471/hourly1!$D$8763+유형화!$F$74*hourly1!E3471/hourly1!$E$8763</f>
        <v>122.0139261176609</v>
      </c>
      <c r="C3470" s="442">
        <f>hourly1!$F3471*유형화!$G$71/hourly1!$F$8763+유형화!$G$72*hourly1!$G3471/hourly1!$F$8763+유형화!$G$74*hourly1!I3471/hourly1!$I$8763</f>
        <v>0.62222505888138646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4">
        <f>유형화!$F$71*hourly1!B3472/hourly1!$B$8763+유형화!$F$72*hourly1!C3472/hourly1!$C$8763+유형화!$F$73*hourly1!D3472/hourly1!$D$8763+유형화!$F$74*hourly1!E3472/hourly1!$E$8763</f>
        <v>110.02031663556758</v>
      </c>
      <c r="C3471" s="442">
        <f>hourly1!$F3472*유형화!$G$71/hourly1!$F$8763+유형화!$G$72*hourly1!$G3472/hourly1!$F$8763+유형화!$G$74*hourly1!I3472/hourly1!$I$8763</f>
        <v>0.53973141707094308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4">
        <f>유형화!$F$71*hourly1!B3473/hourly1!$B$8763+유형화!$F$72*hourly1!C3473/hourly1!$C$8763+유형화!$F$73*hourly1!D3473/hourly1!$D$8763+유형화!$F$74*hourly1!E3473/hourly1!$E$8763</f>
        <v>110.90441745207423</v>
      </c>
      <c r="C3472" s="442">
        <f>hourly1!$F3473*유형화!$G$71/hourly1!$F$8763+유형화!$G$72*hourly1!$G3473/hourly1!$F$8763+유형화!$G$74*hourly1!I3473/hourly1!$I$8763</f>
        <v>0.47555191360985238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4">
        <f>유형화!$F$71*hourly1!B3474/hourly1!$B$8763+유형화!$F$72*hourly1!C3474/hourly1!$C$8763+유형화!$F$73*hourly1!D3474/hourly1!$D$8763+유형화!$F$74*hourly1!E3474/hourly1!$E$8763</f>
        <v>109.51487534519217</v>
      </c>
      <c r="C3473" s="442">
        <f>hourly1!$F3474*유형화!$G$71/hourly1!$F$8763+유형화!$G$72*hourly1!$G3474/hourly1!$F$8763+유형화!$G$74*hourly1!I3474/hourly1!$I$8763</f>
        <v>0.4206024092810039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4">
        <f>유형화!$F$71*hourly1!B3475/hourly1!$B$8763+유형화!$F$72*hourly1!C3475/hourly1!$C$8763+유형화!$F$73*hourly1!D3475/hourly1!$D$8763+유형화!$F$74*hourly1!E3475/hourly1!$E$8763</f>
        <v>108.15676003820026</v>
      </c>
      <c r="C3474" s="442">
        <f>hourly1!$F3475*유형화!$G$71/hourly1!$F$8763+유형화!$G$72*hourly1!$G3475/hourly1!$F$8763+유형화!$G$74*hourly1!I3475/hourly1!$I$8763</f>
        <v>0.47555085429203292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4">
        <f>유형화!$F$71*hourly1!B3476/hourly1!$B$8763+유형화!$F$72*hourly1!C3476/hourly1!$C$8763+유형화!$F$73*hourly1!D3476/hourly1!$D$8763+유형화!$F$74*hourly1!E3476/hourly1!$E$8763</f>
        <v>107.54924247306201</v>
      </c>
      <c r="C3475" s="442">
        <f>hourly1!$F3476*유형화!$G$71/hourly1!$F$8763+유형화!$G$72*hourly1!$G3476/hourly1!$F$8763+유형화!$G$74*hourly1!I3476/hourly1!$I$8763</f>
        <v>0.54890193143332777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4">
        <f>유형화!$F$71*hourly1!B3477/hourly1!$B$8763+유형화!$F$72*hourly1!C3477/hourly1!$C$8763+유형화!$F$73*hourly1!D3477/hourly1!$D$8763+유형화!$F$74*hourly1!E3477/hourly1!$E$8763</f>
        <v>118.38640207493641</v>
      </c>
      <c r="C3476" s="442">
        <f>hourly1!$F3477*유형화!$G$71/hourly1!$F$8763+유형화!$G$72*hourly1!$G3477/hourly1!$F$8763+유형화!$G$74*hourly1!I3477/hourly1!$I$8763</f>
        <v>0.67730762982554804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4">
        <f>유형화!$F$71*hourly1!B3478/hourly1!$B$8763+유형화!$F$72*hourly1!C3478/hourly1!$C$8763+유형화!$F$73*hourly1!D3478/hourly1!$D$8763+유형화!$F$74*hourly1!E3478/hourly1!$E$8763</f>
        <v>126.68936743867609</v>
      </c>
      <c r="C3477" s="442">
        <f>hourly1!$F3478*유형화!$G$71/hourly1!$F$8763+유형화!$G$72*hourly1!$G3478/hourly1!$F$8763+유형화!$G$74*hourly1!I3478/hourly1!$I$8763</f>
        <v>0.58114756585529437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4">
        <f>유형화!$F$71*hourly1!B3479/hourly1!$B$8763+유형화!$F$72*hourly1!C3479/hourly1!$C$8763+유형화!$F$73*hourly1!D3479/hourly1!$D$8763+유형화!$F$74*hourly1!E3479/hourly1!$E$8763</f>
        <v>64.047893113140859</v>
      </c>
      <c r="C3478" s="442">
        <f>hourly1!$F3479*유형화!$G$71/hourly1!$F$8763+유형화!$G$72*hourly1!$G3479/hourly1!$F$8763+유형화!$G$74*hourly1!I3479/hourly1!$I$8763</f>
        <v>0.42089029926991728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4">
        <f>유형화!$F$71*hourly1!B3480/hourly1!$B$8763+유형화!$F$72*hourly1!C3480/hourly1!$C$8763+유형화!$F$73*hourly1!D3480/hourly1!$D$8763+유형화!$F$74*hourly1!E3480/hourly1!$E$8763</f>
        <v>62.427643741095181</v>
      </c>
      <c r="C3479" s="442">
        <f>hourly1!$F3480*유형화!$G$71/hourly1!$F$8763+유형화!$G$72*hourly1!$G3480/hourly1!$F$8763+유형화!$G$74*hourly1!I3480/hourly1!$I$8763</f>
        <v>0.41640115480933759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4">
        <f>유형화!$F$71*hourly1!B3481/hourly1!$B$8763+유형화!$F$72*hourly1!C3481/hourly1!$C$8763+유형화!$F$73*hourly1!D3481/hourly1!$D$8763+유형화!$F$74*hourly1!E3481/hourly1!$E$8763</f>
        <v>60.807390762163259</v>
      </c>
      <c r="C3480" s="442">
        <f>hourly1!$F3481*유형화!$G$71/hourly1!$F$8763+유형화!$G$72*hourly1!$G3481/hourly1!$F$8763+유형화!$G$74*hourly1!I3481/hourly1!$I$8763</f>
        <v>0.37984393389051696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4">
        <f>유형화!$F$71*hourly1!B3482/hourly1!$B$8763+유형화!$F$72*hourly1!C3482/hourly1!$C$8763+유형화!$F$73*hourly1!D3482/hourly1!$D$8763+유형화!$F$74*hourly1!E3482/hourly1!$E$8763</f>
        <v>58.944508652524569</v>
      </c>
      <c r="C3481" s="442">
        <f>hourly1!$F3482*유형화!$G$71/hourly1!$F$8763+유형화!$G$72*hourly1!$G3482/hourly1!$F$8763+유형화!$G$74*hourly1!I3482/hourly1!$I$8763</f>
        <v>0.31596356548442228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4">
        <f>유형화!$F$71*hourly1!B3483/hourly1!$B$8763+유형화!$F$72*hourly1!C3483/hourly1!$C$8763+유형화!$F$73*hourly1!D3483/hourly1!$D$8763+유형화!$F$74*hourly1!E3483/hourly1!$E$8763</f>
        <v>58.944508652524569</v>
      </c>
      <c r="C3482" s="442">
        <f>hourly1!$F3483*유형화!$G$71/hourly1!$F$8763+유형화!$G$72*hourly1!$G3483/hourly1!$F$8763+유형화!$G$74*hourly1!I3483/hourly1!$I$8763</f>
        <v>0.27601791280534516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4">
        <f>유형화!$F$71*hourly1!B3484/hourly1!$B$8763+유형화!$F$72*hourly1!C3484/hourly1!$C$8763+유형화!$F$73*hourly1!D3484/hourly1!$D$8763+유형화!$F$74*hourly1!E3484/hourly1!$E$8763</f>
        <v>58.702782349869331</v>
      </c>
      <c r="C3483" s="442">
        <f>hourly1!$F3484*유형화!$G$71/hourly1!$F$8763+유형화!$G$72*hourly1!$G3484/hourly1!$F$8763+유형화!$G$74*hourly1!I3484/hourly1!$I$8763</f>
        <v>0.26146598243451818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4">
        <f>유형화!$F$71*hourly1!B3485/hourly1!$B$8763+유형화!$F$72*hourly1!C3485/hourly1!$C$8763+유형화!$F$73*hourly1!D3485/hourly1!$D$8763+유형화!$F$74*hourly1!E3485/hourly1!$E$8763</f>
        <v>58.702782349869331</v>
      </c>
      <c r="C3484" s="442">
        <f>hourly1!$F3485*유형화!$G$71/hourly1!$F$8763+유형화!$G$72*hourly1!$G3485/hourly1!$F$8763+유형화!$G$74*hourly1!I3485/hourly1!$I$8763</f>
        <v>0.25211676930460342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4">
        <f>유형화!$F$71*hourly1!B3486/hourly1!$B$8763+유형화!$F$72*hourly1!C3486/hourly1!$C$8763+유형화!$F$73*hourly1!D3486/hourly1!$D$8763+유형화!$F$74*hourly1!E3486/hourly1!$E$8763</f>
        <v>58.702782349869331</v>
      </c>
      <c r="C3485" s="442">
        <f>hourly1!$F3486*유형화!$G$71/hourly1!$F$8763+유형화!$G$72*hourly1!$G3486/hourly1!$F$8763+유형화!$G$74*hourly1!I3486/hourly1!$I$8763</f>
        <v>0.23791897702939421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4">
        <f>유형화!$F$71*hourly1!B3487/hourly1!$B$8763+유형화!$F$72*hourly1!C3487/hourly1!$C$8763+유형화!$F$73*hourly1!D3487/hourly1!$D$8763+유형화!$F$74*hourly1!E3487/hourly1!$E$8763</f>
        <v>58.702782349869331</v>
      </c>
      <c r="C3486" s="442">
        <f>hourly1!$F3487*유형화!$G$71/hourly1!$F$8763+유형화!$G$72*hourly1!$G3487/hourly1!$F$8763+유형화!$G$74*hourly1!I3487/hourly1!$I$8763</f>
        <v>0.23796713524718302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4">
        <f>유형화!$F$71*hourly1!B3488/hourly1!$B$8763+유형화!$F$72*hourly1!C3488/hourly1!$C$8763+유형화!$F$73*hourly1!D3488/hourly1!$D$8763+유형화!$F$74*hourly1!E3488/hourly1!$E$8763</f>
        <v>60.565664459508021</v>
      </c>
      <c r="C3487" s="442">
        <f>hourly1!$F3488*유형화!$G$71/hourly1!$F$8763+유형화!$G$72*hourly1!$G3488/hourly1!$F$8763+유형화!$G$74*hourly1!I3488/hourly1!$I$8763</f>
        <v>0.25217560218657203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4">
        <f>유형화!$F$71*hourly1!B3489/hourly1!$B$8763+유형화!$F$72*hourly1!C3489/hourly1!$C$8763+유형화!$F$73*hourly1!D3489/hourly1!$D$8763+유형화!$F$74*hourly1!E3489/hourly1!$E$8763</f>
        <v>72.111119134815169</v>
      </c>
      <c r="C3488" s="442">
        <f>hourly1!$F3489*유형화!$G$71/hourly1!$F$8763+유형화!$G$72*hourly1!$G3489/hourly1!$F$8763+유형화!$G$74*hourly1!I3489/hourly1!$I$8763</f>
        <v>0.32102889735275841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4">
        <f>유형화!$F$71*hourly1!B3490/hourly1!$B$8763+유형화!$F$72*hourly1!C3490/hourly1!$C$8763+유형화!$F$73*hourly1!D3490/hourly1!$D$8763+유형화!$F$74*hourly1!E3490/hourly1!$E$8763</f>
        <v>62.175031855739569</v>
      </c>
      <c r="C3489" s="442">
        <f>hourly1!$F3490*유형화!$G$71/hourly1!$F$8763+유형화!$G$72*hourly1!$G3490/hourly1!$F$8763+유형화!$G$74*hourly1!I3490/hourly1!$I$8763</f>
        <v>0.42716977233123732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4">
        <f>유형화!$F$71*hourly1!B3491/hourly1!$B$8763+유형화!$F$72*hourly1!C3491/hourly1!$C$8763+유형화!$F$73*hourly1!D3491/hourly1!$D$8763+유형화!$F$74*hourly1!E3491/hourly1!$E$8763</f>
        <v>64.057883081562181</v>
      </c>
      <c r="C3490" s="442">
        <f>hourly1!$F3491*유형화!$G$71/hourly1!$F$8763+유형화!$G$72*hourly1!$G3491/hourly1!$F$8763+유형화!$G$74*hourly1!I3491/hourly1!$I$8763</f>
        <v>0.54876030878947424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4">
        <f>유형화!$F$71*hourly1!B3492/hourly1!$B$8763+유형화!$F$72*hourly1!C3492/hourly1!$C$8763+유형화!$F$73*hourly1!D3492/hourly1!$D$8763+유형화!$F$74*hourly1!E3492/hourly1!$E$8763</f>
        <v>68.407043260266178</v>
      </c>
      <c r="C3491" s="442">
        <f>hourly1!$F3492*유형화!$G$71/hourly1!$F$8763+유형화!$G$72*hourly1!$G3492/hourly1!$F$8763+유형화!$G$74*hourly1!I3492/hourly1!$I$8763</f>
        <v>0.65510823965864917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4">
        <f>유형화!$F$71*hourly1!B3493/hourly1!$B$8763+유형화!$F$72*hourly1!C3493/hourly1!$C$8763+유형화!$F$73*hourly1!D3493/hourly1!$D$8763+유형화!$F$74*hourly1!E3493/hourly1!$E$8763</f>
        <v>71.759788548333432</v>
      </c>
      <c r="C3492" s="442">
        <f>hourly1!$F3493*유형화!$G$71/hourly1!$F$8763+유형화!$G$72*hourly1!$G3493/hourly1!$F$8763+유형화!$G$74*hourly1!I3493/hourly1!$I$8763</f>
        <v>0.70055109993242637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4">
        <f>유형화!$F$71*hourly1!B3494/hourly1!$B$8763+유형화!$F$72*hourly1!C3494/hourly1!$C$8763+유형화!$F$73*hourly1!D3494/hourly1!$D$8763+유형화!$F$74*hourly1!E3494/hourly1!$E$8763</f>
        <v>70.370401537560113</v>
      </c>
      <c r="C3493" s="442">
        <f>hourly1!$F3494*유형화!$G$71/hourly1!$F$8763+유형화!$G$72*hourly1!$G3494/hourly1!$F$8763+유형화!$G$74*hourly1!I3494/hourly1!$I$8763</f>
        <v>0.72569775673080139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4">
        <f>유형화!$F$71*hourly1!B3495/hourly1!$B$8763+유형화!$F$72*hourly1!C3495/hourly1!$C$8763+유형화!$F$73*hourly1!D3495/hourly1!$D$8763+유형화!$F$74*hourly1!E3495/hourly1!$E$8763</f>
        <v>76.221727880452306</v>
      </c>
      <c r="C3494" s="442">
        <f>hourly1!$F3495*유형화!$G$71/hourly1!$F$8763+유형화!$G$72*hourly1!$G3495/hourly1!$F$8763+유형화!$G$74*hourly1!I3495/hourly1!$I$8763</f>
        <v>0.65444722533935529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4">
        <f>유형화!$F$71*hourly1!B3496/hourly1!$B$8763+유형화!$F$72*hourly1!C3496/hourly1!$C$8763+유형화!$F$73*hourly1!D3496/hourly1!$D$8763+유형화!$F$74*hourly1!E3496/hourly1!$E$8763</f>
        <v>64.228608934889266</v>
      </c>
      <c r="C3495" s="442">
        <f>hourly1!$F3496*유형화!$G$71/hourly1!$F$8763+유형화!$G$72*hourly1!$G3496/hourly1!$F$8763+유형화!$G$74*hourly1!I3496/hourly1!$I$8763</f>
        <v>0.59366210211550585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4">
        <f>유형화!$F$71*hourly1!B3497/hourly1!$B$8763+유형화!$F$72*hourly1!C3497/hourly1!$C$8763+유형화!$F$73*hourly1!D3497/hourly1!$D$8763+유형화!$F$74*hourly1!E3497/hourly1!$E$8763</f>
        <v>65.144508060569706</v>
      </c>
      <c r="C3496" s="442">
        <f>hourly1!$F3497*유형화!$G$71/hourly1!$F$8763+유형화!$G$72*hourly1!$G3497/hourly1!$F$8763+유형화!$G$74*hourly1!I3497/hourly1!$I$8763</f>
        <v>0.51261279940879667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4">
        <f>유형화!$F$71*hourly1!B3498/hourly1!$B$8763+유형화!$F$72*hourly1!C3498/hourly1!$C$8763+유형화!$F$73*hourly1!D3498/hourly1!$D$8763+유형화!$F$74*hourly1!E3498/hourly1!$E$8763</f>
        <v>63.755121049796394</v>
      </c>
      <c r="C3497" s="442">
        <f>hourly1!$F3498*유형화!$G$71/hourly1!$F$8763+유형화!$G$72*hourly1!$G3498/hourly1!$F$8763+유형화!$G$74*hourly1!I3498/hourly1!$I$8763</f>
        <v>0.47716093589150721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4">
        <f>유형화!$F$71*hourly1!B3499/hourly1!$B$8763+유형화!$F$72*hourly1!C3499/hourly1!$C$8763+유형화!$F$73*hourly1!D3499/hourly1!$D$8763+유형화!$F$74*hourly1!E3499/hourly1!$E$8763</f>
        <v>62.365726825250583</v>
      </c>
      <c r="C3498" s="442">
        <f>hourly1!$F3499*유형화!$G$71/hourly1!$F$8763+유형화!$G$72*hourly1!$G3499/hourly1!$F$8763+유형화!$G$74*hourly1!I3499/hourly1!$I$8763</f>
        <v>0.36596418141907966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4">
        <f>유형화!$F$71*hourly1!B3500/hourly1!$B$8763+유형화!$F$72*hourly1!C3500/hourly1!$C$8763+유형화!$F$73*hourly1!D3500/hourly1!$D$8763+유형화!$F$74*hourly1!E3500/hourly1!$E$8763</f>
        <v>61.691554002225374</v>
      </c>
      <c r="C3499" s="442">
        <f>hourly1!$F3500*유형화!$G$71/hourly1!$F$8763+유형화!$G$72*hourly1!$G3500/hourly1!$F$8763+유형화!$G$74*hourly1!I3500/hourly1!$I$8763</f>
        <v>0.49747433290997678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4">
        <f>유형화!$F$71*hourly1!B3501/hourly1!$B$8763+유형화!$F$72*hourly1!C3501/hourly1!$C$8763+유형화!$F$73*hourly1!D3501/hourly1!$D$8763+유형화!$F$74*hourly1!E3501/hourly1!$E$8763</f>
        <v>72.594596988329371</v>
      </c>
      <c r="C3500" s="442">
        <f>hourly1!$F3501*유형화!$G$71/hourly1!$F$8763+유형화!$G$72*hourly1!$G3501/hourly1!$F$8763+유형화!$G$74*hourly1!I3501/hourly1!$I$8763</f>
        <v>0.58361455408466123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4">
        <f>유형화!$F$71*hourly1!B3502/hourly1!$B$8763+유형화!$F$72*hourly1!C3502/hourly1!$C$8763+유형화!$F$73*hourly1!D3502/hourly1!$D$8763+유형화!$F$74*hourly1!E3502/hourly1!$E$8763</f>
        <v>80.928538291177986</v>
      </c>
      <c r="C3501" s="442">
        <f>hourly1!$F3502*유형화!$G$71/hourly1!$F$8763+유형화!$G$72*hourly1!$G3502/hourly1!$F$8763+유형화!$G$74*hourly1!I3502/hourly1!$I$8763</f>
        <v>0.61414792348057701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4">
        <f>유형화!$F$71*hourly1!B3503/hourly1!$B$8763+유형화!$F$72*hourly1!C3503/hourly1!$C$8763+유형화!$F$73*hourly1!D3503/hourly1!$D$8763+유형화!$F$74*hourly1!E3503/hourly1!$E$8763</f>
        <v>64.047893113140859</v>
      </c>
      <c r="C3502" s="442">
        <f>hourly1!$F3503*유형화!$G$71/hourly1!$F$8763+유형화!$G$72*hourly1!$G3503/hourly1!$F$8763+유형화!$G$74*hourly1!I3503/hourly1!$I$8763</f>
        <v>0.42182119517519512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4">
        <f>유형화!$F$71*hourly1!B3504/hourly1!$B$8763+유형화!$F$72*hourly1!C3504/hourly1!$C$8763+유형화!$F$73*hourly1!D3504/hourly1!$D$8763+유형화!$F$74*hourly1!E3504/hourly1!$E$8763</f>
        <v>62.427643741095181</v>
      </c>
      <c r="C3503" s="442">
        <f>hourly1!$F3504*유형화!$G$71/hourly1!$F$8763+유형화!$G$72*hourly1!$G3504/hourly1!$F$8763+유형화!$G$74*hourly1!I3504/hourly1!$I$8763</f>
        <v>0.40671361186510879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4">
        <f>유형화!$F$71*hourly1!B3505/hourly1!$B$8763+유형화!$F$72*hourly1!C3505/hourly1!$C$8763+유형화!$F$73*hourly1!D3505/hourly1!$D$8763+유형화!$F$74*hourly1!E3505/hourly1!$E$8763</f>
        <v>60.807390762163259</v>
      </c>
      <c r="C3504" s="442">
        <f>hourly1!$F3505*유형화!$G$71/hourly1!$F$8763+유형화!$G$72*hourly1!$G3505/hourly1!$F$8763+유형화!$G$74*hourly1!I3505/hourly1!$I$8763</f>
        <v>0.39160089493789857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4">
        <f>유형화!$F$71*hourly1!B3506/hourly1!$B$8763+유형화!$F$72*hourly1!C3506/hourly1!$C$8763+유형화!$F$73*hourly1!D3506/hourly1!$D$8763+유형화!$F$74*hourly1!E3506/hourly1!$E$8763</f>
        <v>58.944508652524569</v>
      </c>
      <c r="C3505" s="442">
        <f>hourly1!$F3506*유형화!$G$71/hourly1!$F$8763+유형화!$G$72*hourly1!$G3506/hourly1!$F$8763+유형화!$G$74*hourly1!I3506/hourly1!$I$8763</f>
        <v>0.31594319398789572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4">
        <f>유형화!$F$71*hourly1!B3507/hourly1!$B$8763+유형화!$F$72*hourly1!C3507/hourly1!$C$8763+유형화!$F$73*hourly1!D3507/hourly1!$D$8763+유형화!$F$74*hourly1!E3507/hourly1!$E$8763</f>
        <v>58.944508652524569</v>
      </c>
      <c r="C3506" s="442">
        <f>hourly1!$F3507*유형화!$G$71/hourly1!$F$8763+유형화!$G$72*hourly1!$G3507/hourly1!$F$8763+유형화!$G$74*hourly1!I3507/hourly1!$I$8763</f>
        <v>0.26365828140472086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4">
        <f>유형화!$F$71*hourly1!B3508/hourly1!$B$8763+유형화!$F$72*hourly1!C3508/hourly1!$C$8763+유형화!$F$73*hourly1!D3508/hourly1!$D$8763+유형화!$F$74*hourly1!E3508/hourly1!$E$8763</f>
        <v>58.702782349869331</v>
      </c>
      <c r="C3507" s="442">
        <f>hourly1!$F3508*유형화!$G$71/hourly1!$F$8763+유형화!$G$72*hourly1!$G3508/hourly1!$F$8763+유형화!$G$74*hourly1!I3508/hourly1!$I$8763</f>
        <v>0.24442384032828424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4">
        <f>유형화!$F$71*hourly1!B3509/hourly1!$B$8763+유형화!$F$72*hourly1!C3509/hourly1!$C$8763+유형화!$F$73*hourly1!D3509/hourly1!$D$8763+유형화!$F$74*hourly1!E3509/hourly1!$E$8763</f>
        <v>58.702782349869331</v>
      </c>
      <c r="C3508" s="442">
        <f>hourly1!$F3509*유형화!$G$71/hourly1!$F$8763+유형화!$G$72*hourly1!$G3509/hourly1!$F$8763+유형화!$G$74*hourly1!I3509/hourly1!$I$8763</f>
        <v>0.24069854550146455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4">
        <f>유형화!$F$71*hourly1!B3510/hourly1!$B$8763+유형화!$F$72*hourly1!C3510/hourly1!$C$8763+유형화!$F$73*hourly1!D3510/hourly1!$D$8763+유형화!$F$74*hourly1!E3510/hourly1!$E$8763</f>
        <v>58.702782349869331</v>
      </c>
      <c r="C3509" s="442">
        <f>hourly1!$F3510*유형화!$G$71/hourly1!$F$8763+유형화!$G$72*hourly1!$G3510/hourly1!$F$8763+유형화!$G$74*hourly1!I3510/hourly1!$I$8763</f>
        <v>0.24075860067322494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4">
        <f>유형화!$F$71*hourly1!B3511/hourly1!$B$8763+유형화!$F$72*hourly1!C3511/hourly1!$C$8763+유형화!$F$73*hourly1!D3511/hourly1!$D$8763+유형화!$F$74*hourly1!E3511/hourly1!$E$8763</f>
        <v>58.702782349869331</v>
      </c>
      <c r="C3510" s="442">
        <f>hourly1!$F3511*유형화!$G$71/hourly1!$F$8763+유형화!$G$72*hourly1!$G3511/hourly1!$F$8763+유형화!$G$74*hourly1!I3511/hourly1!$I$8763</f>
        <v>0.23808333426337053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4">
        <f>유형화!$F$71*hourly1!B3512/hourly1!$B$8763+유형화!$F$72*hourly1!C3512/hourly1!$C$8763+유형화!$F$73*hourly1!D3512/hourly1!$D$8763+유형화!$F$74*hourly1!E3512/hourly1!$E$8763</f>
        <v>60.565664459508021</v>
      </c>
      <c r="C3511" s="442">
        <f>hourly1!$F3512*유형화!$G$71/hourly1!$F$8763+유형화!$G$72*hourly1!$G3512/hourly1!$F$8763+유형화!$G$74*hourly1!I3512/hourly1!$I$8763</f>
        <v>0.42310117704495132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4">
        <f>유형화!$F$71*hourly1!B3513/hourly1!$B$8763+유형화!$F$72*hourly1!C3513/hourly1!$C$8763+유형화!$F$73*hourly1!D3513/hourly1!$D$8763+유형화!$F$74*hourly1!E3513/hourly1!$E$8763</f>
        <v>72.111119134815169</v>
      </c>
      <c r="C3512" s="442">
        <f>hourly1!$F3513*유형화!$G$71/hourly1!$F$8763+유형화!$G$72*hourly1!$G3513/hourly1!$F$8763+유형화!$G$74*hourly1!I3513/hourly1!$I$8763</f>
        <v>0.75558738683647875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4">
        <f>유형화!$F$71*hourly1!B3514/hourly1!$B$8763+유형화!$F$72*hourly1!C3514/hourly1!$C$8763+유형화!$F$73*hourly1!D3514/hourly1!$D$8763+유형화!$F$74*hourly1!E3514/hourly1!$E$8763</f>
        <v>158.11834675554235</v>
      </c>
      <c r="C3513" s="442">
        <f>hourly1!$F3514*유형화!$G$71/hourly1!$F$8763+유형화!$G$72*hourly1!$G3514/hourly1!$F$8763+유형화!$G$74*hourly1!I3514/hourly1!$I$8763</f>
        <v>0.65349335038599465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4">
        <f>유형화!$F$71*hourly1!B3515/hourly1!$B$8763+유형화!$F$72*hourly1!C3515/hourly1!$C$8763+유형화!$F$73*hourly1!D3515/hourly1!$D$8763+유형화!$F$74*hourly1!E3515/hourly1!$E$8763</f>
        <v>262.56727181960645</v>
      </c>
      <c r="C3514" s="442">
        <f>hourly1!$F3515*유형화!$G$71/hourly1!$F$8763+유형화!$G$72*hourly1!$G3515/hourly1!$F$8763+유형화!$G$74*hourly1!I3515/hourly1!$I$8763</f>
        <v>0.57819915842001102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4">
        <f>유형화!$F$71*hourly1!B3516/hourly1!$B$8763+유형화!$F$72*hourly1!C3516/hourly1!$C$8763+유형화!$F$73*hourly1!D3516/hourly1!$D$8763+유형화!$F$74*hourly1!E3516/hourly1!$E$8763</f>
        <v>328.03744954112659</v>
      </c>
      <c r="C3515" s="442">
        <f>hourly1!$F3516*유형화!$G$71/hourly1!$F$8763+유형화!$G$72*hourly1!$G3516/hourly1!$F$8763+유형화!$G$74*hourly1!I3516/hourly1!$I$8763</f>
        <v>0.4922763418562589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4">
        <f>유형화!$F$71*hourly1!B3517/hourly1!$B$8763+유형화!$F$72*hourly1!C3517/hourly1!$C$8763+유형화!$F$73*hourly1!D3517/hourly1!$D$8763+유형화!$F$74*hourly1!E3517/hourly1!$E$8763</f>
        <v>392.40242146895758</v>
      </c>
      <c r="C3516" s="442">
        <f>hourly1!$F3517*유형화!$G$71/hourly1!$F$8763+유형화!$G$72*hourly1!$G3517/hourly1!$F$8763+유형화!$G$74*hourly1!I3517/hourly1!$I$8763</f>
        <v>0.46000544677859934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4">
        <f>유형화!$F$71*hourly1!B3518/hourly1!$B$8763+유형화!$F$72*hourly1!C3518/hourly1!$C$8763+유형화!$F$73*hourly1!D3518/hourly1!$D$8763+유형화!$F$74*hourly1!E3518/hourly1!$E$8763</f>
        <v>329.94218870309697</v>
      </c>
      <c r="C3517" s="442">
        <f>hourly1!$F3518*유형화!$G$71/hourly1!$F$8763+유형화!$G$72*hourly1!$G3518/hourly1!$F$8763+유형화!$G$74*hourly1!I3518/hourly1!$I$8763</f>
        <v>0.44383650849947909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4">
        <f>유형화!$F$71*hourly1!B3519/hourly1!$B$8763+유형화!$F$72*hourly1!C3519/hourly1!$C$8763+유형화!$F$73*hourly1!D3519/hourly1!$D$8763+유형화!$F$74*hourly1!E3519/hourly1!$E$8763</f>
        <v>194.12518377225726</v>
      </c>
      <c r="C3518" s="442">
        <f>hourly1!$F3519*유형화!$G$71/hourly1!$F$8763+유형화!$G$72*hourly1!$G3519/hourly1!$F$8763+유형화!$G$74*hourly1!I3519/hourly1!$I$8763</f>
        <v>0.55597190004586461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4">
        <f>유형화!$F$71*hourly1!B3520/hourly1!$B$8763+유형화!$F$72*hourly1!C3520/hourly1!$C$8763+유형화!$F$73*hourly1!D3520/hourly1!$D$8763+유형화!$F$74*hourly1!E3520/hourly1!$E$8763</f>
        <v>262.76328555242736</v>
      </c>
      <c r="C3519" s="442">
        <f>hourly1!$F3520*유형화!$G$71/hourly1!$F$8763+유형화!$G$72*hourly1!$G3520/hourly1!$F$8763+유형화!$G$74*hourly1!I3520/hourly1!$I$8763</f>
        <v>0.51850562146604173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4">
        <f>유형화!$F$71*hourly1!B3521/hourly1!$B$8763+유형화!$F$72*hourly1!C3521/hourly1!$C$8763+유형화!$F$73*hourly1!D3521/hourly1!$D$8763+유형화!$F$74*hourly1!E3521/hourly1!$E$8763</f>
        <v>385.78219954703235</v>
      </c>
      <c r="C3520" s="442">
        <f>hourly1!$F3521*유형화!$G$71/hourly1!$F$8763+유형화!$G$72*hourly1!$G3521/hourly1!$F$8763+유형화!$G$74*hourly1!I3521/hourly1!$I$8763</f>
        <v>0.39019697288327482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4">
        <f>유형화!$F$71*hourly1!B3522/hourly1!$B$8763+유형화!$F$72*hourly1!C3522/hourly1!$C$8763+유형화!$F$73*hourly1!D3522/hourly1!$D$8763+유형화!$F$74*hourly1!E3522/hourly1!$E$8763</f>
        <v>323.35750182449976</v>
      </c>
      <c r="C3521" s="442">
        <f>hourly1!$F3522*유형화!$G$71/hourly1!$F$8763+유형화!$G$72*hourly1!$G3522/hourly1!$F$8763+유형화!$G$74*hourly1!I3522/hourly1!$I$8763</f>
        <v>0.36884365171011713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4">
        <f>유형화!$F$71*hourly1!B3523/hourly1!$B$8763+유형화!$F$72*hourly1!C3523/hourly1!$C$8763+유형화!$F$73*hourly1!D3523/hourly1!$D$8763+유형화!$F$74*hourly1!E3523/hourly1!$E$8763</f>
        <v>280.36932941946958</v>
      </c>
      <c r="C3522" s="442">
        <f>hourly1!$F3523*유형화!$G$71/hourly1!$F$8763+유형화!$G$72*hourly1!$G3523/hourly1!$F$8763+유형화!$G$74*hourly1!I3523/hourly1!$I$8763</f>
        <v>0.39018988360248275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4">
        <f>유형화!$F$71*hourly1!B3524/hourly1!$B$8763+유형화!$F$72*hourly1!C3524/hourly1!$C$8763+유형화!$F$73*hourly1!D3524/hourly1!$D$8763+유형화!$F$74*hourly1!E3524/hourly1!$E$8763</f>
        <v>157.62515916424502</v>
      </c>
      <c r="C3523" s="442">
        <f>hourly1!$F3524*유형화!$G$71/hourly1!$F$8763+유형화!$G$72*hourly1!$G3524/hourly1!$F$8763+유형화!$G$74*hourly1!I3524/hourly1!$I$8763</f>
        <v>0.51848614631536238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4">
        <f>유형화!$F$71*hourly1!B3525/hourly1!$B$8763+유형화!$F$72*hourly1!C3525/hourly1!$C$8763+유형화!$F$73*hourly1!D3525/hourly1!$D$8763+유형화!$F$74*hourly1!E3525/hourly1!$E$8763</f>
        <v>118.38715230727625</v>
      </c>
      <c r="C3524" s="442">
        <f>hourly1!$F3525*유형화!$G$71/hourly1!$F$8763+유형화!$G$72*hourly1!$G3525/hourly1!$F$8763+유형화!$G$74*hourly1!I3525/hourly1!$I$8763</f>
        <v>0.64158335865670457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4">
        <f>유형화!$F$71*hourly1!B3526/hourly1!$B$8763+유형화!$F$72*hourly1!C3526/hourly1!$C$8763+유형화!$F$73*hourly1!D3526/hourly1!$D$8763+유형화!$F$74*hourly1!E3526/hourly1!$E$8763</f>
        <v>126.6899625749072</v>
      </c>
      <c r="C3525" s="442">
        <f>hourly1!$F3526*유형화!$G$71/hourly1!$F$8763+유형화!$G$72*hourly1!$G3526/hourly1!$F$8763+유형화!$G$74*hourly1!I3526/hourly1!$I$8763</f>
        <v>0.64708952970987643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4">
        <f>유형화!$F$71*hourly1!B3527/hourly1!$B$8763+유형화!$F$72*hourly1!C3527/hourly1!$C$8763+유형화!$F$73*hourly1!D3527/hourly1!$D$8763+유형화!$F$74*hourly1!E3527/hourly1!$E$8763</f>
        <v>64.047893113140859</v>
      </c>
      <c r="C3526" s="442">
        <f>hourly1!$F3527*유형화!$G$71/hourly1!$F$8763+유형화!$G$72*hourly1!$G3527/hourly1!$F$8763+유형화!$G$74*hourly1!I3527/hourly1!$I$8763</f>
        <v>0.55099628424822988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4">
        <f>유형화!$F$71*hourly1!B3528/hourly1!$B$8763+유형화!$F$72*hourly1!C3528/hourly1!$C$8763+유형화!$F$73*hourly1!D3528/hourly1!$D$8763+유형화!$F$74*hourly1!E3528/hourly1!$E$8763</f>
        <v>62.427643741095181</v>
      </c>
      <c r="C3527" s="442">
        <f>hourly1!$F3528*유형화!$G$71/hourly1!$F$8763+유형화!$G$72*hourly1!$G3528/hourly1!$F$8763+유형화!$G$74*hourly1!I3528/hourly1!$I$8763</f>
        <v>0.46008554750294184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4">
        <f>유형화!$F$71*hourly1!B3529/hourly1!$B$8763+유형화!$F$72*hourly1!C3529/hourly1!$C$8763+유형화!$F$73*hourly1!D3529/hourly1!$D$8763+유형화!$F$74*hourly1!E3529/hourly1!$E$8763</f>
        <v>60.807390762163259</v>
      </c>
      <c r="C3528" s="442">
        <f>hourly1!$F3529*유형화!$G$71/hourly1!$F$8763+유형화!$G$72*hourly1!$G3529/hourly1!$F$8763+유형화!$G$74*hourly1!I3529/hourly1!$I$8763</f>
        <v>0.35323590741731148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4">
        <f>유형화!$F$71*hourly1!B3530/hourly1!$B$8763+유형화!$F$72*hourly1!C3530/hourly1!$C$8763+유형화!$F$73*hourly1!D3530/hourly1!$D$8763+유형화!$F$74*hourly1!E3530/hourly1!$E$8763</f>
        <v>58.944508652524569</v>
      </c>
      <c r="C3529" s="442">
        <f>hourly1!$F3530*유형화!$G$71/hourly1!$F$8763+유형화!$G$72*hourly1!$G3530/hourly1!$F$8763+유형화!$G$74*hourly1!I3530/hourly1!$I$8763</f>
        <v>0.32134620378265699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4">
        <f>유형화!$F$71*hourly1!B3531/hourly1!$B$8763+유형화!$F$72*hourly1!C3531/hourly1!$C$8763+유형화!$F$73*hourly1!D3531/hourly1!$D$8763+유형화!$F$74*hourly1!E3531/hourly1!$E$8763</f>
        <v>58.944508652524569</v>
      </c>
      <c r="C3530" s="442">
        <f>hourly1!$F3531*유형화!$G$71/hourly1!$F$8763+유형화!$G$72*hourly1!$G3531/hourly1!$F$8763+유형화!$G$74*hourly1!I3531/hourly1!$I$8763</f>
        <v>0.26364630296476332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4">
        <f>유형화!$F$71*hourly1!B3532/hourly1!$B$8763+유형화!$F$72*hourly1!C3532/hourly1!$C$8763+유형화!$F$73*hourly1!D3532/hourly1!$D$8763+유형화!$F$74*hourly1!E3532/hourly1!$E$8763</f>
        <v>58.702782349869331</v>
      </c>
      <c r="C3531" s="442">
        <f>hourly1!$F3532*유형화!$G$71/hourly1!$F$8763+유형화!$G$72*hourly1!$G3532/hourly1!$F$8763+유형화!$G$74*hourly1!I3532/hourly1!$I$8763</f>
        <v>0.24443728551599175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4">
        <f>유형화!$F$71*hourly1!B3533/hourly1!$B$8763+유형화!$F$72*hourly1!C3533/hourly1!$C$8763+유형화!$F$73*hourly1!D3533/hourly1!$D$8763+유형화!$F$74*hourly1!E3533/hourly1!$E$8763</f>
        <v>58.702782349869331</v>
      </c>
      <c r="C3532" s="442">
        <f>hourly1!$F3533*유형화!$G$71/hourly1!$F$8763+유형화!$G$72*hourly1!$G3533/hourly1!$F$8763+유형화!$G$74*hourly1!I3533/hourly1!$I$8763</f>
        <v>0.24078157972130682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4">
        <f>유형화!$F$71*hourly1!B3534/hourly1!$B$8763+유형화!$F$72*hourly1!C3534/hourly1!$C$8763+유형화!$F$73*hourly1!D3534/hourly1!$D$8763+유형화!$F$74*hourly1!E3534/hourly1!$E$8763</f>
        <v>58.702782349869331</v>
      </c>
      <c r="C3533" s="442">
        <f>hourly1!$F3534*유형화!$G$71/hourly1!$F$8763+유형화!$G$72*hourly1!$G3534/hourly1!$F$8763+유형화!$G$74*hourly1!I3534/hourly1!$I$8763</f>
        <v>0.24087447374546803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4">
        <f>유형화!$F$71*hourly1!B3535/hourly1!$B$8763+유형화!$F$72*hourly1!C3535/hourly1!$C$8763+유형화!$F$73*hourly1!D3535/hourly1!$D$8763+유형화!$F$74*hourly1!E3535/hourly1!$E$8763</f>
        <v>58.702782349869331</v>
      </c>
      <c r="C3534" s="442">
        <f>hourly1!$F3535*유형화!$G$71/hourly1!$F$8763+유형화!$G$72*hourly1!$G3535/hourly1!$F$8763+유형화!$G$74*hourly1!I3535/hourly1!$I$8763</f>
        <v>0.2381727243901291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4">
        <f>유형화!$F$71*hourly1!B3536/hourly1!$B$8763+유형화!$F$72*hourly1!C3536/hourly1!$C$8763+유형화!$F$73*hourly1!D3536/hourly1!$D$8763+유형화!$F$74*hourly1!E3536/hourly1!$E$8763</f>
        <v>60.565664459508021</v>
      </c>
      <c r="C3535" s="442">
        <f>hourly1!$F3536*유형화!$G$71/hourly1!$F$8763+유형화!$G$72*hourly1!$G3536/hourly1!$F$8763+유형화!$G$74*hourly1!I3536/hourly1!$I$8763</f>
        <v>0.42322136887445805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4">
        <f>유형화!$F$71*hourly1!B3537/hourly1!$B$8763+유형화!$F$72*hourly1!C3537/hourly1!$C$8763+유형화!$F$73*hourly1!D3537/hourly1!$D$8763+유형화!$F$74*hourly1!E3537/hourly1!$E$8763</f>
        <v>72.111119134815169</v>
      </c>
      <c r="C3536" s="442">
        <f>hourly1!$F3537*유형화!$G$71/hourly1!$F$8763+유형화!$G$72*hourly1!$G3537/hourly1!$F$8763+유형화!$G$74*hourly1!I3537/hourly1!$I$8763</f>
        <v>0.75594706597915173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4">
        <f>유형화!$F$71*hourly1!B3538/hourly1!$B$8763+유형화!$F$72*hourly1!C3538/hourly1!$C$8763+유형화!$F$73*hourly1!D3538/hourly1!$D$8763+유형화!$F$74*hourly1!E3538/hourly1!$E$8763</f>
        <v>158.07995505830485</v>
      </c>
      <c r="C3537" s="442">
        <f>hourly1!$F3538*유형화!$G$71/hourly1!$F$8763+유형화!$G$72*hourly1!$G3538/hourly1!$F$8763+유형화!$G$74*hourly1!I3538/hourly1!$I$8763</f>
        <v>0.653842680808433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4">
        <f>유형화!$F$71*hourly1!B3539/hourly1!$B$8763+유형화!$F$72*hourly1!C3539/hourly1!$C$8763+유형화!$F$73*hourly1!D3539/hourly1!$D$8763+유형화!$F$74*hourly1!E3539/hourly1!$E$8763</f>
        <v>262.56885524266988</v>
      </c>
      <c r="C3538" s="442">
        <f>hourly1!$F3539*유형화!$G$71/hourly1!$F$8763+유형화!$G$72*hourly1!$G3539/hourly1!$F$8763+유형화!$G$74*hourly1!I3539/hourly1!$I$8763</f>
        <v>0.57855044450611581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4">
        <f>유형화!$F$71*hourly1!B3540/hourly1!$B$8763+유형화!$F$72*hourly1!C3540/hourly1!$C$8763+유형화!$F$73*hourly1!D3540/hourly1!$D$8763+유형화!$F$74*hourly1!E3540/hourly1!$E$8763</f>
        <v>328.03971466569112</v>
      </c>
      <c r="C3539" s="442">
        <f>hourly1!$F3540*유형화!$G$71/hourly1!$F$8763+유형화!$G$72*hourly1!$G3540/hourly1!$F$8763+유형화!$G$74*hourly1!I3540/hourly1!$I$8763</f>
        <v>0.49257523245329671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4">
        <f>유형화!$F$71*hourly1!B3541/hourly1!$B$8763+유형화!$F$72*hourly1!C3541/hourly1!$C$8763+유형화!$F$73*hourly1!D3541/hourly1!$D$8763+유형화!$F$74*hourly1!E3541/hourly1!$E$8763</f>
        <v>392.40506170969212</v>
      </c>
      <c r="C3540" s="442">
        <f>hourly1!$F3541*유형화!$G$71/hourly1!$F$8763+유형화!$G$72*hourly1!$G3541/hourly1!$F$8763+유형화!$G$74*hourly1!I3541/hourly1!$I$8763</f>
        <v>0.46030450034760928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4">
        <f>유형화!$F$71*hourly1!B3542/hourly1!$B$8763+유형화!$F$72*hourly1!C3542/hourly1!$C$8763+유형화!$F$73*hourly1!D3542/hourly1!$D$8763+유형화!$F$74*hourly1!E3542/hourly1!$E$8763</f>
        <v>329.94525094952269</v>
      </c>
      <c r="C3541" s="442">
        <f>hourly1!$F3542*유형화!$G$71/hourly1!$F$8763+유형화!$G$72*hourly1!$G3542/hourly1!$F$8763+유형화!$G$74*hourly1!I3542/hourly1!$I$8763</f>
        <v>0.4441485183402808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4">
        <f>유형화!$F$71*hourly1!B3543/hourly1!$B$8763+유형화!$F$72*hourly1!C3543/hourly1!$C$8763+유형화!$F$73*hourly1!D3543/hourly1!$D$8763+유형화!$F$74*hourly1!E3543/hourly1!$E$8763</f>
        <v>194.12795746778295</v>
      </c>
      <c r="C3542" s="442">
        <f>hourly1!$F3543*유형화!$G$71/hourly1!$F$8763+유형화!$G$72*hourly1!$G3543/hourly1!$F$8763+유형화!$G$74*hourly1!I3543/hourly1!$I$8763</f>
        <v>0.55644248161562826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4">
        <f>유형화!$F$71*hourly1!B3544/hourly1!$B$8763+유형화!$F$72*hourly1!C3544/hourly1!$C$8763+유형화!$F$73*hourly1!D3544/hourly1!$D$8763+유형화!$F$74*hourly1!E3544/hourly1!$E$8763</f>
        <v>262.76644518478167</v>
      </c>
      <c r="C3543" s="442">
        <f>hourly1!$F3544*유형화!$G$71/hourly1!$F$8763+유형화!$G$72*hourly1!$G3544/hourly1!$F$8763+유형화!$G$74*hourly1!I3544/hourly1!$I$8763</f>
        <v>0.51894792739862727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4">
        <f>유형화!$F$71*hourly1!B3545/hourly1!$B$8763+유형화!$F$72*hourly1!C3545/hourly1!$C$8763+유형화!$F$73*hourly1!D3545/hourly1!$D$8763+유형화!$F$74*hourly1!E3545/hourly1!$E$8763</f>
        <v>385.78592906741414</v>
      </c>
      <c r="C3544" s="442">
        <f>hourly1!$F3545*유형화!$G$71/hourly1!$F$8763+유형화!$G$72*hourly1!$G3545/hourly1!$F$8763+유형화!$G$74*hourly1!I3545/hourly1!$I$8763</f>
        <v>0.39049455970453484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4">
        <f>유형화!$F$71*hourly1!B3546/hourly1!$B$8763+유형화!$F$72*hourly1!C3546/hourly1!$C$8763+유형화!$F$73*hourly1!D3546/hourly1!$D$8763+유형화!$F$74*hourly1!E3546/hourly1!$E$8763</f>
        <v>323.36106542811405</v>
      </c>
      <c r="C3545" s="442">
        <f>hourly1!$F3546*유형화!$G$71/hourly1!$F$8763+유형화!$G$72*hourly1!$G3546/hourly1!$F$8763+유형화!$G$74*hourly1!I3546/hourly1!$I$8763</f>
        <v>0.36912347458640526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4">
        <f>유형화!$F$71*hourly1!B3547/hourly1!$B$8763+유형화!$F$72*hourly1!C3547/hourly1!$C$8763+유형화!$F$73*hourly1!D3547/hourly1!$D$8763+유형화!$F$74*hourly1!E3547/hourly1!$E$8763</f>
        <v>280.37322124973258</v>
      </c>
      <c r="C3546" s="442">
        <f>hourly1!$F3547*유형화!$G$71/hourly1!$F$8763+유형화!$G$72*hourly1!$G3547/hourly1!$F$8763+유형화!$G$74*hourly1!I3547/hourly1!$I$8763</f>
        <v>0.39050653814449243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4">
        <f>유형화!$F$71*hourly1!B3548/hourly1!$B$8763+유형화!$F$72*hourly1!C3548/hourly1!$C$8763+유형화!$F$73*hourly1!D3548/hourly1!$D$8763+유형화!$F$74*hourly1!E3548/hourly1!$E$8763</f>
        <v>157.62935757983919</v>
      </c>
      <c r="C3547" s="442">
        <f>hourly1!$F3548*유형화!$G$71/hourly1!$F$8763+유형화!$G$72*hourly1!$G3548/hourly1!$F$8763+유형화!$G$74*hourly1!I3548/hourly1!$I$8763</f>
        <v>0.51900227855135939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4">
        <f>유형화!$F$71*hourly1!B3549/hourly1!$B$8763+유형화!$F$72*hourly1!C3549/hourly1!$C$8763+유형화!$F$73*hourly1!D3549/hourly1!$D$8763+유형화!$F$74*hourly1!E3549/hourly1!$E$8763</f>
        <v>118.3894751420208</v>
      </c>
      <c r="C3548" s="442">
        <f>hourly1!$F3549*유형화!$G$71/hourly1!$F$8763+유형화!$G$72*hourly1!$G3549/hourly1!$F$8763+유형화!$G$74*hourly1!I3549/hourly1!$I$8763</f>
        <v>0.64228674568877475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4">
        <f>유형화!$F$71*hourly1!B3550/hourly1!$B$8763+유형화!$F$72*hourly1!C3550/hourly1!$C$8763+유형화!$F$73*hourly1!D3550/hourly1!$D$8763+유형화!$F$74*hourly1!E3550/hourly1!$E$8763</f>
        <v>126.69178405246312</v>
      </c>
      <c r="C3549" s="442">
        <f>hourly1!$F3550*유형화!$G$71/hourly1!$F$8763+유형화!$G$72*hourly1!$G3550/hourly1!$F$8763+유형화!$G$74*hourly1!I3550/hourly1!$I$8763</f>
        <v>0.64779935413484802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4">
        <f>유형화!$F$71*hourly1!B3551/hourly1!$B$8763+유형화!$F$72*hourly1!C3551/hourly1!$C$8763+유형화!$F$73*hourly1!D3551/hourly1!$D$8763+유형화!$F$74*hourly1!E3551/hourly1!$E$8763</f>
        <v>64.047893113140859</v>
      </c>
      <c r="C3550" s="442">
        <f>hourly1!$F3551*유형화!$G$71/hourly1!$F$8763+유형화!$G$72*hourly1!$G3551/hourly1!$F$8763+유형화!$G$74*hourly1!I3551/hourly1!$I$8763</f>
        <v>0.55152529127003247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4">
        <f>유형화!$F$71*hourly1!B3552/hourly1!$B$8763+유형화!$F$72*hourly1!C3552/hourly1!$C$8763+유형화!$F$73*hourly1!D3552/hourly1!$D$8763+유형화!$F$74*hourly1!E3552/hourly1!$E$8763</f>
        <v>62.427643741095181</v>
      </c>
      <c r="C3551" s="442">
        <f>hourly1!$F3552*유형화!$G$71/hourly1!$F$8763+유형화!$G$72*hourly1!$G3552/hourly1!$F$8763+유형화!$G$74*hourly1!I3552/hourly1!$I$8763</f>
        <v>0.46048458437690332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4">
        <f>유형화!$F$71*hourly1!B3553/hourly1!$B$8763+유형화!$F$72*hourly1!C3553/hourly1!$C$8763+유형화!$F$73*hourly1!D3553/hourly1!$D$8763+유형화!$F$74*hourly1!E3553/hourly1!$E$8763</f>
        <v>60.807390762163259</v>
      </c>
      <c r="C3552" s="442">
        <f>hourly1!$F3553*유형화!$G$71/hourly1!$F$8763+유형화!$G$72*hourly1!$G3553/hourly1!$F$8763+유형화!$G$74*hourly1!I3553/hourly1!$I$8763</f>
        <v>0.3534824025252829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4">
        <f>유형화!$F$71*hourly1!B3554/hourly1!$B$8763+유형화!$F$72*hourly1!C3554/hourly1!$C$8763+유형화!$F$73*hourly1!D3554/hourly1!$D$8763+유형화!$F$74*hourly1!E3554/hourly1!$E$8763</f>
        <v>58.944508652524569</v>
      </c>
      <c r="C3553" s="442">
        <f>hourly1!$F3554*유형화!$G$71/hourly1!$F$8763+유형화!$G$72*hourly1!$G3554/hourly1!$F$8763+유형화!$G$74*hourly1!I3554/hourly1!$I$8763</f>
        <v>0.32154274798114524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4">
        <f>유형화!$F$71*hourly1!B3555/hourly1!$B$8763+유형화!$F$72*hourly1!C3555/hourly1!$C$8763+유형화!$F$73*hourly1!D3555/hourly1!$D$8763+유형화!$F$74*hourly1!E3555/hourly1!$E$8763</f>
        <v>58.944508652524569</v>
      </c>
      <c r="C3554" s="442">
        <f>hourly1!$F3555*유형화!$G$71/hourly1!$F$8763+유형화!$G$72*hourly1!$G3555/hourly1!$F$8763+유형화!$G$74*hourly1!I3555/hourly1!$I$8763</f>
        <v>0.26378613291692166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4">
        <f>유형화!$F$71*hourly1!B3556/hourly1!$B$8763+유형화!$F$72*hourly1!C3556/hourly1!$C$8763+유형화!$F$73*hourly1!D3556/hourly1!$D$8763+유형화!$F$74*hourly1!E3556/hourly1!$E$8763</f>
        <v>58.702782349869331</v>
      </c>
      <c r="C3555" s="442">
        <f>hourly1!$F3556*유형화!$G$71/hourly1!$F$8763+유형화!$G$72*hourly1!$G3556/hourly1!$F$8763+유형화!$G$74*hourly1!I3556/hourly1!$I$8763</f>
        <v>0.24458901242212161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4">
        <f>유형화!$F$71*hourly1!B3557/hourly1!$B$8763+유형화!$F$72*hourly1!C3557/hourly1!$C$8763+유형화!$F$73*hourly1!D3557/hourly1!$D$8763+유형화!$F$74*hourly1!E3557/hourly1!$E$8763</f>
        <v>58.702782349869331</v>
      </c>
      <c r="C3556" s="442">
        <f>hourly1!$F3557*유형화!$G$71/hourly1!$F$8763+유형화!$G$72*hourly1!$G3557/hourly1!$F$8763+유형화!$G$74*hourly1!I3557/hourly1!$I$8763</f>
        <v>0.24117727566983888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4">
        <f>유형화!$F$71*hourly1!B3558/hourly1!$B$8763+유형화!$F$72*hourly1!C3558/hourly1!$C$8763+유형화!$F$73*hourly1!D3558/hourly1!$D$8763+유형화!$F$74*hourly1!E3558/hourly1!$E$8763</f>
        <v>58.702782349869331</v>
      </c>
      <c r="C3557" s="442">
        <f>hourly1!$F3558*유형화!$G$71/hourly1!$F$8763+유형화!$G$72*hourly1!$G3558/hourly1!$F$8763+유형화!$G$74*hourly1!I3558/hourly1!$I$8763</f>
        <v>0.24125395398276486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4">
        <f>유형화!$F$71*hourly1!B3559/hourly1!$B$8763+유형화!$F$72*hourly1!C3559/hourly1!$C$8763+유형화!$F$73*hourly1!D3559/hourly1!$D$8763+유형화!$F$74*hourly1!E3559/hourly1!$E$8763</f>
        <v>58.702782349869331</v>
      </c>
      <c r="C3558" s="442">
        <f>hourly1!$F3559*유형화!$G$71/hourly1!$F$8763+유형화!$G$72*hourly1!$G3559/hourly1!$F$8763+유형화!$G$74*hourly1!I3559/hourly1!$I$8763</f>
        <v>0.23837008344847835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4">
        <f>유형화!$F$71*hourly1!B3560/hourly1!$B$8763+유형화!$F$72*hourly1!C3560/hourly1!$C$8763+유형화!$F$73*hourly1!D3560/hourly1!$D$8763+유형화!$F$74*hourly1!E3560/hourly1!$E$8763</f>
        <v>60.565664459508021</v>
      </c>
      <c r="C3559" s="442">
        <f>hourly1!$F3560*유형화!$G$71/hourly1!$F$8763+유형화!$G$72*hourly1!$G3560/hourly1!$F$8763+유형화!$G$74*hourly1!I3560/hourly1!$I$8763</f>
        <v>0.42340862367053023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4">
        <f>유형화!$F$71*hourly1!B3561/hourly1!$B$8763+유형화!$F$72*hourly1!C3561/hourly1!$C$8763+유형화!$F$73*hourly1!D3561/hourly1!$D$8763+유형화!$F$74*hourly1!E3561/hourly1!$E$8763</f>
        <v>72.111119134815169</v>
      </c>
      <c r="C3560" s="442">
        <f>hourly1!$F3561*유형화!$G$71/hourly1!$F$8763+유형화!$G$72*hourly1!$G3561/hourly1!$F$8763+유형화!$G$74*hourly1!I3561/hourly1!$I$8763</f>
        <v>0.75635987398476601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4">
        <f>유형화!$F$71*hourly1!B3562/hourly1!$B$8763+유형화!$F$72*hourly1!C3562/hourly1!$C$8763+유형화!$F$73*hourly1!D3562/hourly1!$D$8763+유형화!$F$74*hourly1!E3562/hourly1!$E$8763</f>
        <v>158.08183424604073</v>
      </c>
      <c r="C3561" s="442">
        <f>hourly1!$F3562*유형화!$G$71/hourly1!$F$8763+유형화!$G$72*hourly1!$G3562/hourly1!$F$8763+유형화!$G$74*hourly1!I3562/hourly1!$I$8763</f>
        <v>0.6541630837058019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4">
        <f>유형화!$F$71*hourly1!B3563/hourly1!$B$8763+유형화!$F$72*hourly1!C3563/hourly1!$C$8763+유형화!$F$73*hourly1!D3563/hourly1!$D$8763+유형화!$F$74*hourly1!E3563/hourly1!$E$8763</f>
        <v>262.57025832142085</v>
      </c>
      <c r="C3562" s="442">
        <f>hourly1!$F3563*유형화!$G$71/hourly1!$F$8763+유형화!$G$72*hourly1!$G3563/hourly1!$F$8763+유형화!$G$74*hourly1!I3563/hourly1!$I$8763</f>
        <v>0.57880590307255819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4">
        <f>유형화!$F$71*hourly1!B3564/hourly1!$B$8763+유형화!$F$72*hourly1!C3564/hourly1!$C$8763+유형화!$F$73*hourly1!D3564/hourly1!$D$8763+유형화!$F$74*hourly1!E3564/hourly1!$E$8763</f>
        <v>328.04137744025206</v>
      </c>
      <c r="C3563" s="442">
        <f>hourly1!$F3564*유형화!$G$71/hourly1!$F$8763+유형화!$G$72*hourly1!$G3564/hourly1!$F$8763+유형화!$G$74*hourly1!I3564/hourly1!$I$8763</f>
        <v>0.4927747101472848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4">
        <f>유형화!$F$71*hourly1!B3565/hourly1!$B$8763+유형화!$F$72*hourly1!C3565/hourly1!$C$8763+유형화!$F$73*hourly1!D3565/hourly1!$D$8763+유형화!$F$74*hourly1!E3565/hourly1!$E$8763</f>
        <v>392.40669923604929</v>
      </c>
      <c r="C3564" s="442">
        <f>hourly1!$F3565*유형화!$G$71/hourly1!$F$8763+유형화!$G$72*hourly1!$G3565/hourly1!$F$8763+유형화!$G$74*hourly1!I3565/hourly1!$I$8763</f>
        <v>0.4604836880310561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4">
        <f>유형화!$F$71*hourly1!B3566/hourly1!$B$8763+유형화!$F$72*hourly1!C3566/hourly1!$C$8763+유형화!$F$73*hourly1!D3566/hourly1!$D$8763+유형화!$F$74*hourly1!E3566/hourly1!$E$8763</f>
        <v>329.94683076569981</v>
      </c>
      <c r="C3565" s="442">
        <f>hourly1!$F3566*유형화!$G$71/hourly1!$F$8763+유형화!$G$72*hourly1!$G3566/hourly1!$F$8763+유형화!$G$74*hourly1!I3566/hourly1!$I$8763</f>
        <v>0.44430814938706292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4">
        <f>유형화!$F$71*hourly1!B3567/hourly1!$B$8763+유형화!$F$72*hourly1!C3567/hourly1!$C$8763+유형화!$F$73*hourly1!D3567/hourly1!$D$8763+유형화!$F$74*hourly1!E3567/hourly1!$E$8763</f>
        <v>194.12937858096518</v>
      </c>
      <c r="C3566" s="442">
        <f>hourly1!$F3567*유형화!$G$71/hourly1!$F$8763+유형화!$G$72*hourly1!$G3567/hourly1!$F$8763+유형화!$G$74*hourly1!I3567/hourly1!$I$8763</f>
        <v>0.55666884968503139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4">
        <f>유형화!$F$71*hourly1!B3568/hourly1!$B$8763+유형화!$F$72*hourly1!C3568/hourly1!$C$8763+유형화!$F$73*hourly1!D3568/hourly1!$D$8763+유형화!$F$74*hourly1!E3568/hourly1!$E$8763</f>
        <v>262.76808271113896</v>
      </c>
      <c r="C3567" s="442">
        <f>hourly1!$F3568*유형화!$G$71/hourly1!$F$8763+유형화!$G$72*hourly1!$G3568/hourly1!$F$8763+유형화!$G$74*hourly1!I3568/hourly1!$I$8763</f>
        <v>0.51916337634589216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4">
        <f>유형화!$F$71*hourly1!B3569/hourly1!$B$8763+유형화!$F$72*hourly1!C3569/hourly1!$C$8763+유형화!$F$73*hourly1!D3569/hourly1!$D$8763+유형화!$F$74*hourly1!E3569/hourly1!$E$8763</f>
        <v>385.78758823508883</v>
      </c>
      <c r="C3568" s="442">
        <f>hourly1!$F3569*유형화!$G$71/hourly1!$F$8763+유형화!$G$72*hourly1!$G3569/hourly1!$F$8763+유형화!$G$74*hourly1!I3569/hourly1!$I$8763</f>
        <v>0.3906294190115398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4">
        <f>유형화!$F$71*hourly1!B3570/hourly1!$B$8763+유형화!$F$72*hourly1!C3570/hourly1!$C$8763+유형화!$F$73*hourly1!D3570/hourly1!$D$8763+유형화!$F$74*hourly1!E3570/hourly1!$E$8763</f>
        <v>323.36259474788375</v>
      </c>
      <c r="C3569" s="442">
        <f>hourly1!$F3570*유형화!$G$71/hourly1!$F$8763+유형화!$G$72*hourly1!$G3570/hourly1!$F$8763+유형화!$G$74*hourly1!I3570/hourly1!$I$8763</f>
        <v>0.36924611099549592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4">
        <f>유형화!$F$71*hourly1!B3571/hourly1!$B$8763+유형화!$F$72*hourly1!C3571/hourly1!$C$8763+유형화!$F$73*hourly1!D3571/hourly1!$D$8763+유형화!$F$74*hourly1!E3571/hourly1!$E$8763</f>
        <v>280.37496698267722</v>
      </c>
      <c r="C3570" s="442">
        <f>hourly1!$F3571*유형화!$G$71/hourly1!$F$8763+유형화!$G$72*hourly1!$G3571/hourly1!$F$8763+유형화!$G$74*hourly1!I3571/hourly1!$I$8763</f>
        <v>0.390649627536095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4">
        <f>유형화!$F$71*hourly1!B3572/hourly1!$B$8763+유형화!$F$72*hourly1!C3572/hourly1!$C$8763+유형화!$F$73*hourly1!D3572/hourly1!$D$8763+유형화!$F$74*hourly1!E3572/hourly1!$E$8763</f>
        <v>157.63112856098761</v>
      </c>
      <c r="C3571" s="442">
        <f>hourly1!$F3572*유형화!$G$71/hourly1!$F$8763+유형화!$G$72*hourly1!$G3572/hourly1!$F$8763+유형화!$G$74*hourly1!I3572/hourly1!$I$8763</f>
        <v>0.51922106842405458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4">
        <f>유형화!$F$71*hourly1!B3573/hourly1!$B$8763+유형화!$F$72*hourly1!C3573/hourly1!$C$8763+유형화!$F$73*hourly1!D3573/hourly1!$D$8763+유형화!$F$74*hourly1!E3573/hourly1!$E$8763</f>
        <v>118.39043457376312</v>
      </c>
      <c r="C3572" s="442">
        <f>hourly1!$F3573*유형화!$G$71/hourly1!$F$8763+유형화!$G$72*hourly1!$G3573/hourly1!$F$8763+유형화!$G$74*hourly1!I3573/hourly1!$I$8763</f>
        <v>0.64259565906210259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4">
        <f>유형화!$F$71*hourly1!B3574/hourly1!$B$8763+유형화!$F$72*hourly1!C3574/hourly1!$C$8763+유형화!$F$73*hourly1!D3574/hourly1!$D$8763+유형화!$F$74*hourly1!E3574/hourly1!$E$8763</f>
        <v>126.69249460905422</v>
      </c>
      <c r="C3573" s="442">
        <f>hourly1!$F3574*유형화!$G$71/hourly1!$F$8763+유형화!$G$72*hourly1!$G3574/hourly1!$F$8763+유형화!$G$74*hourly1!I3574/hourly1!$I$8763</f>
        <v>0.64808822195559546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4">
        <f>유형화!$F$71*hourly1!B3575/hourly1!$B$8763+유형화!$F$72*hourly1!C3575/hourly1!$C$8763+유형화!$F$73*hourly1!D3575/hourly1!$D$8763+유형화!$F$74*hourly1!E3575/hourly1!$E$8763</f>
        <v>64.047893113140859</v>
      </c>
      <c r="C3574" s="442">
        <f>hourly1!$F3575*유형화!$G$71/hourly1!$F$8763+유형화!$G$72*hourly1!$G3575/hourly1!$F$8763+유형화!$G$74*hourly1!I3575/hourly1!$I$8763</f>
        <v>0.55172745800156131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4">
        <f>유형화!$F$71*hourly1!B3576/hourly1!$B$8763+유형화!$F$72*hourly1!C3576/hourly1!$C$8763+유형화!$F$73*hourly1!D3576/hourly1!$D$8763+유형화!$F$74*hourly1!E3576/hourly1!$E$8763</f>
        <v>62.427643741095181</v>
      </c>
      <c r="C3575" s="442">
        <f>hourly1!$F3576*유형화!$G$71/hourly1!$F$8763+유형화!$G$72*hourly1!$G3576/hourly1!$F$8763+유형화!$G$74*hourly1!I3576/hourly1!$I$8763</f>
        <v>0.46060632444014604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4">
        <f>유형화!$F$71*hourly1!B3577/hourly1!$B$8763+유형화!$F$72*hourly1!C3577/hourly1!$C$8763+유형화!$F$73*hourly1!D3577/hourly1!$D$8763+유형화!$F$74*hourly1!E3577/hourly1!$E$8763</f>
        <v>60.807390762163259</v>
      </c>
      <c r="C3576" s="442">
        <f>hourly1!$F3577*유형화!$G$71/hourly1!$F$8763+유형화!$G$72*hourly1!$G3577/hourly1!$F$8763+유형화!$G$74*hourly1!I3577/hourly1!$I$8763</f>
        <v>0.35353455355639091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4">
        <f>유형화!$F$71*hourly1!B3578/hourly1!$B$8763+유형화!$F$72*hourly1!C3578/hourly1!$C$8763+유형화!$F$73*hourly1!D3578/hourly1!$D$8763+유형화!$F$74*hourly1!E3578/hourly1!$E$8763</f>
        <v>58.944508652524569</v>
      </c>
      <c r="C3577" s="442">
        <f>hourly1!$F3578*유형화!$G$71/hourly1!$F$8763+유형화!$G$72*hourly1!$G3578/hourly1!$F$8763+유형화!$G$74*hourly1!I3578/hourly1!$I$8763</f>
        <v>0.32157526088960164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4">
        <f>유형화!$F$71*hourly1!B3579/hourly1!$B$8763+유형화!$F$72*hourly1!C3579/hourly1!$C$8763+유형화!$F$73*hourly1!D3579/hourly1!$D$8763+유형화!$F$74*hourly1!E3579/hourly1!$E$8763</f>
        <v>58.944508652524569</v>
      </c>
      <c r="C3578" s="442">
        <f>hourly1!$F3579*유형화!$G$71/hourly1!$F$8763+유형화!$G$72*hourly1!$G3579/hourly1!$F$8763+유형화!$G$74*hourly1!I3579/hourly1!$I$8763</f>
        <v>0.26381017128282297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4">
        <f>유형화!$F$71*hourly1!B3580/hourly1!$B$8763+유형화!$F$72*hourly1!C3580/hourly1!$C$8763+유형화!$F$73*hourly1!D3580/hourly1!$D$8763+유형화!$F$74*hourly1!E3580/hourly1!$E$8763</f>
        <v>58.702782349869331</v>
      </c>
      <c r="C3579" s="442">
        <f>hourly1!$F3580*유형화!$G$71/hourly1!$F$8763+유형화!$G$72*hourly1!$G3580/hourly1!$F$8763+유형화!$G$74*hourly1!I3580/hourly1!$I$8763</f>
        <v>0.24461989561085587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4">
        <f>유형화!$F$71*hourly1!B3581/hourly1!$B$8763+유형화!$F$72*hourly1!C3581/hourly1!$C$8763+유형화!$F$73*hourly1!D3581/hourly1!$D$8763+유형화!$F$74*hourly1!E3581/hourly1!$E$8763</f>
        <v>58.702782349869331</v>
      </c>
      <c r="C3580" s="442">
        <f>hourly1!$F3581*유형화!$G$71/hourly1!$F$8763+유형화!$G$72*hourly1!$G3581/hourly1!$F$8763+유형화!$G$74*hourly1!I3581/hourly1!$I$8763</f>
        <v>0.2412881780969294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4">
        <f>유형화!$F$71*hourly1!B3582/hourly1!$B$8763+유형화!$F$72*hourly1!C3582/hourly1!$C$8763+유형화!$F$73*hourly1!D3582/hourly1!$D$8763+유형화!$F$74*hourly1!E3582/hourly1!$E$8763</f>
        <v>58.702782349869331</v>
      </c>
      <c r="C3581" s="442">
        <f>hourly1!$F3582*유형화!$G$71/hourly1!$F$8763+유형화!$G$72*hourly1!$G3582/hourly1!$F$8763+유형화!$G$74*hourly1!I3582/hourly1!$I$8763</f>
        <v>0.24133592888478775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4">
        <f>유형화!$F$71*hourly1!B3583/hourly1!$B$8763+유형화!$F$72*hourly1!C3583/hourly1!$C$8763+유형화!$F$73*hourly1!D3583/hourly1!$D$8763+유형화!$F$74*hourly1!E3583/hourly1!$E$8763</f>
        <v>58.702782349869331</v>
      </c>
      <c r="C3582" s="442">
        <f>hourly1!$F3583*유형화!$G$71/hourly1!$F$8763+유형화!$G$72*hourly1!$G3583/hourly1!$F$8763+유형화!$G$74*hourly1!I3583/hourly1!$I$8763</f>
        <v>0.23839754422579618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4">
        <f>유형화!$F$71*hourly1!B3584/hourly1!$B$8763+유형화!$F$72*hourly1!C3584/hourly1!$C$8763+유형화!$F$73*hourly1!D3584/hourly1!$D$8763+유형화!$F$74*hourly1!E3584/hourly1!$E$8763</f>
        <v>60.565664459508021</v>
      </c>
      <c r="C3583" s="442">
        <f>hourly1!$F3584*유형화!$G$71/hourly1!$F$8763+유형화!$G$72*hourly1!$G3584/hourly1!$F$8763+유형화!$G$74*hourly1!I3584/hourly1!$I$8763</f>
        <v>0.4233721179487554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4">
        <f>유형화!$F$71*hourly1!B3585/hourly1!$B$8763+유형화!$F$72*hourly1!C3585/hourly1!$C$8763+유형화!$F$73*hourly1!D3585/hourly1!$D$8763+유형화!$F$74*hourly1!E3585/hourly1!$E$8763</f>
        <v>72.111119134815169</v>
      </c>
      <c r="C3584" s="442">
        <f>hourly1!$F3585*유형화!$G$71/hourly1!$F$8763+유형화!$G$72*hourly1!$G3585/hourly1!$F$8763+유형화!$G$74*hourly1!I3585/hourly1!$I$8763</f>
        <v>0.75627724719485434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4">
        <f>유형화!$F$71*hourly1!B3586/hourly1!$B$8763+유형화!$F$72*hourly1!C3586/hourly1!$C$8763+유형화!$F$73*hourly1!D3586/hourly1!$D$8763+유형화!$F$74*hourly1!E3586/hourly1!$E$8763</f>
        <v>158.08142306100831</v>
      </c>
      <c r="C3585" s="442">
        <f>hourly1!$F3586*유형화!$G$71/hourly1!$F$8763+유형화!$G$72*hourly1!$G3586/hourly1!$F$8763+유형화!$G$74*hourly1!I3586/hourly1!$I$8763</f>
        <v>0.65417677335146862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4">
        <f>유형화!$F$71*hourly1!B3587/hourly1!$B$8763+유형화!$F$72*hourly1!C3587/hourly1!$C$8763+유형화!$F$73*hourly1!D3587/hourly1!$D$8763+유형화!$F$74*hourly1!E3587/hourly1!$E$8763</f>
        <v>262.57020061124092</v>
      </c>
      <c r="C3586" s="442">
        <f>hourly1!$F3587*유형화!$G$71/hourly1!$F$8763+유형화!$G$72*hourly1!$G3587/hourly1!$F$8763+유형화!$G$74*hourly1!I3587/hourly1!$I$8763</f>
        <v>0.57886783242199968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4">
        <f>유형화!$F$71*hourly1!B3588/hourly1!$B$8763+유형화!$F$72*hourly1!C3588/hourly1!$C$8763+유형화!$F$73*hourly1!D3588/hourly1!$D$8763+유형화!$F$74*hourly1!E3588/hourly1!$E$8763</f>
        <v>328.04133776450328</v>
      </c>
      <c r="C3587" s="442">
        <f>hourly1!$F3588*유형화!$G$71/hourly1!$F$8763+유형화!$G$72*hourly1!$G3588/hourly1!$F$8763+유형화!$G$74*hourly1!I3588/hourly1!$I$8763</f>
        <v>0.49282792049621216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4">
        <f>유형화!$F$71*hourly1!B3589/hourly1!$B$8763+유형화!$F$72*hourly1!C3589/hourly1!$C$8763+유형화!$F$73*hourly1!D3589/hourly1!$D$8763+유형화!$F$74*hourly1!E3589/hourly1!$E$8763</f>
        <v>392.40677137377429</v>
      </c>
      <c r="C3588" s="442">
        <f>hourly1!$F3589*유형화!$G$71/hourly1!$F$8763+유형화!$G$72*hourly1!$G3589/hourly1!$F$8763+유형화!$G$74*hourly1!I3589/hourly1!$I$8763</f>
        <v>0.46053730580991403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4">
        <f>유형화!$F$71*hourly1!B3590/hourly1!$B$8763+유형화!$F$72*hourly1!C3590/hourly1!$C$8763+유형화!$F$73*hourly1!D3590/hourly1!$D$8763+유형화!$F$74*hourly1!E3590/hourly1!$E$8763</f>
        <v>329.94662156629738</v>
      </c>
      <c r="C3589" s="442">
        <f>hourly1!$F3590*유형화!$G$71/hourly1!$F$8763+유형화!$G$72*hourly1!$G3590/hourly1!$F$8763+유형화!$G$74*hourly1!I3590/hourly1!$I$8763</f>
        <v>0.44433805474396393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4">
        <f>유형화!$F$71*hourly1!B3591/hourly1!$B$8763+유형화!$F$72*hourly1!C3591/hourly1!$C$8763+유형화!$F$73*hourly1!D3591/hourly1!$D$8763+유형화!$F$74*hourly1!E3591/hourly1!$E$8763</f>
        <v>194.12914052647272</v>
      </c>
      <c r="C3590" s="442">
        <f>hourly1!$F3591*유형화!$G$71/hourly1!$F$8763+유형화!$G$72*hourly1!$G3591/hourly1!$F$8763+유형화!$G$74*hourly1!I3591/hourly1!$I$8763</f>
        <v>0.556704459060959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4">
        <f>유형화!$F$71*hourly1!B3592/hourly1!$B$8763+유형화!$F$72*hourly1!C3592/hourly1!$C$8763+유형화!$F$73*hourly1!D3592/hourly1!$D$8763+유형화!$F$74*hourly1!E3592/hourly1!$E$8763</f>
        <v>262.76752364377029</v>
      </c>
      <c r="C3591" s="442">
        <f>hourly1!$F3592*유형화!$G$71/hourly1!$F$8763+유형화!$G$72*hourly1!$G3592/hourly1!$F$8763+유형화!$G$74*hourly1!I3592/hourly1!$I$8763</f>
        <v>0.51915938353257296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4">
        <f>유형화!$F$71*hourly1!B3593/hourly1!$B$8763+유형화!$F$72*hourly1!C3593/hourly1!$C$8763+유형화!$F$73*hourly1!D3593/hourly1!$D$8763+유형화!$F$74*hourly1!E3593/hourly1!$E$8763</f>
        <v>385.78688849915642</v>
      </c>
      <c r="C3592" s="442">
        <f>hourly1!$F3593*유형화!$G$71/hourly1!$F$8763+유형화!$G$72*hourly1!$G3593/hourly1!$F$8763+유형화!$G$74*hourly1!I3593/hourly1!$I$8763</f>
        <v>0.39061670719770725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4">
        <f>유형화!$F$71*hourly1!B3594/hourly1!$B$8763+유형화!$F$72*hourly1!C3594/hourly1!$C$8763+유형화!$F$73*hourly1!D3594/hourly1!$D$8763+유형화!$F$74*hourly1!E3594/hourly1!$E$8763</f>
        <v>323.36200321853892</v>
      </c>
      <c r="C3593" s="442">
        <f>hourly1!$F3594*유형화!$G$71/hourly1!$F$8763+유형화!$G$72*hourly1!$G3594/hourly1!$F$8763+유형화!$G$74*hourly1!I3594/hourly1!$I$8763</f>
        <v>0.36923511038737078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4">
        <f>유형화!$F$71*hourly1!B3595/hourly1!$B$8763+유형화!$F$72*hourly1!C3595/hourly1!$C$8763+유형화!$F$73*hourly1!D3595/hourly1!$D$8763+유형화!$F$74*hourly1!E3595/hourly1!$E$8763</f>
        <v>280.37429249494852</v>
      </c>
      <c r="C3594" s="442">
        <f>hourly1!$F3595*유형화!$G$71/hourly1!$F$8763+유형화!$G$72*hourly1!$G3595/hourly1!$F$8763+유형화!$G$74*hourly1!I3595/hourly1!$I$8763</f>
        <v>0.39063927881585869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4">
        <f>유형화!$F$71*hourly1!B3596/hourly1!$B$8763+유형화!$F$72*hourly1!C3596/hourly1!$C$8763+유형화!$F$73*hourly1!D3596/hourly1!$D$8763+유형화!$F$74*hourly1!E3596/hourly1!$E$8763</f>
        <v>157.63069934152395</v>
      </c>
      <c r="C3595" s="442">
        <f>hourly1!$F3596*유형화!$G$71/hourly1!$F$8763+유형화!$G$72*hourly1!$G3596/hourly1!$F$8763+유형화!$G$74*hourly1!I3596/hourly1!$I$8763</f>
        <v>0.51923703967733226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4">
        <f>유형화!$F$71*hourly1!B3597/hourly1!$B$8763+유형화!$F$72*hourly1!C3597/hourly1!$C$8763+유형화!$F$73*hourly1!D3597/hourly1!$D$8763+유형화!$F$74*hourly1!E3597/hourly1!$E$8763</f>
        <v>118.39001256807194</v>
      </c>
      <c r="C3596" s="442">
        <f>hourly1!$F3597*유형화!$G$71/hourly1!$F$8763+유형화!$G$72*hourly1!$G3597/hourly1!$F$8763+유형화!$G$74*hourly1!I3597/hourly1!$I$8763</f>
        <v>0.64257186515415965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4">
        <f>유형화!$F$71*hourly1!B3598/hourly1!$B$8763+유형화!$F$72*hourly1!C3598/hourly1!$C$8763+유형화!$F$73*hourly1!D3598/hourly1!$D$8763+유형화!$F$74*hourly1!E3598/hourly1!$E$8763</f>
        <v>126.6920617827043</v>
      </c>
      <c r="C3597" s="442">
        <f>hourly1!$F3598*유형화!$G$71/hourly1!$F$8763+유형화!$G$72*hourly1!$G3598/hourly1!$F$8763+유형화!$G$74*hourly1!I3598/hourly1!$I$8763</f>
        <v>0.64803493012068203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4">
        <f>유형화!$F$71*hourly1!B3599/hourly1!$B$8763+유형화!$F$72*hourly1!C3599/hourly1!$C$8763+유형화!$F$73*hourly1!D3599/hourly1!$D$8763+유형화!$F$74*hourly1!E3599/hourly1!$E$8763</f>
        <v>64.047893113140859</v>
      </c>
      <c r="C3598" s="442">
        <f>hourly1!$F3599*유형화!$G$71/hourly1!$F$8763+유형화!$G$72*hourly1!$G3599/hourly1!$F$8763+유형화!$G$74*hourly1!I3599/hourly1!$I$8763</f>
        <v>0.55163546032324806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4">
        <f>유형화!$F$71*hourly1!B3600/hourly1!$B$8763+유형화!$F$72*hourly1!C3600/hourly1!$C$8763+유형화!$F$73*hourly1!D3600/hourly1!$D$8763+유형화!$F$74*hourly1!E3600/hourly1!$E$8763</f>
        <v>62.427643741095181</v>
      </c>
      <c r="C3599" s="442">
        <f>hourly1!$F3600*유형화!$G$71/hourly1!$F$8763+유형화!$G$72*hourly1!$G3600/hourly1!$F$8763+유형화!$G$74*hourly1!I3600/hourly1!$I$8763</f>
        <v>0.46052304576234548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4">
        <f>유형화!$F$71*hourly1!B3601/hourly1!$B$8763+유형화!$F$72*hourly1!C3601/hourly1!$C$8763+유형화!$F$73*hourly1!D3601/hourly1!$D$8763+유형화!$F$74*hourly1!E3601/hourly1!$E$8763</f>
        <v>60.807390762163259</v>
      </c>
      <c r="C3600" s="442">
        <f>hourly1!$F3601*유형화!$G$71/hourly1!$F$8763+유형화!$G$72*hourly1!$G3601/hourly1!$F$8763+유형화!$G$74*hourly1!I3601/hourly1!$I$8763</f>
        <v>0.35344964515886818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4">
        <f>유형화!$F$71*hourly1!B3602/hourly1!$B$8763+유형화!$F$72*hourly1!C3602/hourly1!$C$8763+유형화!$F$73*hourly1!D3602/hourly1!$D$8763+유형화!$F$74*hourly1!E3602/hourly1!$E$8763</f>
        <v>58.944508652524569</v>
      </c>
      <c r="C3601" s="442">
        <f>hourly1!$F3602*유형화!$G$71/hourly1!$F$8763+유형화!$G$72*hourly1!$G3602/hourly1!$F$8763+유형화!$G$74*hourly1!I3602/hourly1!$I$8763</f>
        <v>0.3214818779495231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4">
        <f>유형화!$F$71*hourly1!B3603/hourly1!$B$8763+유형화!$F$72*hourly1!C3603/hourly1!$C$8763+유형화!$F$73*hourly1!D3603/hourly1!$D$8763+유형화!$F$74*hourly1!E3603/hourly1!$E$8763</f>
        <v>58.944508652524569</v>
      </c>
      <c r="C3602" s="442">
        <f>hourly1!$F3603*유형화!$G$71/hourly1!$F$8763+유형화!$G$72*hourly1!$G3603/hourly1!$F$8763+유형화!$G$74*hourly1!I3603/hourly1!$I$8763</f>
        <v>0.26373789321314672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4">
        <f>유형화!$F$71*hourly1!B3604/hourly1!$B$8763+유형화!$F$72*hourly1!C3604/hourly1!$C$8763+유형화!$F$73*hourly1!D3604/hourly1!$D$8763+유형화!$F$74*hourly1!E3604/hourly1!$E$8763</f>
        <v>58.702782349869331</v>
      </c>
      <c r="C3603" s="442">
        <f>hourly1!$F3604*유형화!$G$71/hourly1!$F$8763+유형화!$G$72*hourly1!$G3604/hourly1!$F$8763+유형화!$G$74*hourly1!I3604/hourly1!$I$8763</f>
        <v>0.24453686139101352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4">
        <f>유형화!$F$71*hourly1!B3605/hourly1!$B$8763+유형화!$F$72*hourly1!C3605/hourly1!$C$8763+유형화!$F$73*hourly1!D3605/hourly1!$D$8763+유형화!$F$74*hourly1!E3605/hourly1!$E$8763</f>
        <v>58.702782349869331</v>
      </c>
      <c r="C3604" s="442">
        <f>hourly1!$F3605*유형화!$G$71/hourly1!$F$8763+유형화!$G$72*hourly1!$G3605/hourly1!$F$8763+유형화!$G$74*hourly1!I3605/hourly1!$I$8763</f>
        <v>0.2410888633749135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4">
        <f>유형화!$F$71*hourly1!B3606/hourly1!$B$8763+유형화!$F$72*hourly1!C3606/hourly1!$C$8763+유형화!$F$73*hourly1!D3606/hourly1!$D$8763+유형화!$F$74*hourly1!E3606/hourly1!$E$8763</f>
        <v>58.702782349869331</v>
      </c>
      <c r="C3605" s="442">
        <f>hourly1!$F3606*유형화!$G$71/hourly1!$F$8763+유형화!$G$72*hourly1!$G3606/hourly1!$F$8763+유형화!$G$74*hourly1!I3606/hourly1!$I$8763</f>
        <v>0.24112292451710599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4">
        <f>유형화!$F$71*hourly1!B3607/hourly1!$B$8763+유형화!$F$72*hourly1!C3607/hourly1!$C$8763+유형화!$F$73*hourly1!D3607/hourly1!$D$8763+유형화!$F$74*hourly1!E3607/hourly1!$E$8763</f>
        <v>58.702782349869331</v>
      </c>
      <c r="C3606" s="442">
        <f>hourly1!$F3607*유형화!$G$71/hourly1!$F$8763+유형화!$G$72*hourly1!$G3607/hourly1!$F$8763+유형화!$G$74*hourly1!I3607/hourly1!$I$8763</f>
        <v>0.23825730684370738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4">
        <f>유형화!$F$71*hourly1!B3608/hourly1!$B$8763+유형화!$F$72*hourly1!C3608/hourly1!$C$8763+유형화!$F$73*hourly1!D3608/hourly1!$D$8763+유형화!$F$74*hourly1!E3608/hourly1!$E$8763</f>
        <v>60.565664459508021</v>
      </c>
      <c r="C3607" s="442">
        <f>hourly1!$F3608*유형화!$G$71/hourly1!$F$8763+유형화!$G$72*hourly1!$G3608/hourly1!$F$8763+유형화!$G$74*hourly1!I3608/hourly1!$I$8763</f>
        <v>0.4231635953103095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4">
        <f>유형화!$F$71*hourly1!B3609/hourly1!$B$8763+유형화!$F$72*hourly1!C3609/hourly1!$C$8763+유형화!$F$73*hourly1!D3609/hourly1!$D$8763+유형화!$F$74*hourly1!E3609/hourly1!$E$8763</f>
        <v>72.111119134815169</v>
      </c>
      <c r="C3608" s="442">
        <f>hourly1!$F3609*유형화!$G$71/hourly1!$F$8763+유형화!$G$72*hourly1!$G3609/hourly1!$F$8763+유형화!$G$74*hourly1!I3609/hourly1!$I$8763</f>
        <v>0.75576225576266276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4">
        <f>유형화!$F$71*hourly1!B3610/hourly1!$B$8763+유형화!$F$72*hourly1!C3610/hourly1!$C$8763+유형화!$F$73*hourly1!D3610/hourly1!$D$8763+유형화!$F$74*hourly1!E3610/hourly1!$E$8763</f>
        <v>158.07805062236523</v>
      </c>
      <c r="C3609" s="442">
        <f>hourly1!$F3610*유형화!$G$71/hourly1!$F$8763+유형화!$G$72*hourly1!$G3610/hourly1!$F$8763+유형화!$G$74*hourly1!I3610/hourly1!$I$8763</f>
        <v>0.65365754464799886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4">
        <f>유형화!$F$71*hourly1!B3611/hourly1!$B$8763+유형화!$F$72*hourly1!C3611/hourly1!$C$8763+유형화!$F$73*hourly1!D3611/hourly1!$D$8763+유형화!$F$74*hourly1!E3611/hourly1!$E$8763</f>
        <v>262.56610318846168</v>
      </c>
      <c r="C3610" s="442">
        <f>hourly1!$F3611*유형화!$G$71/hourly1!$F$8763+유형화!$G$72*hourly1!$G3611/hourly1!$F$8763+유형화!$G$74*hourly1!I3611/hourly1!$I$8763</f>
        <v>0.57832717290418478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4">
        <f>유형화!$F$71*hourly1!B3612/hourly1!$B$8763+유형화!$F$72*hourly1!C3612/hourly1!$C$8763+유형화!$F$73*hourly1!D3612/hourly1!$D$8763+유형화!$F$74*hourly1!E3612/hourly1!$E$8763</f>
        <v>328.03618713093931</v>
      </c>
      <c r="C3611" s="442">
        <f>hourly1!$F3612*유형화!$G$71/hourly1!$F$8763+유형화!$G$72*hourly1!$G3612/hourly1!$F$8763+유형화!$G$74*hourly1!I3612/hourly1!$I$8763</f>
        <v>0.49237844379685003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4">
        <f>유형화!$F$71*hourly1!B3613/hourly1!$B$8763+유형화!$F$72*hourly1!C3613/hourly1!$C$8763+유형화!$F$73*hourly1!D3613/hourly1!$D$8763+유형화!$F$74*hourly1!E3613/hourly1!$E$8763</f>
        <v>392.40111577613533</v>
      </c>
      <c r="C3612" s="442">
        <f>hourly1!$F3613*유형화!$G$71/hourly1!$F$8763+유형화!$G$72*hourly1!$G3613/hourly1!$F$8763+유형화!$G$74*hourly1!I3613/hourly1!$I$8763</f>
        <v>0.46009035517612129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4">
        <f>유형화!$F$71*hourly1!B3614/hourly1!$B$8763+유형화!$F$72*hourly1!C3614/hourly1!$C$8763+유형화!$F$73*hourly1!D3614/hourly1!$D$8763+유형화!$F$74*hourly1!E3614/hourly1!$E$8763</f>
        <v>329.94115352674345</v>
      </c>
      <c r="C3613" s="442">
        <f>hourly1!$F3614*유형화!$G$71/hourly1!$F$8763+유형화!$G$72*hourly1!$G3614/hourly1!$F$8763+유형화!$G$74*hourly1!I3614/hourly1!$I$8763</f>
        <v>0.44394765538452885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4">
        <f>유형화!$F$71*hourly1!B3615/hourly1!$B$8763+유형화!$F$72*hourly1!C3615/hourly1!$C$8763+유형화!$F$73*hourly1!D3615/hourly1!$D$8763+유형화!$F$74*hourly1!E3615/hourly1!$E$8763</f>
        <v>194.12457781536736</v>
      </c>
      <c r="C3614" s="442">
        <f>hourly1!$F3615*유형화!$G$71/hourly1!$F$8763+유형화!$G$72*hourly1!$G3615/hourly1!$F$8763+유형화!$G$74*hourly1!I3615/hourly1!$I$8763</f>
        <v>0.55618571927340665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4">
        <f>유형화!$F$71*hourly1!B3616/hourly1!$B$8763+유형화!$F$72*hourly1!C3616/hourly1!$C$8763+유형화!$F$73*hourly1!D3616/hourly1!$D$8763+유형화!$F$74*hourly1!E3616/hourly1!$E$8763</f>
        <v>262.76293207757493</v>
      </c>
      <c r="C3615" s="442">
        <f>hourly1!$F3616*유형화!$G$71/hourly1!$F$8763+유형화!$G$72*hourly1!$G3616/hourly1!$F$8763+유형화!$G$74*hourly1!I3616/hourly1!$I$8763</f>
        <v>0.51871536639428006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4">
        <f>유형화!$F$71*hourly1!B3617/hourly1!$B$8763+유형화!$F$72*hourly1!C3617/hourly1!$C$8763+유형화!$F$73*hourly1!D3617/hourly1!$D$8763+유형화!$F$74*hourly1!E3617/hourly1!$E$8763</f>
        <v>385.7822536503262</v>
      </c>
      <c r="C3616" s="442">
        <f>hourly1!$F3617*유형화!$G$71/hourly1!$F$8763+유형화!$G$72*hourly1!$G3617/hourly1!$F$8763+유형화!$G$74*hourly1!I3617/hourly1!$I$8763</f>
        <v>0.39034601075186309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4">
        <f>유형화!$F$71*hourly1!B3618/hourly1!$B$8763+유형화!$F$72*hourly1!C3618/hourly1!$C$8763+유형화!$F$73*hourly1!D3618/hourly1!$D$8763+유형화!$F$74*hourly1!E3618/hourly1!$E$8763</f>
        <v>323.35774709276473</v>
      </c>
      <c r="C3617" s="442">
        <f>hourly1!$F3618*유형화!$G$71/hourly1!$F$8763+유형화!$G$72*hourly1!$G3618/hourly1!$F$8763+유형화!$G$74*hourly1!I3618/hourly1!$I$8763</f>
        <v>0.36899228214877494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4">
        <f>유형화!$F$71*hourly1!B3619/hourly1!$B$8763+유형화!$F$72*hourly1!C3619/hourly1!$C$8763+유형화!$F$73*hourly1!D3619/hourly1!$D$8763+유형화!$F$74*hourly1!E3619/hourly1!$E$8763</f>
        <v>280.36965764611818</v>
      </c>
      <c r="C3618" s="442">
        <f>hourly1!$F3619*유형화!$G$71/hourly1!$F$8763+유형화!$G$72*hourly1!$G3619/hourly1!$F$8763+유형화!$G$74*hourly1!I3619/hourly1!$I$8763</f>
        <v>0.39036255240704187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4">
        <f>유형화!$F$71*hourly1!B3620/hourly1!$B$8763+유형화!$F$72*hourly1!C3620/hourly1!$C$8763+유형화!$F$73*hourly1!D3620/hourly1!$D$8763+유형화!$F$74*hourly1!E3620/hourly1!$E$8763</f>
        <v>157.62553788730122</v>
      </c>
      <c r="C3619" s="442">
        <f>hourly1!$F3620*유형화!$G$71/hourly1!$F$8763+유형화!$G$72*hourly1!$G3620/hourly1!$F$8763+유형화!$G$74*hourly1!I3620/hourly1!$I$8763</f>
        <v>0.51878829635184509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4">
        <f>유형화!$F$71*hourly1!B3621/hourly1!$B$8763+유형화!$F$72*hourly1!C3621/hourly1!$C$8763+유형화!$F$73*hourly1!D3621/hourly1!$D$8763+유형화!$F$74*hourly1!E3621/hourly1!$E$8763</f>
        <v>118.38717034170749</v>
      </c>
      <c r="C3620" s="442">
        <f>hourly1!$F3621*유형화!$G$71/hourly1!$F$8763+유형화!$G$72*hourly1!$G3621/hourly1!$F$8763+유형화!$G$74*hourly1!I3621/hourly1!$I$8763</f>
        <v>0.64196520198759932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4">
        <f>유형화!$F$71*hourly1!B3622/hourly1!$B$8763+유형화!$F$72*hourly1!C3622/hourly1!$C$8763+유형화!$F$73*hourly1!D3622/hourly1!$D$8763+유형화!$F$74*hourly1!E3622/hourly1!$E$8763</f>
        <v>126.6898074787985</v>
      </c>
      <c r="C3621" s="442">
        <f>hourly1!$F3622*유형화!$G$71/hourly1!$F$8763+유형화!$G$72*hourly1!$G3622/hourly1!$F$8763+유형화!$G$74*hourly1!I3622/hourly1!$I$8763</f>
        <v>0.64741001409323229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4">
        <f>유형화!$F$71*hourly1!B3623/hourly1!$B$8763+유형화!$F$72*hourly1!C3623/hourly1!$C$8763+유형화!$F$73*hourly1!D3623/hourly1!$D$8763+유형화!$F$74*hourly1!E3623/hourly1!$E$8763</f>
        <v>64.047893113140859</v>
      </c>
      <c r="C3622" s="442">
        <f>hourly1!$F3623*유형화!$G$71/hourly1!$F$8763+유형화!$G$72*hourly1!$G3623/hourly1!$F$8763+유형화!$G$74*hourly1!I3623/hourly1!$I$8763</f>
        <v>0.55117441261385813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4">
        <f>유형화!$F$71*hourly1!B3624/hourly1!$B$8763+유형화!$F$72*hourly1!C3624/hourly1!$C$8763+유형화!$F$73*hourly1!D3624/hourly1!$D$8763+유형화!$F$74*hourly1!E3624/hourly1!$E$8763</f>
        <v>62.427643741095181</v>
      </c>
      <c r="C3623" s="442">
        <f>hourly1!$F3624*유형화!$G$71/hourly1!$F$8763+유형화!$G$72*hourly1!$G3624/hourly1!$F$8763+유형화!$G$74*hourly1!I3624/hourly1!$I$8763</f>
        <v>0.46017909341499186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4">
        <f>유형화!$F$71*hourly1!B3625/hourly1!$B$8763+유형화!$F$72*hourly1!C3625/hourly1!$C$8763+유형화!$F$73*hourly1!D3625/hourly1!$D$8763+유형화!$F$74*hourly1!E3625/hourly1!$E$8763</f>
        <v>60.807390762163259</v>
      </c>
      <c r="C3624" s="442">
        <f>hourly1!$F3625*유형화!$G$71/hourly1!$F$8763+유형화!$G$72*hourly1!$G3625/hourly1!$F$8763+유형화!$G$74*hourly1!I3625/hourly1!$I$8763</f>
        <v>0.35326076064307388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4">
        <f>유형화!$F$71*hourly1!B3626/hourly1!$B$8763+유형화!$F$72*hourly1!C3626/hourly1!$C$8763+유형화!$F$73*hourly1!D3626/hourly1!$D$8763+유형화!$F$74*hourly1!E3626/hourly1!$E$8763</f>
        <v>58.944508652524569</v>
      </c>
      <c r="C3625" s="442">
        <f>hourly1!$F3626*유형화!$G$71/hourly1!$F$8763+유형화!$G$72*hourly1!$G3626/hourly1!$F$8763+유형화!$G$74*hourly1!I3626/hourly1!$I$8763</f>
        <v>0.32134025530567123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4">
        <f>유형화!$F$71*hourly1!B3627/hourly1!$B$8763+유형화!$F$72*hourly1!C3627/hourly1!$C$8763+유형화!$F$73*hourly1!D3627/hourly1!$D$8763+유형화!$F$74*hourly1!E3627/hourly1!$E$8763</f>
        <v>58.944508652524569</v>
      </c>
      <c r="C3626" s="442">
        <f>hourly1!$F3627*유형화!$G$71/hourly1!$F$8763+유형화!$G$72*hourly1!$G3627/hourly1!$F$8763+유형화!$G$74*hourly1!I3627/hourly1!$I$8763</f>
        <v>0.2621674138029208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4">
        <f>유형화!$F$71*hourly1!B3628/hourly1!$B$8763+유형화!$F$72*hourly1!C3628/hourly1!$C$8763+유형화!$F$73*hourly1!D3628/hourly1!$D$8763+유형화!$F$74*hourly1!E3628/hourly1!$E$8763</f>
        <v>58.702782349869331</v>
      </c>
      <c r="C3627" s="442">
        <f>hourly1!$F3628*유형화!$G$71/hourly1!$F$8763+유형화!$G$72*hourly1!$G3628/hourly1!$F$8763+유형화!$G$74*hourly1!I3628/hourly1!$I$8763</f>
        <v>0.26655975291200629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4">
        <f>유형화!$F$71*hourly1!B3629/hourly1!$B$8763+유형화!$F$72*hourly1!C3629/hourly1!$C$8763+유형화!$F$73*hourly1!D3629/hourly1!$D$8763+유형화!$F$74*hourly1!E3629/hourly1!$E$8763</f>
        <v>58.702782349869331</v>
      </c>
      <c r="C3628" s="442">
        <f>hourly1!$F3629*유형화!$G$71/hourly1!$F$8763+유형화!$G$72*hourly1!$G3629/hourly1!$F$8763+유형화!$G$74*hourly1!I3629/hourly1!$I$8763</f>
        <v>0.24957302127632447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4">
        <f>유형화!$F$71*hourly1!B3630/hourly1!$B$8763+유형화!$F$72*hourly1!C3630/hourly1!$C$8763+유형화!$F$73*hourly1!D3630/hourly1!$D$8763+유형화!$F$74*hourly1!E3630/hourly1!$E$8763</f>
        <v>58.702782349869331</v>
      </c>
      <c r="C3629" s="442">
        <f>hourly1!$F3630*유형화!$G$71/hourly1!$F$8763+유형화!$G$72*hourly1!$G3630/hourly1!$F$8763+유형화!$G$74*hourly1!I3630/hourly1!$I$8763</f>
        <v>0.23794554146086486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4">
        <f>유형화!$F$71*hourly1!B3631/hourly1!$B$8763+유형화!$F$72*hourly1!C3631/hourly1!$C$8763+유형화!$F$73*hourly1!D3631/hourly1!$D$8763+유형화!$F$74*hourly1!E3631/hourly1!$E$8763</f>
        <v>58.702782349869331</v>
      </c>
      <c r="C3630" s="442">
        <f>hourly1!$F3631*유형화!$G$71/hourly1!$F$8763+유형화!$G$72*hourly1!$G3631/hourly1!$F$8763+유형화!$G$74*hourly1!I3631/hourly1!$I$8763</f>
        <v>0.23797585424769638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4">
        <f>유형화!$F$71*hourly1!B3632/hourly1!$B$8763+유형화!$F$72*hourly1!C3632/hourly1!$C$8763+유형화!$F$73*hourly1!D3632/hourly1!$D$8763+유형화!$F$74*hourly1!E3632/hourly1!$E$8763</f>
        <v>60.565664459508021</v>
      </c>
      <c r="C3631" s="442">
        <f>hourly1!$F3632*유형화!$G$71/hourly1!$F$8763+유형화!$G$72*hourly1!$G3632/hourly1!$F$8763+유형화!$G$74*hourly1!I3632/hourly1!$I$8763</f>
        <v>0.27544979251021245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4">
        <f>유형화!$F$71*hourly1!B3633/hourly1!$B$8763+유형화!$F$72*hourly1!C3633/hourly1!$C$8763+유형화!$F$73*hourly1!D3633/hourly1!$D$8763+유형화!$F$74*hourly1!E3633/hourly1!$E$8763</f>
        <v>72.111119134815169</v>
      </c>
      <c r="C3632" s="442">
        <f>hourly1!$F3633*유형화!$G$71/hourly1!$F$8763+유형화!$G$72*hourly1!$G3633/hourly1!$F$8763+유형화!$G$74*hourly1!I3633/hourly1!$I$8763</f>
        <v>0.37086230404392656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4">
        <f>유형화!$F$71*hourly1!B3634/hourly1!$B$8763+유형화!$F$72*hourly1!C3634/hourly1!$C$8763+유형화!$F$73*hourly1!D3634/hourly1!$D$8763+유형화!$F$74*hourly1!E3634/hourly1!$E$8763</f>
        <v>107.91618183186151</v>
      </c>
      <c r="C3633" s="442">
        <f>hourly1!$F3634*유형화!$G$71/hourly1!$F$8763+유형화!$G$72*hourly1!$G3634/hourly1!$F$8763+유형화!$G$74*hourly1!I3634/hourly1!$I$8763</f>
        <v>0.4763649807792214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4">
        <f>유형화!$F$71*hourly1!B3635/hourly1!$B$8763+유형화!$F$72*hourly1!C3635/hourly1!$C$8763+유형화!$F$73*hourly1!D3635/hourly1!$D$8763+유형화!$F$74*hourly1!E3635/hourly1!$E$8763</f>
        <v>109.82101702937356</v>
      </c>
      <c r="C3634" s="442">
        <f>hourly1!$F3635*유형화!$G$71/hourly1!$F$8763+유형화!$G$72*hourly1!$G3635/hourly1!$F$8763+유형화!$G$74*hourly1!I3635/hourly1!$I$8763</f>
        <v>0.63707392418558539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4">
        <f>유형화!$F$71*hourly1!B3636/hourly1!$B$8763+유형화!$F$72*hourly1!C3636/hourly1!$C$8763+유형화!$F$73*hourly1!D3636/hourly1!$D$8763+유형화!$F$74*hourly1!E3636/hourly1!$E$8763</f>
        <v>114.19445155253531</v>
      </c>
      <c r="C3635" s="442">
        <f>hourly1!$F3636*유형화!$G$71/hourly1!$F$8763+유형화!$G$72*hourly1!$G3636/hourly1!$F$8763+유형화!$G$74*hourly1!I3636/hourly1!$I$8763</f>
        <v>0.63232280227967419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4">
        <f>유형화!$F$71*hourly1!B3637/hourly1!$B$8763+유형화!$F$72*hourly1!C3637/hourly1!$C$8763+유형화!$F$73*hourly1!D3637/hourly1!$D$8763+유형화!$F$74*hourly1!E3637/hourly1!$E$8763</f>
        <v>117.65011933972615</v>
      </c>
      <c r="C3636" s="442">
        <f>hourly1!$F3637*유형화!$G$71/hourly1!$F$8763+유형화!$G$72*hourly1!$G3637/hourly1!$F$8763+유형화!$G$74*hourly1!I3637/hourly1!$I$8763</f>
        <v>0.59082565642513407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4">
        <f>유형화!$F$71*hourly1!B3638/hourly1!$B$8763+유형화!$F$72*hourly1!C3638/hourly1!$C$8763+유형화!$F$73*hourly1!D3638/hourly1!$D$8763+유형화!$F$74*hourly1!E3638/hourly1!$E$8763</f>
        <v>116.41920087631563</v>
      </c>
      <c r="C3637" s="442">
        <f>hourly1!$F3638*유형화!$G$71/hourly1!$F$8763+유형화!$G$72*hourly1!$G3638/hourly1!$F$8763+유형화!$G$74*hourly1!I3638/hourly1!$I$8763</f>
        <v>0.61822425993554242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4">
        <f>유형화!$F$71*hourly1!B3639/hourly1!$B$8763+유형화!$F$72*hourly1!C3639/hourly1!$C$8763+유형화!$F$73*hourly1!D3639/hourly1!$D$8763+유형화!$F$74*hourly1!E3639/hourly1!$E$8763</f>
        <v>122.30007122447621</v>
      </c>
      <c r="C3638" s="442">
        <f>hourly1!$F3639*유형화!$G$71/hourly1!$F$8763+유형화!$G$72*hourly1!$G3639/hourly1!$F$8763+유형화!$G$74*hourly1!I3639/hourly1!$I$8763</f>
        <v>0.62255735873272766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4">
        <f>유형화!$F$71*hourly1!B3640/hourly1!$B$8763+유형화!$F$72*hourly1!C3640/hourly1!$C$8763+유형화!$F$73*hourly1!D3640/hourly1!$D$8763+유형화!$F$74*hourly1!E3640/hourly1!$E$8763</f>
        <v>110.34625291148508</v>
      </c>
      <c r="C3639" s="442">
        <f>hourly1!$F3640*유형화!$G$71/hourly1!$F$8763+유형화!$G$72*hourly1!$G3640/hourly1!$F$8763+유형화!$G$74*hourly1!I3640/hourly1!$I$8763</f>
        <v>0.54000545444221915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4">
        <f>유형화!$F$71*hourly1!B3641/hourly1!$B$8763+유형화!$F$72*hourly1!C3641/hourly1!$C$8763+유형화!$F$73*hourly1!D3641/hourly1!$D$8763+유형화!$F$74*hourly1!E3641/hourly1!$E$8763</f>
        <v>111.22966841960437</v>
      </c>
      <c r="C3640" s="442">
        <f>hourly1!$F3641*유형화!$G$71/hourly1!$F$8763+유형화!$G$72*hourly1!$G3641/hourly1!$F$8763+유형화!$G$74*hourly1!I3641/hourly1!$I$8763</f>
        <v>0.47579351955865823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4">
        <f>유형화!$F$71*hourly1!B3642/hourly1!$B$8763+유형화!$F$72*hourly1!C3642/hourly1!$C$8763+유형화!$F$73*hourly1!D3642/hourly1!$D$8763+유형화!$F$74*hourly1!E3642/hourly1!$E$8763</f>
        <v>109.8536088535222</v>
      </c>
      <c r="C3641" s="442">
        <f>hourly1!$F3642*유형화!$G$71/hourly1!$F$8763+유형화!$G$72*hourly1!$G3642/hourly1!$F$8763+유형화!$G$74*hourly1!I3642/hourly1!$I$8763</f>
        <v>0.42079740524575615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4">
        <f>유형화!$F$71*hourly1!B3643/hourly1!$B$8763+유형화!$F$72*hourly1!C3643/hourly1!$C$8763+유형화!$F$73*hourly1!D3643/hourly1!$D$8763+유형화!$F$74*hourly1!E3643/hourly1!$E$8763</f>
        <v>108.52572286018561</v>
      </c>
      <c r="C3642" s="442">
        <f>hourly1!$F3643*유형화!$G$71/hourly1!$F$8763+유형화!$G$72*hourly1!$G3643/hourly1!$F$8763+유형화!$G$74*hourly1!I3643/hourly1!$I$8763</f>
        <v>0.47580240153114384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4">
        <f>유형화!$F$71*hourly1!B3644/hourly1!$B$8763+유형화!$F$72*hourly1!C3644/hourly1!$C$8763+유형화!$F$73*hourly1!D3644/hourly1!$D$8763+유형화!$F$74*hourly1!E3644/hourly1!$E$8763</f>
        <v>107.95441843299028</v>
      </c>
      <c r="C3643" s="442">
        <f>hourly1!$F3644*유형화!$G$71/hourly1!$F$8763+유형화!$G$72*hourly1!$G3644/hourly1!$F$8763+유형화!$G$74*hourly1!I3644/hourly1!$I$8763</f>
        <v>0.54921288195630835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4">
        <f>유형화!$F$71*hourly1!B3645/hourly1!$B$8763+유형화!$F$72*hourly1!C3645/hourly1!$C$8763+유형화!$F$73*hourly1!D3645/hourly1!$D$8763+유형화!$F$74*hourly1!E3645/hourly1!$E$8763</f>
        <v>118.74485443039131</v>
      </c>
      <c r="C3644" s="442">
        <f>hourly1!$F3645*유형화!$G$71/hourly1!$F$8763+유형화!$G$72*hourly1!$G3645/hourly1!$F$8763+유형화!$G$74*hourly1!I3645/hourly1!$I$8763</f>
        <v>0.67767472419295671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4">
        <f>유형화!$F$71*hourly1!B3646/hourly1!$B$8763+유형화!$F$72*hourly1!C3646/hourly1!$C$8763+유형화!$F$73*hourly1!D3646/hourly1!$D$8763+유형화!$F$74*hourly1!E3646/hourly1!$E$8763</f>
        <v>126.96510667866217</v>
      </c>
      <c r="C3645" s="442">
        <f>hourly1!$F3646*유형화!$G$71/hourly1!$F$8763+유형화!$G$72*hourly1!$G3646/hourly1!$F$8763+유형화!$G$74*hourly1!I3646/hourly1!$I$8763</f>
        <v>0.58140449116948656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4">
        <f>유형화!$F$71*hourly1!B3647/hourly1!$B$8763+유형화!$F$72*hourly1!C3647/hourly1!$C$8763+유형화!$F$73*hourly1!D3647/hourly1!$D$8763+유형화!$F$74*hourly1!E3647/hourly1!$E$8763</f>
        <v>64.047893113140859</v>
      </c>
      <c r="C3646" s="442">
        <f>hourly1!$F3647*유형화!$G$71/hourly1!$F$8763+유형화!$G$72*hourly1!$G3647/hourly1!$F$8763+유형화!$G$74*hourly1!I3647/hourly1!$I$8763</f>
        <v>0.4210147283707007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4">
        <f>유형화!$F$71*hourly1!B3648/hourly1!$B$8763+유형화!$F$72*hourly1!C3648/hourly1!$C$8763+유형화!$F$73*hourly1!D3648/hourly1!$D$8763+유형화!$F$74*hourly1!E3648/hourly1!$E$8763</f>
        <v>62.427643741095181</v>
      </c>
      <c r="C3647" s="442">
        <f>hourly1!$F3648*유형화!$G$71/hourly1!$F$8763+유형화!$G$72*hourly1!$G3648/hourly1!$F$8763+유형화!$G$74*hourly1!I3648/hourly1!$I$8763</f>
        <v>0.41648924116031771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4">
        <f>유형화!$F$71*hourly1!B3649/hourly1!$B$8763+유형화!$F$72*hourly1!C3649/hourly1!$C$8763+유형화!$F$73*hourly1!D3649/hourly1!$D$8763+유형화!$F$74*hourly1!E3649/hourly1!$E$8763</f>
        <v>60.807390762163259</v>
      </c>
      <c r="C3648" s="442">
        <f>hourly1!$F3649*유형화!$G$71/hourly1!$F$8763+유형화!$G$72*hourly1!$G3649/hourly1!$F$8763+유형화!$G$74*hourly1!I3649/hourly1!$I$8763</f>
        <v>0.37989078833252721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4">
        <f>유형화!$F$71*hourly1!B3650/hourly1!$B$8763+유형화!$F$72*hourly1!C3650/hourly1!$C$8763+유형화!$F$73*hourly1!D3650/hourly1!$D$8763+유형화!$F$74*hourly1!E3650/hourly1!$E$8763</f>
        <v>58.944508652524569</v>
      </c>
      <c r="C3649" s="442">
        <f>hourly1!$F3650*유형화!$G$71/hourly1!$F$8763+유형화!$G$72*hourly1!$G3650/hourly1!$F$8763+유형화!$G$74*hourly1!I3650/hourly1!$I$8763</f>
        <v>0.31598132942939344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4">
        <f>유형화!$F$71*hourly1!B3651/hourly1!$B$8763+유형화!$F$72*hourly1!C3651/hourly1!$C$8763+유형화!$F$73*hourly1!D3651/hourly1!$D$8763+유형화!$F$74*hourly1!E3651/hourly1!$E$8763</f>
        <v>58.944508652524569</v>
      </c>
      <c r="C3650" s="442">
        <f>hourly1!$F3651*유형화!$G$71/hourly1!$F$8763+유형화!$G$72*hourly1!$G3651/hourly1!$F$8763+유형화!$G$74*hourly1!I3651/hourly1!$I$8763</f>
        <v>0.27601807577731746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4">
        <f>유형화!$F$71*hourly1!B3652/hourly1!$B$8763+유형화!$F$72*hourly1!C3652/hourly1!$C$8763+유형화!$F$73*hourly1!D3652/hourly1!$D$8763+유형화!$F$74*hourly1!E3652/hourly1!$E$8763</f>
        <v>58.702782349869331</v>
      </c>
      <c r="C3651" s="442">
        <f>hourly1!$F3652*유형화!$G$71/hourly1!$F$8763+유형화!$G$72*hourly1!$G3652/hourly1!$F$8763+유형화!$G$74*hourly1!I3652/hourly1!$I$8763</f>
        <v>0.26145294467674118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4">
        <f>유형화!$F$71*hourly1!B3653/hourly1!$B$8763+유형화!$F$72*hourly1!C3653/hourly1!$C$8763+유형화!$F$73*hourly1!D3653/hourly1!$D$8763+유형화!$F$74*hourly1!E3653/hourly1!$E$8763</f>
        <v>58.702782349869331</v>
      </c>
      <c r="C3652" s="442">
        <f>hourly1!$F3653*유형화!$G$71/hourly1!$F$8763+유형화!$G$72*hourly1!$G3653/hourly1!$F$8763+유형화!$G$74*hourly1!I3653/hourly1!$I$8763</f>
        <v>0.25209737563991008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4">
        <f>유형화!$F$71*hourly1!B3654/hourly1!$B$8763+유형화!$F$72*hourly1!C3654/hourly1!$C$8763+유형화!$F$73*hourly1!D3654/hourly1!$D$8763+유형화!$F$74*hourly1!E3654/hourly1!$E$8763</f>
        <v>58.702782349869331</v>
      </c>
      <c r="C3653" s="442">
        <f>hourly1!$F3654*유형화!$G$71/hourly1!$F$8763+유형화!$G$72*hourly1!$G3654/hourly1!$F$8763+유형화!$G$74*hourly1!I3654/hourly1!$I$8763</f>
        <v>0.23791449530015837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4">
        <f>유형화!$F$71*hourly1!B3655/hourly1!$B$8763+유형화!$F$72*hourly1!C3655/hourly1!$C$8763+유형화!$F$73*hourly1!D3655/hourly1!$D$8763+유형화!$F$74*hourly1!E3655/hourly1!$E$8763</f>
        <v>58.702782349869331</v>
      </c>
      <c r="C3654" s="442">
        <f>hourly1!$F3655*유형화!$G$71/hourly1!$F$8763+유형화!$G$72*hourly1!$G3655/hourly1!$F$8763+유형화!$G$74*hourly1!I3655/hourly1!$I$8763</f>
        <v>0.2379382077221153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4">
        <f>유형화!$F$71*hourly1!B3656/hourly1!$B$8763+유형화!$F$72*hourly1!C3656/hourly1!$C$8763+유형화!$F$73*hourly1!D3656/hourly1!$D$8763+유형화!$F$74*hourly1!E3656/hourly1!$E$8763</f>
        <v>60.565664459508021</v>
      </c>
      <c r="C3655" s="442">
        <f>hourly1!$F3656*유형화!$G$71/hourly1!$F$8763+유형화!$G$72*hourly1!$G3656/hourly1!$F$8763+유형화!$G$74*hourly1!I3656/hourly1!$I$8763</f>
        <v>0.25211799159439496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4">
        <f>유형화!$F$71*hourly1!B3657/hourly1!$B$8763+유형화!$F$72*hourly1!C3657/hourly1!$C$8763+유형화!$F$73*hourly1!D3657/hourly1!$D$8763+유형화!$F$74*hourly1!E3657/hourly1!$E$8763</f>
        <v>72.111119134815169</v>
      </c>
      <c r="C3656" s="442">
        <f>hourly1!$F3657*유형화!$G$71/hourly1!$F$8763+유형화!$G$72*hourly1!$G3657/hourly1!$F$8763+유형화!$G$74*hourly1!I3657/hourly1!$I$8763</f>
        <v>0.32092663244019504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4">
        <f>유형화!$F$71*hourly1!B3658/hourly1!$B$8763+유형화!$F$72*hourly1!C3658/hourly1!$C$8763+유형화!$F$73*hourly1!D3658/hourly1!$D$8763+유형화!$F$74*hourly1!E3658/hourly1!$E$8763</f>
        <v>62.175031855739569</v>
      </c>
      <c r="C3657" s="442">
        <f>hourly1!$F3658*유형화!$G$71/hourly1!$F$8763+유형화!$G$72*hourly1!$G3658/hourly1!$F$8763+유형화!$G$74*hourly1!I3658/hourly1!$I$8763</f>
        <v>0.42699677758273297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4">
        <f>유형화!$F$71*hourly1!B3659/hourly1!$B$8763+유형화!$F$72*hourly1!C3659/hourly1!$C$8763+유형화!$F$73*hourly1!D3659/hourly1!$D$8763+유형화!$F$74*hourly1!E3659/hourly1!$E$8763</f>
        <v>64.057883081562181</v>
      </c>
      <c r="C3658" s="442">
        <f>hourly1!$F3659*유형화!$G$71/hourly1!$F$8763+유형화!$G$72*hourly1!$G3659/hourly1!$F$8763+유형화!$G$74*hourly1!I3659/hourly1!$I$8763</f>
        <v>0.5485121024757954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4">
        <f>유형화!$F$71*hourly1!B3660/hourly1!$B$8763+유형화!$F$72*hourly1!C3660/hourly1!$C$8763+유형화!$F$73*hourly1!D3660/hourly1!$D$8763+유형화!$F$74*hourly1!E3660/hourly1!$E$8763</f>
        <v>68.407043260266178</v>
      </c>
      <c r="C3659" s="442">
        <f>hourly1!$F3660*유형화!$G$71/hourly1!$F$8763+유형화!$G$72*hourly1!$G3660/hourly1!$F$8763+유형화!$G$74*hourly1!I3660/hourly1!$I$8763</f>
        <v>0.65479753359362525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4">
        <f>유형화!$F$71*hourly1!B3661/hourly1!$B$8763+유형화!$F$72*hourly1!C3661/hourly1!$C$8763+유형화!$F$73*hourly1!D3661/hourly1!$D$8763+유형화!$F$74*hourly1!E3661/hourly1!$E$8763</f>
        <v>71.759788548333432</v>
      </c>
      <c r="C3660" s="442">
        <f>hourly1!$F3661*유형화!$G$71/hourly1!$F$8763+유형화!$G$72*hourly1!$G3661/hourly1!$F$8763+유형화!$G$74*hourly1!I3661/hourly1!$I$8763</f>
        <v>0.70023061554906962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4">
        <f>유형화!$F$71*hourly1!B3662/hourly1!$B$8763+유형화!$F$72*hourly1!C3662/hourly1!$C$8763+유형화!$F$73*hourly1!D3662/hourly1!$D$8763+유형화!$F$74*hourly1!E3662/hourly1!$E$8763</f>
        <v>70.370401537560113</v>
      </c>
      <c r="C3661" s="442">
        <f>hourly1!$F3662*유형화!$G$71/hourly1!$F$8763+유형화!$G$72*hourly1!$G3662/hourly1!$F$8763+유형화!$G$74*hourly1!I3662/hourly1!$I$8763</f>
        <v>0.72541760791056897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4">
        <f>유형화!$F$71*hourly1!B3663/hourly1!$B$8763+유형화!$F$72*hourly1!C3663/hourly1!$C$8763+유형화!$F$73*hourly1!D3663/hourly1!$D$8763+유형화!$F$74*hourly1!E3663/hourly1!$E$8763</f>
        <v>76.221727880452306</v>
      </c>
      <c r="C3662" s="442">
        <f>hourly1!$F3663*유형화!$G$71/hourly1!$F$8763+유형화!$G$72*hourly1!$G3663/hourly1!$F$8763+유형화!$G$74*hourly1!I3663/hourly1!$I$8763</f>
        <v>0.65418875179142633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4">
        <f>유형화!$F$71*hourly1!B3664/hourly1!$B$8763+유형화!$F$72*hourly1!C3664/hourly1!$C$8763+유형화!$F$73*hourly1!D3664/hourly1!$D$8763+유형화!$F$74*hourly1!E3664/hourly1!$E$8763</f>
        <v>64.228608934889266</v>
      </c>
      <c r="C3663" s="442">
        <f>hourly1!$F3664*유형화!$G$71/hourly1!$F$8763+유형화!$G$72*hourly1!$G3664/hourly1!$F$8763+유형화!$G$74*hourly1!I3664/hourly1!$I$8763</f>
        <v>0.59345292758917112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4">
        <f>유형화!$F$71*hourly1!B3665/hourly1!$B$8763+유형화!$F$72*hourly1!C3665/hourly1!$C$8763+유형화!$F$73*hourly1!D3665/hourly1!$D$8763+유형화!$F$74*hourly1!E3665/hourly1!$E$8763</f>
        <v>65.144508060569706</v>
      </c>
      <c r="C3664" s="442">
        <f>hourly1!$F3665*유형화!$G$71/hourly1!$F$8763+유형화!$G$72*hourly1!$G3665/hourly1!$F$8763+유형화!$G$74*hourly1!I3665/hourly1!$I$8763</f>
        <v>0.51245357579194417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4">
        <f>유형화!$F$71*hourly1!B3666/hourly1!$B$8763+유형화!$F$72*hourly1!C3666/hourly1!$C$8763+유형화!$F$73*hourly1!D3666/hourly1!$D$8763+유형화!$F$74*hourly1!E3666/hourly1!$E$8763</f>
        <v>63.755121049796394</v>
      </c>
      <c r="C3665" s="442">
        <f>hourly1!$F3666*유형화!$G$71/hourly1!$F$8763+유형화!$G$72*hourly1!$G3666/hourly1!$F$8763+유형화!$G$74*hourly1!I3666/hourly1!$I$8763</f>
        <v>0.47706893821319241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4">
        <f>유형화!$F$71*hourly1!B3667/hourly1!$B$8763+유형화!$F$72*hourly1!C3667/hourly1!$C$8763+유형화!$F$73*hourly1!D3667/hourly1!$D$8763+유형화!$F$74*hourly1!E3667/hourly1!$E$8763</f>
        <v>62.365726825250583</v>
      </c>
      <c r="C3666" s="442">
        <f>hourly1!$F3667*유형화!$G$71/hourly1!$F$8763+유형화!$G$72*hourly1!$G3667/hourly1!$F$8763+유형화!$G$74*hourly1!I3667/hourly1!$I$8763</f>
        <v>0.36591488239748537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4">
        <f>유형화!$F$71*hourly1!B3668/hourly1!$B$8763+유형화!$F$72*hourly1!C3668/hourly1!$C$8763+유형화!$F$73*hourly1!D3668/hourly1!$D$8763+유형화!$F$74*hourly1!E3668/hourly1!$E$8763</f>
        <v>61.691554002225374</v>
      </c>
      <c r="C3667" s="442">
        <f>hourly1!$F3668*유형화!$G$71/hourly1!$F$8763+유형화!$G$72*hourly1!$G3668/hourly1!$F$8763+유형화!$G$74*hourly1!I3668/hourly1!$I$8763</f>
        <v>0.4973791572782047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4">
        <f>유형화!$F$71*hourly1!B3669/hourly1!$B$8763+유형화!$F$72*hourly1!C3669/hourly1!$C$8763+유형화!$F$73*hourly1!D3669/hourly1!$D$8763+유형화!$F$74*hourly1!E3669/hourly1!$E$8763</f>
        <v>72.594596988329371</v>
      </c>
      <c r="C3668" s="442">
        <f>hourly1!$F3669*유형화!$G$71/hourly1!$F$8763+유형화!$G$72*hourly1!$G3669/hourly1!$F$8763+유형화!$G$74*hourly1!I3669/hourly1!$I$8763</f>
        <v>0.5834455521494768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4">
        <f>유형화!$F$71*hourly1!B3670/hourly1!$B$8763+유형화!$F$72*hourly1!C3670/hourly1!$C$8763+유형화!$F$73*hourly1!D3670/hourly1!$D$8763+유형화!$F$74*hourly1!E3670/hourly1!$E$8763</f>
        <v>80.928538291177986</v>
      </c>
      <c r="C3669" s="442">
        <f>hourly1!$F3670*유형화!$G$71/hourly1!$F$8763+유형화!$G$72*hourly1!$G3670/hourly1!$F$8763+유형화!$G$74*hourly1!I3670/hourly1!$I$8763</f>
        <v>0.61392090352328432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4">
        <f>유형화!$F$71*hourly1!B3671/hourly1!$B$8763+유형화!$F$72*hourly1!C3671/hourly1!$C$8763+유형화!$F$73*hourly1!D3671/hourly1!$D$8763+유형화!$F$74*hourly1!E3671/hourly1!$E$8763</f>
        <v>64.047893113140859</v>
      </c>
      <c r="C3670" s="442">
        <f>hourly1!$F3671*유형화!$G$71/hourly1!$F$8763+유형화!$G$72*hourly1!$G3671/hourly1!$F$8763+유형화!$G$74*hourly1!I3671/hourly1!$I$8763</f>
        <v>0.42166897935314862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4">
        <f>유형화!$F$71*hourly1!B3672/hourly1!$B$8763+유형화!$F$72*hourly1!C3672/hourly1!$C$8763+유형화!$F$73*hourly1!D3672/hourly1!$D$8763+유형화!$F$74*hourly1!E3672/hourly1!$E$8763</f>
        <v>62.427643741095181</v>
      </c>
      <c r="C3671" s="442">
        <f>hourly1!$F3672*유형화!$G$71/hourly1!$F$8763+유형화!$G$72*hourly1!$G3672/hourly1!$F$8763+유형화!$G$74*hourly1!I3672/hourly1!$I$8763</f>
        <v>0.40653556498546739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4">
        <f>유형화!$F$71*hourly1!B3673/hourly1!$B$8763+유형화!$F$72*hourly1!C3673/hourly1!$C$8763+유형화!$F$73*hourly1!D3673/hourly1!$D$8763+유형화!$F$74*hourly1!E3673/hourly1!$E$8763</f>
        <v>60.807390762163259</v>
      </c>
      <c r="C3672" s="442">
        <f>hourly1!$F3673*유형화!$G$71/hourly1!$F$8763+유형화!$G$72*hourly1!$G3673/hourly1!$F$8763+유형화!$G$74*hourly1!I3673/hourly1!$I$8763</f>
        <v>0.39140581748716108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4">
        <f>유형화!$F$71*hourly1!B3674/hourly1!$B$8763+유형화!$F$72*hourly1!C3674/hourly1!$C$8763+유형화!$F$73*hourly1!D3674/hourly1!$D$8763+유형화!$F$74*hourly1!E3674/hourly1!$E$8763</f>
        <v>58.944508652524569</v>
      </c>
      <c r="C3673" s="442">
        <f>hourly1!$F3674*유형화!$G$71/hourly1!$F$8763+유형화!$G$72*hourly1!$G3674/hourly1!$F$8763+유형화!$G$74*hourly1!I3674/hourly1!$I$8763</f>
        <v>0.31578388888505804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4">
        <f>유형화!$F$71*hourly1!B3675/hourly1!$B$8763+유형화!$F$72*hourly1!C3675/hourly1!$C$8763+유형화!$F$73*hourly1!D3675/hourly1!$D$8763+유형화!$F$74*hourly1!E3675/hourly1!$E$8763</f>
        <v>58.944508652524569</v>
      </c>
      <c r="C3674" s="442">
        <f>hourly1!$F3675*유형화!$G$71/hourly1!$F$8763+유형화!$G$72*hourly1!$G3675/hourly1!$F$8763+유형화!$G$74*hourly1!I3675/hourly1!$I$8763</f>
        <v>0.26353385230393661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4">
        <f>유형화!$F$71*hourly1!B3676/hourly1!$B$8763+유형화!$F$72*hourly1!C3676/hourly1!$C$8763+유형화!$F$73*hourly1!D3676/hourly1!$D$8763+유형화!$F$74*hourly1!E3676/hourly1!$E$8763</f>
        <v>58.702782349869331</v>
      </c>
      <c r="C3675" s="442">
        <f>hourly1!$F3676*유형화!$G$71/hourly1!$F$8763+유형화!$G$72*hourly1!$G3676/hourly1!$F$8763+유형화!$G$74*hourly1!I3676/hourly1!$I$8763</f>
        <v>0.24427455800173747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4">
        <f>유형화!$F$71*hourly1!B3677/hourly1!$B$8763+유형화!$F$72*hourly1!C3677/hourly1!$C$8763+유형화!$F$73*hourly1!D3677/hourly1!$D$8763+유형화!$F$74*hourly1!E3677/hourly1!$E$8763</f>
        <v>58.702782349869331</v>
      </c>
      <c r="C3676" s="442">
        <f>hourly1!$F3677*유형화!$G$71/hourly1!$F$8763+유형화!$G$72*hourly1!$G3677/hourly1!$F$8763+유형화!$G$74*hourly1!I3677/hourly1!$I$8763</f>
        <v>0.24033691069512508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4">
        <f>유형화!$F$71*hourly1!B3678/hourly1!$B$8763+유형화!$F$72*hourly1!C3678/hourly1!$C$8763+유형화!$F$73*hourly1!D3678/hourly1!$D$8763+유형화!$F$74*hourly1!E3678/hourly1!$E$8763</f>
        <v>58.702782349869331</v>
      </c>
      <c r="C3677" s="442">
        <f>hourly1!$F3678*유형화!$G$71/hourly1!$F$8763+유형화!$G$72*hourly1!$G3678/hourly1!$F$8763+유형화!$G$74*hourly1!I3678/hourly1!$I$8763</f>
        <v>0.24036917914562317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4">
        <f>유형화!$F$71*hourly1!B3679/hourly1!$B$8763+유형화!$F$72*hourly1!C3679/hourly1!$C$8763+유형화!$F$73*hourly1!D3679/hourly1!$D$8763+유형화!$F$74*hourly1!E3679/hourly1!$E$8763</f>
        <v>58.702782349869331</v>
      </c>
      <c r="C3678" s="442">
        <f>hourly1!$F3679*유형화!$G$71/hourly1!$F$8763+유형화!$G$72*hourly1!$G3679/hourly1!$F$8763+유형화!$G$74*hourly1!I3679/hourly1!$I$8763</f>
        <v>0.23783529092166303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4">
        <f>유형화!$F$71*hourly1!B3680/hourly1!$B$8763+유형화!$F$72*hourly1!C3680/hourly1!$C$8763+유형화!$F$73*hourly1!D3680/hourly1!$D$8763+유형화!$F$74*hourly1!E3680/hourly1!$E$8763</f>
        <v>60.565664459508021</v>
      </c>
      <c r="C3679" s="442">
        <f>hourly1!$F3680*유형화!$G$71/hourly1!$F$8763+유형화!$G$72*hourly1!$G3680/hourly1!$F$8763+유형화!$G$74*hourly1!I3680/hourly1!$I$8763</f>
        <v>0.42277107731523489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4">
        <f>유형화!$F$71*hourly1!B3681/hourly1!$B$8763+유형화!$F$72*hourly1!C3681/hourly1!$C$8763+유형화!$F$73*hourly1!D3681/hourly1!$D$8763+유형화!$F$74*hourly1!E3681/hourly1!$E$8763</f>
        <v>72.111119134815169</v>
      </c>
      <c r="C3680" s="442">
        <f>hourly1!$F3681*유형화!$G$71/hourly1!$F$8763+유형화!$G$72*hourly1!$G3681/hourly1!$F$8763+유형화!$G$74*hourly1!I3681/hourly1!$I$8763</f>
        <v>0.75504028992576133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4">
        <f>유형화!$F$71*hourly1!B3682/hourly1!$B$8763+유형화!$F$72*hourly1!C3682/hourly1!$C$8763+유형화!$F$73*hourly1!D3682/hourly1!$D$8763+유형화!$F$74*hourly1!E3682/hourly1!$E$8763</f>
        <v>165.45495176535184</v>
      </c>
      <c r="C3681" s="442">
        <f>hourly1!$F3682*유형화!$G$71/hourly1!$F$8763+유형화!$G$72*hourly1!$G3682/hourly1!$F$8763+유형화!$G$74*hourly1!I3682/hourly1!$I$8763</f>
        <v>0.65329175405636863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4">
        <f>유형화!$F$71*hourly1!B3683/hourly1!$B$8763+유형화!$F$72*hourly1!C3683/hourly1!$C$8763+유형화!$F$73*hourly1!D3683/hourly1!$D$8763+유형화!$F$74*hourly1!E3683/hourly1!$E$8763</f>
        <v>274.80819252455785</v>
      </c>
      <c r="C3682" s="442">
        <f>hourly1!$F3683*유형화!$G$71/hourly1!$F$8763+유형화!$G$72*hourly1!$G3683/hourly1!$F$8763+유형화!$G$74*hourly1!I3683/hourly1!$I$8763</f>
        <v>0.57818465391448404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4">
        <f>유형화!$F$71*hourly1!B3684/hourly1!$B$8763+유형화!$F$72*hourly1!C3684/hourly1!$C$8763+유형화!$F$73*hourly1!D3684/hourly1!$D$8763+유형화!$F$74*hourly1!E3684/hourly1!$E$8763</f>
        <v>345.17890592443018</v>
      </c>
      <c r="C3683" s="442">
        <f>hourly1!$F3684*유형화!$G$71/hourly1!$F$8763+유형화!$G$72*hourly1!$G3684/hourly1!$F$8763+유형화!$G$74*hourly1!I3684/hourly1!$I$8763</f>
        <v>0.49227055635124539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4">
        <f>유형화!$F$71*hourly1!B3685/hourly1!$B$8763+유형화!$F$72*hourly1!C3685/hourly1!$C$8763+유형화!$F$73*hourly1!D3685/hourly1!$D$8763+유형화!$F$74*hourly1!E3685/hourly1!$E$8763</f>
        <v>414.42712572482213</v>
      </c>
      <c r="C3684" s="442">
        <f>hourly1!$F3685*유형화!$G$71/hourly1!$F$8763+유형화!$G$72*hourly1!$G3685/hourly1!$F$8763+유형화!$G$74*hourly1!I3685/hourly1!$I$8763</f>
        <v>0.45997643776754554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4">
        <f>유형화!$F$71*hourly1!B3686/hourly1!$B$8763+유형화!$F$72*hourly1!C3686/hourly1!$C$8763+유형화!$F$73*hourly1!D3686/hourly1!$D$8763+유형화!$F$74*hourly1!E3686/hourly1!$E$8763</f>
        <v>347.12215581088435</v>
      </c>
      <c r="C3685" s="442">
        <f>hourly1!$F3686*유형화!$G$71/hourly1!$F$8763+유형화!$G$72*hourly1!$G3686/hourly1!$F$8763+유형화!$G$74*hourly1!I3686/hourly1!$I$8763</f>
        <v>0.44374703688673445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4">
        <f>유형화!$F$71*hourly1!B3687/hourly1!$B$8763+유형화!$F$72*hourly1!C3687/hourly1!$C$8763+유형화!$F$73*hourly1!D3687/hourly1!$D$8763+유형화!$F$74*hourly1!E3687/hourly1!$E$8763</f>
        <v>196.74798881861187</v>
      </c>
      <c r="C3686" s="442">
        <f>hourly1!$F3687*유형화!$G$71/hourly1!$F$8763+유형화!$G$72*hourly1!$G3687/hourly1!$F$8763+유형화!$G$74*hourly1!I3687/hourly1!$I$8763</f>
        <v>0.55579621625981956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4">
        <f>유형화!$F$71*hourly1!B3688/hourly1!$B$8763+유형화!$F$72*hourly1!C3688/hourly1!$C$8763+유형화!$F$73*hourly1!D3688/hourly1!$D$8763+유형화!$F$74*hourly1!E3688/hourly1!$E$8763</f>
        <v>275.17233404611716</v>
      </c>
      <c r="C3687" s="442">
        <f>hourly1!$F3688*유형화!$G$71/hourly1!$F$8763+유형화!$G$72*hourly1!$G3688/hourly1!$F$8763+유형화!$G$74*hourly1!I3688/hourly1!$I$8763</f>
        <v>0.5184436921166018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4">
        <f>유형화!$F$71*hourly1!B3689/hourly1!$B$8763+유형화!$F$72*hourly1!C3689/hourly1!$C$8763+유형화!$F$73*hourly1!D3689/hourly1!$D$8763+유형화!$F$74*hourly1!E3689/hourly1!$E$8763</f>
        <v>407.9488672387829</v>
      </c>
      <c r="C3688" s="442">
        <f>hourly1!$F3689*유형화!$G$71/hourly1!$F$8763+유형화!$G$72*hourly1!$G3689/hourly1!$F$8763+유형화!$G$74*hourly1!I3689/hourly1!$I$8763</f>
        <v>0.3902250855484814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4">
        <f>유형화!$F$71*hourly1!B3690/hourly1!$B$8763+유형화!$F$72*hourly1!C3690/hourly1!$C$8763+유형화!$F$73*hourly1!D3690/hourly1!$D$8763+유형화!$F$74*hourly1!E3690/hourly1!$E$8763</f>
        <v>340.64973687368274</v>
      </c>
      <c r="C3689" s="442">
        <f>hourly1!$F3690*유형화!$G$71/hourly1!$F$8763+유형화!$G$72*hourly1!$G3690/hourly1!$F$8763+유형화!$G$74*hourly1!I3690/hourly1!$I$8763</f>
        <v>0.36890346242391914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4">
        <f>유형화!$F$71*hourly1!B3691/hourly1!$B$8763+유형화!$F$72*hourly1!C3691/hourly1!$C$8763+유형화!$F$73*hourly1!D3691/hourly1!$D$8763+유형화!$F$74*hourly1!E3691/hourly1!$E$8763</f>
        <v>297.8460603071905</v>
      </c>
      <c r="C3690" s="442">
        <f>hourly1!$F3691*유형화!$G$71/hourly1!$F$8763+유형화!$G$72*hourly1!$G3691/hourly1!$F$8763+유형화!$G$74*hourly1!I3691/hourly1!$I$8763</f>
        <v>0.39020381770610768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4">
        <f>유형화!$F$71*hourly1!B3692/hourly1!$B$8763+유형화!$F$72*hourly1!C3692/hourly1!$C$8763+유형화!$F$73*hourly1!D3692/hourly1!$D$8763+유형화!$F$74*hourly1!E3692/hourly1!$E$8763</f>
        <v>165.23650430654956</v>
      </c>
      <c r="C3691" s="442">
        <f>hourly1!$F3692*유형화!$G$71/hourly1!$F$8763+유형화!$G$72*hourly1!$G3692/hourly1!$F$8763+유형화!$G$74*hourly1!I3692/hourly1!$I$8763</f>
        <v>0.51849559868975148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4">
        <f>유형화!$F$71*hourly1!B3693/hourly1!$B$8763+유형화!$F$72*hourly1!C3693/hourly1!$C$8763+유형화!$F$73*hourly1!D3693/hourly1!$D$8763+유형화!$F$74*hourly1!E3693/hourly1!$E$8763</f>
        <v>118.63946482107316</v>
      </c>
      <c r="C3692" s="442">
        <f>hourly1!$F3693*유형화!$G$71/hourly1!$F$8763+유형화!$G$72*hourly1!$G3693/hourly1!$F$8763+유형화!$G$74*hourly1!I3693/hourly1!$I$8763</f>
        <v>0.6415262369804442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4">
        <f>유형화!$F$71*hourly1!B3694/hourly1!$B$8763+유형화!$F$72*hourly1!C3694/hourly1!$C$8763+유형화!$F$73*hourly1!D3694/hourly1!$D$8763+유형화!$F$74*hourly1!E3694/hourly1!$E$8763</f>
        <v>126.85582523908101</v>
      </c>
      <c r="C3693" s="442">
        <f>hourly1!$F3694*유형화!$G$71/hourly1!$F$8763+유형화!$G$72*hourly1!$G3694/hourly1!$F$8763+유형화!$G$74*hourly1!I3694/hourly1!$I$8763</f>
        <v>0.64694342533678795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4">
        <f>유형화!$F$71*hourly1!B3695/hourly1!$B$8763+유형화!$F$72*hourly1!C3695/hourly1!$C$8763+유형화!$F$73*hourly1!D3695/hourly1!$D$8763+유형화!$F$74*hourly1!E3695/hourly1!$E$8763</f>
        <v>64.047893113140859</v>
      </c>
      <c r="C3694" s="442">
        <f>hourly1!$F3695*유형화!$G$71/hourly1!$F$8763+유형화!$G$72*hourly1!$G3695/hourly1!$F$8763+유형화!$G$74*hourly1!I3695/hourly1!$I$8763</f>
        <v>0.55071678731588547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4">
        <f>유형화!$F$71*hourly1!B3696/hourly1!$B$8763+유형화!$F$72*hourly1!C3696/hourly1!$C$8763+유형화!$F$73*hourly1!D3696/hourly1!$D$8763+유형화!$F$74*hourly1!E3696/hourly1!$E$8763</f>
        <v>62.427643741095181</v>
      </c>
      <c r="C3695" s="442">
        <f>hourly1!$F3696*유형화!$G$71/hourly1!$F$8763+유형화!$G$72*hourly1!$G3696/hourly1!$F$8763+유형화!$G$74*hourly1!I3696/hourly1!$I$8763</f>
        <v>0.45975561074519761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4">
        <f>유형화!$F$71*hourly1!B3697/hourly1!$B$8763+유형화!$F$72*hourly1!C3697/hourly1!$C$8763+유형화!$F$73*hourly1!D3697/hourly1!$D$8763+유형화!$F$74*hourly1!E3697/hourly1!$E$8763</f>
        <v>60.807390762163259</v>
      </c>
      <c r="C3696" s="442">
        <f>hourly1!$F3697*유형화!$G$71/hourly1!$F$8763+유형화!$G$72*hourly1!$G3697/hourly1!$F$8763+유형화!$G$74*hourly1!I3697/hourly1!$I$8763</f>
        <v>0.35294760999846675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4">
        <f>유형화!$F$71*hourly1!B3698/hourly1!$B$8763+유형화!$F$72*hourly1!C3698/hourly1!$C$8763+유형화!$F$73*hourly1!D3698/hourly1!$D$8763+유형화!$F$74*hourly1!E3698/hourly1!$E$8763</f>
        <v>58.944508652524569</v>
      </c>
      <c r="C3697" s="442">
        <f>hourly1!$F3698*유형화!$G$71/hourly1!$F$8763+유형화!$G$72*hourly1!$G3698/hourly1!$F$8763+유형화!$G$74*hourly1!I3698/hourly1!$I$8763</f>
        <v>0.32103720892334209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4">
        <f>유형화!$F$71*hourly1!B3699/hourly1!$B$8763+유형화!$F$72*hourly1!C3699/hourly1!$C$8763+유형화!$F$73*hourly1!D3699/hourly1!$D$8763+유형화!$F$74*hourly1!E3699/hourly1!$E$8763</f>
        <v>58.944508652524569</v>
      </c>
      <c r="C3698" s="442">
        <f>hourly1!$F3699*유형화!$G$71/hourly1!$F$8763+유형화!$G$72*hourly1!$G3699/hourly1!$F$8763+유형화!$G$74*hourly1!I3699/hourly1!$I$8763</f>
        <v>0.26336745792030769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4">
        <f>유형화!$F$71*hourly1!B3700/hourly1!$B$8763+유형화!$F$72*hourly1!C3700/hourly1!$C$8763+유형화!$F$73*hourly1!D3700/hourly1!$D$8763+유형화!$F$74*hourly1!E3700/hourly1!$E$8763</f>
        <v>58.702782349869331</v>
      </c>
      <c r="C3699" s="442">
        <f>hourly1!$F3700*유형화!$G$71/hourly1!$F$8763+유형화!$G$72*hourly1!$G3700/hourly1!$F$8763+유형화!$G$74*hourly1!I3700/hourly1!$I$8763</f>
        <v>0.24408388079424886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4">
        <f>유형화!$F$71*hourly1!B3701/hourly1!$B$8763+유형화!$F$72*hourly1!C3701/hourly1!$C$8763+유형화!$F$73*hourly1!D3701/hourly1!$D$8763+유형화!$F$74*hourly1!E3701/hourly1!$E$8763</f>
        <v>58.702782349869331</v>
      </c>
      <c r="C3700" s="442">
        <f>hourly1!$F3701*유형화!$G$71/hourly1!$F$8763+유형화!$G$72*hourly1!$G3701/hourly1!$F$8763+유형화!$G$74*hourly1!I3701/hourly1!$I$8763</f>
        <v>0.23974931524931289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4">
        <f>유형화!$F$71*hourly1!B3702/hourly1!$B$8763+유형화!$F$72*hourly1!C3702/hourly1!$C$8763+유형화!$F$73*hourly1!D3702/hourly1!$D$8763+유형화!$F$74*hourly1!E3702/hourly1!$E$8763</f>
        <v>58.702782349869331</v>
      </c>
      <c r="C3701" s="442">
        <f>hourly1!$F3702*유형화!$G$71/hourly1!$F$8763+유형화!$G$72*hourly1!$G3702/hourly1!$F$8763+유형화!$G$74*hourly1!I3702/hourly1!$I$8763</f>
        <v>0.2397361960055498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4">
        <f>유형화!$F$71*hourly1!B3703/hourly1!$B$8763+유형화!$F$72*hourly1!C3703/hourly1!$C$8763+유형화!$F$73*hourly1!D3703/hourly1!$D$8763+유형화!$F$74*hourly1!E3703/hourly1!$E$8763</f>
        <v>58.702782349869331</v>
      </c>
      <c r="C3702" s="442">
        <f>hourly1!$F3703*유형화!$G$71/hourly1!$F$8763+유형화!$G$72*hourly1!$G3703/hourly1!$F$8763+유형화!$G$74*hourly1!I3703/hourly1!$I$8763</f>
        <v>0.23744114320686707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4">
        <f>유형화!$F$71*hourly1!B3704/hourly1!$B$8763+유형화!$F$72*hourly1!C3704/hourly1!$C$8763+유형화!$F$73*hourly1!D3704/hourly1!$D$8763+유형화!$F$74*hourly1!E3704/hourly1!$E$8763</f>
        <v>60.565664459508021</v>
      </c>
      <c r="C3703" s="442">
        <f>hourly1!$F3704*유형화!$G$71/hourly1!$F$8763+유형화!$G$72*hourly1!$G3704/hourly1!$F$8763+유형화!$G$74*hourly1!I3704/hourly1!$I$8763</f>
        <v>0.42230090317540181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4">
        <f>유형화!$F$71*hourly1!B3705/hourly1!$B$8763+유형화!$F$72*hourly1!C3705/hourly1!$C$8763+유형화!$F$73*hourly1!D3705/hourly1!$D$8763+유형화!$F$74*hourly1!E3705/hourly1!$E$8763</f>
        <v>72.111119134815169</v>
      </c>
      <c r="C3704" s="442">
        <f>hourly1!$F3705*유형화!$G$71/hourly1!$F$8763+유형화!$G$72*hourly1!$G3705/hourly1!$F$8763+유형화!$G$74*hourly1!I3705/hourly1!$I$8763</f>
        <v>0.7538249264429866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4">
        <f>유형화!$F$71*hourly1!B3706/hourly1!$B$8763+유형화!$F$72*hourly1!C3706/hourly1!$C$8763+유형화!$F$73*hourly1!D3706/hourly1!$D$8763+유형화!$F$74*hourly1!E3706/hourly1!$E$8763</f>
        <v>165.50553113122572</v>
      </c>
      <c r="C3705" s="442">
        <f>hourly1!$F3706*유형화!$G$71/hourly1!$F$8763+유형화!$G$72*hourly1!$G3706/hourly1!$F$8763+유형화!$G$74*hourly1!I3706/hourly1!$I$8763</f>
        <v>0.6521740107849483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4">
        <f>유형화!$F$71*hourly1!B3707/hourly1!$B$8763+유형화!$F$72*hourly1!C3707/hourly1!$C$8763+유형화!$F$73*hourly1!D3707/hourly1!$D$8763+유형화!$F$74*hourly1!E3707/hourly1!$E$8763</f>
        <v>275.00720608024892</v>
      </c>
      <c r="C3706" s="442">
        <f>hourly1!$F3707*유형화!$G$71/hourly1!$F$8763+유형화!$G$72*hourly1!$G3707/hourly1!$F$8763+유형화!$G$74*hourly1!I3707/hourly1!$I$8763</f>
        <v>0.57722442305420874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4">
        <f>유형화!$F$71*hourly1!B3708/hourly1!$B$8763+유형화!$F$72*hourly1!C3708/hourly1!$C$8763+유형화!$F$73*hourly1!D3708/hourly1!$D$8763+유형화!$F$74*hourly1!E3708/hourly1!$E$8763</f>
        <v>346.22176133880254</v>
      </c>
      <c r="C3707" s="442">
        <f>hourly1!$F3708*유형화!$G$71/hourly1!$F$8763+유형화!$G$72*hourly1!$G3708/hourly1!$F$8763+유형화!$G$74*hourly1!I3708/hourly1!$I$8763</f>
        <v>0.49160383801292318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4">
        <f>유형화!$F$71*hourly1!B3709/hourly1!$B$8763+유형화!$F$72*hourly1!C3709/hourly1!$C$8763+유형화!$F$73*hourly1!D3709/hourly1!$D$8763+유형화!$F$74*hourly1!E3709/hourly1!$E$8763</f>
        <v>417.65322577900628</v>
      </c>
      <c r="C3708" s="442">
        <f>hourly1!$F3709*유형화!$G$71/hourly1!$F$8763+유형화!$G$72*hourly1!$G3709/hourly1!$F$8763+유형화!$G$74*hourly1!I3709/hourly1!$I$8763</f>
        <v>0.4594870329349906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4">
        <f>유형화!$F$71*hourly1!B3710/hourly1!$B$8763+유형화!$F$72*hourly1!C3710/hourly1!$C$8763+유형화!$F$73*hourly1!D3710/hourly1!$D$8763+유형화!$F$74*hourly1!E3710/hourly1!$E$8763</f>
        <v>352.1522436295395</v>
      </c>
      <c r="C3709" s="442">
        <f>hourly1!$F3710*유형화!$G$71/hourly1!$F$8763+유형화!$G$72*hourly1!$G3710/hourly1!$F$8763+유형화!$G$74*hourly1!I3710/hourly1!$I$8763</f>
        <v>0.443428589653032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4">
        <f>유형화!$F$71*hourly1!B3711/hourly1!$B$8763+유형화!$F$72*hourly1!C3711/hourly1!$C$8763+유형화!$F$73*hourly1!D3711/hourly1!$D$8763+유형화!$F$74*hourly1!E3711/hourly1!$E$8763</f>
        <v>198.8985045725976</v>
      </c>
      <c r="C3710" s="442">
        <f>hourly1!$F3711*유형화!$G$71/hourly1!$F$8763+유형화!$G$72*hourly1!$G3711/hourly1!$F$8763+유형화!$G$74*hourly1!I3711/hourly1!$I$8763</f>
        <v>0.55550612614928041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4">
        <f>유형화!$F$71*hourly1!B3712/hourly1!$B$8763+유형화!$F$72*hourly1!C3712/hourly1!$C$8763+유형화!$F$73*hourly1!D3712/hourly1!$D$8763+유형화!$F$74*hourly1!E3712/hourly1!$E$8763</f>
        <v>281.93676426265563</v>
      </c>
      <c r="C3711" s="442">
        <f>hourly1!$F3712*유형화!$G$71/hourly1!$F$8763+유형화!$G$72*hourly1!$G3712/hourly1!$F$8763+유형화!$G$74*hourly1!I3712/hourly1!$I$8763</f>
        <v>0.51814480151956321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4">
        <f>유형화!$F$71*hourly1!B3713/hourly1!$B$8763+유형화!$F$72*hourly1!C3713/hourly1!$C$8763+유형화!$F$73*hourly1!D3713/hourly1!$D$8763+유형화!$F$74*hourly1!E3713/hourly1!$E$8763</f>
        <v>423.41741731768815</v>
      </c>
      <c r="C3712" s="442">
        <f>hourly1!$F3713*유형화!$G$71/hourly1!$F$8763+유형화!$G$72*hourly1!$G3713/hourly1!$F$8763+유형화!$G$74*hourly1!I3713/hourly1!$I$8763</f>
        <v>0.39000368812423075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4">
        <f>유형화!$F$71*hourly1!B3714/hourly1!$B$8763+유형화!$F$72*hourly1!C3714/hourly1!$C$8763+유형화!$F$73*hourly1!D3714/hourly1!$D$8763+유형화!$F$74*hourly1!E3714/hourly1!$E$8763</f>
        <v>352.0539753891577</v>
      </c>
      <c r="C3713" s="442">
        <f>hourly1!$F3714*유형화!$G$71/hourly1!$F$8763+유형화!$G$72*hourly1!$G3714/hourly1!$F$8763+유형화!$G$74*hourly1!I3714/hourly1!$I$8763</f>
        <v>0.36873250482506742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4">
        <f>유형화!$F$71*hourly1!B3715/hourly1!$B$8763+유형화!$F$72*hourly1!C3715/hourly1!$C$8763+유형화!$F$73*hourly1!D3715/hourly1!$D$8763+유형화!$F$74*hourly1!E3715/hourly1!$E$8763</f>
        <v>317.27109408510336</v>
      </c>
      <c r="C3714" s="442">
        <f>hourly1!$F3715*유형화!$G$71/hourly1!$F$8763+유형화!$G$72*hourly1!$G3715/hourly1!$F$8763+유형화!$G$74*hourly1!I3715/hourly1!$I$8763</f>
        <v>0.38997557545902406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4">
        <f>유형화!$F$71*hourly1!B3716/hourly1!$B$8763+유형화!$F$72*hourly1!C3716/hourly1!$C$8763+유형화!$F$73*hourly1!D3716/hourly1!$D$8763+유형화!$F$74*hourly1!E3716/hourly1!$E$8763</f>
        <v>181.97658638803244</v>
      </c>
      <c r="C3715" s="442">
        <f>hourly1!$F3716*유형화!$G$71/hourly1!$F$8763+유형화!$G$72*hourly1!$G3716/hourly1!$F$8763+유형화!$G$74*hourly1!I3716/hourly1!$I$8763</f>
        <v>0.51808230176821968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4">
        <f>유형화!$F$71*hourly1!B3717/hourly1!$B$8763+유형화!$F$72*hourly1!C3717/hourly1!$C$8763+유형화!$F$73*hourly1!D3717/hourly1!$D$8763+유형화!$F$74*hourly1!E3717/hourly1!$E$8763</f>
        <v>126.70546518887343</v>
      </c>
      <c r="C3716" s="442">
        <f>hourly1!$F3717*유형화!$G$71/hourly1!$F$8763+유형화!$G$72*hourly1!$G3717/hourly1!$F$8763+유형화!$G$74*hourly1!I3717/hourly1!$I$8763</f>
        <v>0.64091289196302237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4">
        <f>유형화!$F$71*hourly1!B3718/hourly1!$B$8763+유형화!$F$72*hourly1!C3718/hourly1!$C$8763+유형화!$F$73*hourly1!D3718/hourly1!$D$8763+유형화!$F$74*hourly1!E3718/hourly1!$E$8763</f>
        <v>133.48748236589671</v>
      </c>
      <c r="C3717" s="442">
        <f>hourly1!$F3718*유형화!$G$71/hourly1!$F$8763+유형화!$G$72*hourly1!$G3718/hourly1!$F$8763+유형화!$G$74*hourly1!I3718/hourly1!$I$8763</f>
        <v>0.64626366924069034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4">
        <f>유형화!$F$71*hourly1!B3719/hourly1!$B$8763+유형화!$F$72*hourly1!C3719/hourly1!$C$8763+유형화!$F$73*hourly1!D3719/hourly1!$D$8763+유형화!$F$74*hourly1!E3719/hourly1!$E$8763</f>
        <v>64.079027755244752</v>
      </c>
      <c r="C3718" s="442">
        <f>hourly1!$F3719*유형화!$G$71/hourly1!$F$8763+유형화!$G$72*hourly1!$G3719/hourly1!$F$8763+유형화!$G$74*hourly1!I3719/hourly1!$I$8763</f>
        <v>0.55021793010894371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4">
        <f>유형화!$F$71*hourly1!B3720/hourly1!$B$8763+유형화!$F$72*hourly1!C3720/hourly1!$C$8763+유형화!$F$73*hourly1!D3720/hourly1!$D$8763+유형화!$F$74*hourly1!E3720/hourly1!$E$8763</f>
        <v>62.444343624429415</v>
      </c>
      <c r="C3719" s="442">
        <f>hourly1!$F3720*유형화!$G$71/hourly1!$F$8763+유형화!$G$72*hourly1!$G3720/hourly1!$F$8763+유형화!$G$74*hourly1!I3720/hourly1!$I$8763</f>
        <v>0.45944441576425782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4">
        <f>유형화!$F$71*hourly1!B3721/hourly1!$B$8763+유형화!$F$72*hourly1!C3721/hourly1!$C$8763+유형화!$F$73*hourly1!D3721/hourly1!$D$8763+유형화!$F$74*hourly1!E3721/hourly1!$E$8763</f>
        <v>60.815646924787892</v>
      </c>
      <c r="C3720" s="442">
        <f>hourly1!$F3721*유형화!$G$71/hourly1!$F$8763+유형화!$G$72*hourly1!$G3721/hourly1!$F$8763+유형화!$G$74*hourly1!I3721/hourly1!$I$8763</f>
        <v>0.35277217067037997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4">
        <f>유형화!$F$71*hourly1!B3722/hourly1!$B$8763+유형화!$F$72*hourly1!C3722/hourly1!$C$8763+유형화!$F$73*hourly1!D3722/hourly1!$D$8763+유형화!$F$74*hourly1!E3722/hourly1!$E$8763</f>
        <v>58.944508652524569</v>
      </c>
      <c r="C3721" s="442">
        <f>hourly1!$F3722*유형화!$G$71/hourly1!$F$8763+유형화!$G$72*hourly1!$G3722/hourly1!$F$8763+유형화!$G$74*hourly1!I3722/hourly1!$I$8763</f>
        <v>0.32090976484107103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4">
        <f>유형화!$F$71*hourly1!B3723/hourly1!$B$8763+유형화!$F$72*hourly1!C3723/hourly1!$C$8763+유형화!$F$73*hourly1!D3723/hourly1!$D$8763+유형화!$F$74*hourly1!E3723/hourly1!$E$8763</f>
        <v>58.944508652524569</v>
      </c>
      <c r="C3722" s="442">
        <f>hourly1!$F3723*유형화!$G$71/hourly1!$F$8763+유형화!$G$72*hourly1!$G3723/hourly1!$F$8763+유형화!$G$74*hourly1!I3723/hourly1!$I$8763</f>
        <v>0.26330487668297808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4">
        <f>유형화!$F$71*hourly1!B3724/hourly1!$B$8763+유형화!$F$72*hourly1!C3724/hourly1!$C$8763+유형화!$F$73*hourly1!D3724/hourly1!$D$8763+유형화!$F$74*hourly1!E3724/hourly1!$E$8763</f>
        <v>58.702782349869331</v>
      </c>
      <c r="C3723" s="442">
        <f>hourly1!$F3724*유형화!$G$71/hourly1!$F$8763+유형화!$G$72*hourly1!$G3724/hourly1!$F$8763+유형화!$G$74*hourly1!I3724/hourly1!$I$8763</f>
        <v>0.24402048469705828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4">
        <f>유형화!$F$71*hourly1!B3725/hourly1!$B$8763+유형화!$F$72*hourly1!C3725/hourly1!$C$8763+유형화!$F$73*hourly1!D3725/hourly1!$D$8763+유형화!$F$74*hourly1!E3725/hourly1!$E$8763</f>
        <v>58.702782349869331</v>
      </c>
      <c r="C3724" s="442">
        <f>hourly1!$F3725*유형화!$G$71/hourly1!$F$8763+유형화!$G$72*hourly1!$G3725/hourly1!$F$8763+유형화!$G$74*hourly1!I3725/hourly1!$I$8763</f>
        <v>0.23965332475767973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4">
        <f>유형화!$F$71*hourly1!B3726/hourly1!$B$8763+유형화!$F$72*hourly1!C3726/hourly1!$C$8763+유형화!$F$73*hourly1!D3726/hourly1!$D$8763+유형화!$F$74*hourly1!E3726/hourly1!$E$8763</f>
        <v>58.702782349869331</v>
      </c>
      <c r="C3725" s="442">
        <f>hourly1!$F3726*유형화!$G$71/hourly1!$F$8763+유형화!$G$72*hourly1!$G3726/hourly1!$F$8763+유형화!$G$74*hourly1!I3726/hourly1!$I$8763</f>
        <v>0.2397155800510648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4">
        <f>유형화!$F$71*hourly1!B3727/hourly1!$B$8763+유형화!$F$72*hourly1!C3727/hourly1!$C$8763+유형화!$F$73*hourly1!D3727/hourly1!$D$8763+유형화!$F$74*hourly1!E3727/hourly1!$E$8763</f>
        <v>58.702782349869331</v>
      </c>
      <c r="C3726" s="442">
        <f>hourly1!$F3727*유형화!$G$71/hourly1!$F$8763+유형화!$G$72*hourly1!$G3727/hourly1!$F$8763+유형화!$G$74*hourly1!I3727/hourly1!$I$8763</f>
        <v>0.23747870824646214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4">
        <f>유형화!$F$71*hourly1!B3728/hourly1!$B$8763+유형화!$F$72*hourly1!C3728/hourly1!$C$8763+유형화!$F$73*hourly1!D3728/hourly1!$D$8763+유형화!$F$74*hourly1!E3728/hourly1!$E$8763</f>
        <v>60.565664459508021</v>
      </c>
      <c r="C3727" s="442">
        <f>hourly1!$F3728*유형화!$G$71/hourly1!$F$8763+유형화!$G$72*hourly1!$G3728/hourly1!$F$8763+유형화!$G$74*hourly1!I3728/hourly1!$I$8763</f>
        <v>0.42243706625818533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4">
        <f>유형화!$F$71*hourly1!B3729/hourly1!$B$8763+유형화!$F$72*hourly1!C3729/hourly1!$C$8763+유형화!$F$73*hourly1!D3729/hourly1!$D$8763+유형화!$F$74*hourly1!E3729/hourly1!$E$8763</f>
        <v>72.111119134815169</v>
      </c>
      <c r="C3728" s="442">
        <f>hourly1!$F3729*유형화!$G$71/hourly1!$F$8763+유형화!$G$72*hourly1!$G3729/hourly1!$F$8763+유형화!$G$74*hourly1!I3729/hourly1!$I$8763</f>
        <v>0.75403947904440438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4">
        <f>유형화!$F$71*hourly1!B3730/hourly1!$B$8763+유형화!$F$72*hourly1!C3730/hourly1!$C$8763+유형화!$F$73*hourly1!D3730/hourly1!$D$8763+유형화!$F$74*hourly1!E3730/hourly1!$E$8763</f>
        <v>165.53769012902444</v>
      </c>
      <c r="C3729" s="442">
        <f>hourly1!$F3730*유형화!$G$71/hourly1!$F$8763+유형화!$G$72*hourly1!$G3730/hourly1!$F$8763+유형화!$G$74*hourly1!I3730/hourly1!$I$8763</f>
        <v>0.6522371624241815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4">
        <f>유형화!$F$71*hourly1!B3731/hourly1!$B$8763+유형화!$F$72*hourly1!C3731/hourly1!$C$8763+유형화!$F$73*hourly1!D3731/hourly1!$D$8763+유형화!$F$74*hourly1!E3731/hourly1!$E$8763</f>
        <v>275.6113739545508</v>
      </c>
      <c r="C3730" s="442">
        <f>hourly1!$F3731*유형화!$G$71/hourly1!$F$8763+유형화!$G$72*hourly1!$G3731/hourly1!$F$8763+유형화!$G$74*hourly1!I3731/hourly1!$I$8763</f>
        <v>0.57717292391098962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4">
        <f>유형화!$F$71*hourly1!B3732/hourly1!$B$8763+유형화!$F$72*hourly1!C3732/hourly1!$C$8763+유형화!$F$73*hourly1!D3732/hourly1!$D$8763+유형화!$F$74*hourly1!E3732/hourly1!$E$8763</f>
        <v>349.71840671677381</v>
      </c>
      <c r="C3731" s="442">
        <f>hourly1!$F3732*유형화!$G$71/hourly1!$F$8763+유형화!$G$72*hourly1!$G3732/hourly1!$F$8763+유형화!$G$74*hourly1!I3732/hourly1!$I$8763</f>
        <v>0.49148209794968134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4">
        <f>유형화!$F$71*hourly1!B3733/hourly1!$B$8763+유형화!$F$72*hourly1!C3733/hourly1!$C$8763+유형화!$F$73*hourly1!D3733/hourly1!$D$8763+유형화!$F$74*hourly1!E3733/hourly1!$E$8763</f>
        <v>427.95928285193099</v>
      </c>
      <c r="C3732" s="442">
        <f>hourly1!$F3733*유형화!$G$71/hourly1!$F$8763+유형화!$G$72*hourly1!$G3733/hourly1!$F$8763+유형화!$G$74*hourly1!I3733/hourly1!$I$8763</f>
        <v>0.45930417838216814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4">
        <f>유형화!$F$71*hourly1!B3734/hourly1!$B$8763+유형화!$F$72*hourly1!C3734/hourly1!$C$8763+유형화!$F$73*hourly1!D3734/hourly1!$D$8763+유형화!$F$74*hourly1!E3734/hourly1!$E$8763</f>
        <v>364.53469494402702</v>
      </c>
      <c r="C3733" s="442">
        <f>hourly1!$F3734*유형화!$G$71/hourly1!$F$8763+유형화!$G$72*hourly1!$G3734/hourly1!$F$8763+유형화!$G$74*hourly1!I3734/hourly1!$I$8763</f>
        <v>0.44321395556562732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4">
        <f>유형화!$F$71*hourly1!B3735/hourly1!$B$8763+유형화!$F$72*hourly1!C3735/hourly1!$C$8763+유형화!$F$73*hourly1!D3735/hourly1!$D$8763+유형화!$F$74*hourly1!E3735/hourly1!$E$8763</f>
        <v>210.30863874699921</v>
      </c>
      <c r="C3734" s="442">
        <f>hourly1!$F3735*유형화!$G$71/hourly1!$F$8763+유형화!$G$72*hourly1!$G3735/hourly1!$F$8763+유형화!$G$74*hourly1!I3735/hourly1!$I$8763</f>
        <v>0.55512485322029004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4">
        <f>유형화!$F$71*hourly1!B3736/hourly1!$B$8763+유형화!$F$72*hourly1!C3736/hourly1!$C$8763+유형화!$F$73*hourly1!D3736/hourly1!$D$8763+유형화!$F$74*hourly1!E3736/hourly1!$E$8763</f>
        <v>297.79551004926753</v>
      </c>
      <c r="C3735" s="442">
        <f>hourly1!$F3736*유형화!$G$71/hourly1!$F$8763+유형화!$G$72*hourly1!$G3736/hourly1!$F$8763+유형화!$G$74*hourly1!I3736/hourly1!$I$8763</f>
        <v>0.51777110678728078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4">
        <f>유형화!$F$71*hourly1!B3737/hourly1!$B$8763+유형화!$F$72*hourly1!C3737/hourly1!$C$8763+유형화!$F$73*hourly1!D3737/hourly1!$D$8763+유형화!$F$74*hourly1!E3737/hourly1!$E$8763</f>
        <v>470.47340422828239</v>
      </c>
      <c r="C3736" s="442">
        <f>hourly1!$F3737*유형화!$G$71/hourly1!$F$8763+유형화!$G$72*hourly1!$G3737/hourly1!$F$8763+유형화!$G$74*hourly1!I3737/hourly1!$I$8763</f>
        <v>0.38976224514739788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4">
        <f>유형화!$F$71*hourly1!B3738/hourly1!$B$8763+유형화!$F$72*hourly1!C3738/hourly1!$C$8763+유형화!$F$73*hourly1!D3738/hourly1!$D$8763+유형화!$F$74*hourly1!E3738/hourly1!$E$8763</f>
        <v>390.82801502869921</v>
      </c>
      <c r="C3737" s="442">
        <f>hourly1!$F3738*유형화!$G$71/hourly1!$F$8763+유형화!$G$72*hourly1!$G3738/hourly1!$F$8763+유형화!$G$74*hourly1!I3738/hourly1!$I$8763</f>
        <v>0.36846213432316766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4">
        <f>유형화!$F$71*hourly1!B3739/hourly1!$B$8763+유형화!$F$72*hourly1!C3739/hourly1!$C$8763+유형화!$F$73*hourly1!D3739/hourly1!$D$8763+유형화!$F$74*hourly1!E3739/hourly1!$E$8763</f>
        <v>351.42433225471916</v>
      </c>
      <c r="C3738" s="442">
        <f>hourly1!$F3739*유형화!$G$71/hourly1!$F$8763+유형화!$G$72*hourly1!$G3739/hourly1!$F$8763+유형화!$G$74*hourly1!I3739/hourly1!$I$8763</f>
        <v>0.38977634222299429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4">
        <f>유형화!$F$71*hourly1!B3740/hourly1!$B$8763+유형화!$F$72*hourly1!C3740/hourly1!$C$8763+유형화!$F$73*hourly1!D3740/hourly1!$D$8763+유형화!$F$74*hourly1!E3740/hourly1!$E$8763</f>
        <v>190.85791649743803</v>
      </c>
      <c r="C3739" s="442">
        <f>hourly1!$F3740*유형화!$G$71/hourly1!$F$8763+유형화!$G$72*hourly1!$G3740/hourly1!$F$8763+유형화!$G$74*hourly1!I3740/hourly1!$I$8763</f>
        <v>0.51782822846354049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4">
        <f>유형화!$F$71*hourly1!B3741/hourly1!$B$8763+유형화!$F$72*hourly1!C3741/hourly1!$C$8763+유형화!$F$73*hourly1!D3741/hourly1!$D$8763+유형화!$F$74*hourly1!E3741/hourly1!$E$8763</f>
        <v>133.21240933974752</v>
      </c>
      <c r="C3740" s="442">
        <f>hourly1!$F3741*유형화!$G$71/hourly1!$F$8763+유형화!$G$72*hourly1!$G3741/hourly1!$F$8763+유형화!$G$74*hourly1!I3741/hourly1!$I$8763</f>
        <v>0.64065360355523226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4">
        <f>유형화!$F$71*hourly1!B3742/hourly1!$B$8763+유형화!$F$72*hourly1!C3742/hourly1!$C$8763+유형화!$F$73*hourly1!D3742/hourly1!$D$8763+유형화!$F$74*hourly1!E3742/hourly1!$E$8763</f>
        <v>137.32749175853854</v>
      </c>
      <c r="C3741" s="442">
        <f>hourly1!$F3742*유형화!$G$71/hourly1!$F$8763+유형화!$G$72*hourly1!$G3742/hourly1!$F$8763+유형화!$G$74*hourly1!I3742/hourly1!$I$8763</f>
        <v>0.64612351334458684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4">
        <f>유형화!$F$71*hourly1!B3743/hourly1!$B$8763+유형화!$F$72*hourly1!C3743/hourly1!$C$8763+유형화!$F$73*hourly1!D3743/hourly1!$D$8763+유형화!$F$74*hourly1!E3743/hourly1!$E$8763</f>
        <v>64.087839378351802</v>
      </c>
      <c r="C3742" s="442">
        <f>hourly1!$F3743*유형화!$G$71/hourly1!$F$8763+유형화!$G$72*hourly1!$G3743/hourly1!$F$8763+유형화!$G$74*hourly1!I3743/hourly1!$I$8763</f>
        <v>0.55015950465690477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4">
        <f>유형화!$F$71*hourly1!B3744/hourly1!$B$8763+유형화!$F$72*hourly1!C3744/hourly1!$C$8763+유형화!$F$73*hourly1!D3744/hourly1!$D$8763+유형화!$F$74*hourly1!E3744/hourly1!$E$8763</f>
        <v>62.453598894545109</v>
      </c>
      <c r="C3743" s="442">
        <f>hourly1!$F3744*유형화!$G$71/hourly1!$F$8763+유형화!$G$72*hourly1!$G3744/hourly1!$F$8763+유형화!$G$74*hourly1!I3744/hourly1!$I$8763</f>
        <v>0.45941581418313454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4">
        <f>유형화!$F$71*hourly1!B3745/hourly1!$B$8763+유형화!$F$72*hourly1!C3745/hourly1!$C$8763+유형화!$F$73*hourly1!D3745/hourly1!$D$8763+유형화!$F$74*hourly1!E3745/hourly1!$E$8763</f>
        <v>60.814640603524353</v>
      </c>
      <c r="C3744" s="442">
        <f>hourly1!$F3745*유형화!$G$71/hourly1!$F$8763+유형화!$G$72*hourly1!$G3745/hourly1!$F$8763+유형화!$G$74*hourly1!I3745/hourly1!$I$8763</f>
        <v>0.352779993325047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4">
        <f>유형화!$F$71*hourly1!B3746/hourly1!$B$8763+유형화!$F$72*hourly1!C3746/hourly1!$C$8763+유형화!$F$73*hourly1!D3746/hourly1!$D$8763+유형화!$F$74*hourly1!E3746/hourly1!$E$8763</f>
        <v>58.944508652524569</v>
      </c>
      <c r="C3745" s="442">
        <f>hourly1!$F3746*유형화!$G$71/hourly1!$F$8763+유형화!$G$72*hourly1!$G3746/hourly1!$F$8763+유형화!$G$74*hourly1!I3746/hourly1!$I$8763</f>
        <v>0.32093404766493155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4">
        <f>유형화!$F$71*hourly1!B3747/hourly1!$B$8763+유형화!$F$72*hourly1!C3747/hourly1!$C$8763+유형화!$F$73*hourly1!D3747/hourly1!$D$8763+유형화!$F$74*hourly1!E3747/hourly1!$E$8763</f>
        <v>58.944508652524569</v>
      </c>
      <c r="C3746" s="442">
        <f>hourly1!$F3747*유형화!$G$71/hourly1!$F$8763+유형화!$G$72*hourly1!$G3747/hourly1!$F$8763+유형화!$G$74*hourly1!I3747/hourly1!$I$8763</f>
        <v>0.26328385329856269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4">
        <f>유형화!$F$71*hourly1!B3748/hourly1!$B$8763+유형화!$F$72*hourly1!C3748/hourly1!$C$8763+유형화!$F$73*hourly1!D3748/hourly1!$D$8763+유형화!$F$74*hourly1!E3748/hourly1!$E$8763</f>
        <v>58.702782349869331</v>
      </c>
      <c r="C3747" s="442">
        <f>hourly1!$F3748*유형화!$G$71/hourly1!$F$8763+유형화!$G$72*hourly1!$G3748/hourly1!$F$8763+유형화!$G$74*hourly1!I3748/hourly1!$I$8763</f>
        <v>0.24394453975800723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4">
        <f>유형화!$F$71*hourly1!B3749/hourly1!$B$8763+유형화!$F$72*hourly1!C3749/hourly1!$C$8763+유형화!$F$73*hourly1!D3749/hourly1!$D$8763+유형화!$F$74*hourly1!E3749/hourly1!$E$8763</f>
        <v>58.702782349869331</v>
      </c>
      <c r="C3748" s="442">
        <f>hourly1!$F3749*유형화!$G$71/hourly1!$F$8763+유형화!$G$72*hourly1!$G3749/hourly1!$F$8763+유형화!$G$74*hourly1!I3749/hourly1!$I$8763</f>
        <v>0.23935109323521153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4">
        <f>유형화!$F$71*hourly1!B3750/hourly1!$B$8763+유형화!$F$72*hourly1!C3750/hourly1!$C$8763+유형화!$F$73*hourly1!D3750/hourly1!$D$8763+유형화!$F$74*hourly1!E3750/hourly1!$E$8763</f>
        <v>58.702782349869331</v>
      </c>
      <c r="C3749" s="442">
        <f>hourly1!$F3750*유형화!$G$71/hourly1!$F$8763+유형화!$G$72*hourly1!$G3750/hourly1!$F$8763+유형화!$G$74*hourly1!I3750/hourly1!$I$8763</f>
        <v>0.23936910163814101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4">
        <f>유형화!$F$71*hourly1!B3751/hourly1!$B$8763+유형화!$F$72*hourly1!C3751/hourly1!$C$8763+유형화!$F$73*hourly1!D3751/hourly1!$D$8763+유형화!$F$74*hourly1!E3751/hourly1!$E$8763</f>
        <v>58.702782349869331</v>
      </c>
      <c r="C3750" s="442">
        <f>hourly1!$F3751*유형화!$G$71/hourly1!$F$8763+유형화!$G$72*hourly1!$G3751/hourly1!$F$8763+유형화!$G$74*hourly1!I3751/hourly1!$I$8763</f>
        <v>0.23726529644884978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4">
        <f>유형화!$F$71*hourly1!B3752/hourly1!$B$8763+유형화!$F$72*hourly1!C3752/hourly1!$C$8763+유형화!$F$73*hourly1!D3752/hourly1!$D$8763+유형화!$F$74*hourly1!E3752/hourly1!$E$8763</f>
        <v>60.565664459508021</v>
      </c>
      <c r="C3751" s="442">
        <f>hourly1!$F3752*유형화!$G$71/hourly1!$F$8763+유형화!$G$72*hourly1!$G3752/hourly1!$F$8763+유형화!$G$74*hourly1!I3752/hourly1!$I$8763</f>
        <v>0.42222186176887877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4">
        <f>유형화!$F$71*hourly1!B3753/hourly1!$B$8763+유형화!$F$72*hourly1!C3753/hourly1!$C$8763+유형화!$F$73*hourly1!D3753/hourly1!$D$8763+유형화!$F$74*hourly1!E3753/hourly1!$E$8763</f>
        <v>72.111119134815169</v>
      </c>
      <c r="C3752" s="442">
        <f>hourly1!$F3753*유형화!$G$71/hourly1!$F$8763+유형화!$G$72*hourly1!$G3753/hourly1!$F$8763+유형화!$G$74*hourly1!I3753/hourly1!$I$8763</f>
        <v>0.7536214559356792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4">
        <f>유형화!$F$71*hourly1!B3754/hourly1!$B$8763+유형화!$F$72*hourly1!C3754/hourly1!$C$8763+유형화!$F$73*hourly1!D3754/hourly1!$D$8763+유형화!$F$74*hourly1!E3754/hourly1!$E$8763</f>
        <v>165.73515272362829</v>
      </c>
      <c r="C3753" s="442">
        <f>hourly1!$F3754*유형화!$G$71/hourly1!$F$8763+유형화!$G$72*hourly1!$G3754/hourly1!$F$8763+유형화!$G$74*hourly1!I3754/hourly1!$I$8763</f>
        <v>0.65207549422774591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4">
        <f>유형화!$F$71*hourly1!B3755/hourly1!$B$8763+유형화!$F$72*hourly1!C3755/hourly1!$C$8763+유형화!$F$73*hourly1!D3755/hourly1!$D$8763+유형화!$F$74*hourly1!E3755/hourly1!$E$8763</f>
        <v>275.33993772986008</v>
      </c>
      <c r="C3754" s="442">
        <f>hourly1!$F3755*유형화!$G$71/hourly1!$F$8763+유형화!$G$72*hourly1!$G3755/hourly1!$F$8763+유형화!$G$74*hourly1!I3755/hourly1!$I$8763</f>
        <v>0.57719166568779323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4">
        <f>유형화!$F$71*hourly1!B3756/hourly1!$B$8763+유형화!$F$72*hourly1!C3756/hourly1!$C$8763+유형화!$F$73*hourly1!D3756/hourly1!$D$8763+유형화!$F$74*hourly1!E3756/hourly1!$E$8763</f>
        <v>347.95918401754278</v>
      </c>
      <c r="C3755" s="442">
        <f>hourly1!$F3756*유형화!$G$71/hourly1!$F$8763+유형화!$G$72*hourly1!$G3756/hourly1!$F$8763+유형화!$G$74*hourly1!I3756/hourly1!$I$8763</f>
        <v>0.49151933704533102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4">
        <f>유형화!$F$71*hourly1!B3757/hourly1!$B$8763+유형화!$F$72*hourly1!C3757/hourly1!$C$8763+유형화!$F$73*hourly1!D3757/hourly1!$D$8763+유형화!$F$74*hourly1!E3757/hourly1!$E$8763</f>
        <v>425.40883555062339</v>
      </c>
      <c r="C3756" s="442">
        <f>hourly1!$F3757*유형화!$G$71/hourly1!$F$8763+유형화!$G$72*hourly1!$G3757/hourly1!$F$8763+유형화!$G$74*hourly1!I3757/hourly1!$I$8763</f>
        <v>0.45936944865703927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4">
        <f>유형화!$F$71*hourly1!B3758/hourly1!$B$8763+유형화!$F$72*hourly1!C3758/hourly1!$C$8763+유형화!$F$73*hourly1!D3758/hourly1!$D$8763+유형화!$F$74*hourly1!E3758/hourly1!$E$8763</f>
        <v>363.19597747128381</v>
      </c>
      <c r="C3757" s="442">
        <f>hourly1!$F3758*유형화!$G$71/hourly1!$F$8763+유형화!$G$72*hourly1!$G3758/hourly1!$F$8763+유형화!$G$74*hourly1!I3758/hourly1!$I$8763</f>
        <v>0.4432997603089972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4">
        <f>유형화!$F$71*hourly1!B3759/hourly1!$B$8763+유형화!$F$72*hourly1!C3759/hourly1!$C$8763+유형화!$F$73*hourly1!D3759/hourly1!$D$8763+유형화!$F$74*hourly1!E3759/hourly1!$E$8763</f>
        <v>212.07913526369794</v>
      </c>
      <c r="C3758" s="442">
        <f>hourly1!$F3759*유형화!$G$71/hourly1!$F$8763+유형화!$G$72*hourly1!$G3759/hourly1!$F$8763+유형화!$G$74*hourly1!I3759/hourly1!$I$8763</f>
        <v>0.55519493116834151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4">
        <f>유형화!$F$71*hourly1!B3760/hourly1!$B$8763+유형화!$F$72*hourly1!C3760/hourly1!$C$8763+유형화!$F$73*hourly1!D3760/hourly1!$D$8763+유형화!$F$74*hourly1!E3760/hourly1!$E$8763</f>
        <v>319.05687461648074</v>
      </c>
      <c r="C3759" s="442">
        <f>hourly1!$F3760*유형화!$G$71/hourly1!$F$8763+유형화!$G$72*hourly1!$G3760/hourly1!$F$8763+유형화!$G$74*hourly1!I3760/hourly1!$I$8763</f>
        <v>0.5177253116630891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4">
        <f>유형화!$F$71*hourly1!B3761/hourly1!$B$8763+유형화!$F$72*hourly1!C3761/hourly1!$C$8763+유형화!$F$73*hourly1!D3761/hourly1!$D$8763+유형화!$F$74*hourly1!E3761/hourly1!$E$8763</f>
        <v>538.89338339819903</v>
      </c>
      <c r="C3760" s="442">
        <f>hourly1!$F3761*유형화!$G$71/hourly1!$F$8763+유형화!$G$72*hourly1!$G3761/hourly1!$F$8763+유형화!$G$74*hourly1!I3761/hourly1!$I$8763</f>
        <v>0.38966772140351469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4">
        <f>유형화!$F$71*hourly1!B3762/hourly1!$B$8763+유형화!$F$72*hourly1!C3762/hourly1!$C$8763+유형화!$F$73*hourly1!D3762/hourly1!$D$8763+유형화!$F$74*hourly1!E3762/hourly1!$E$8763</f>
        <v>458.11678420013476</v>
      </c>
      <c r="C3761" s="442">
        <f>hourly1!$F3762*유형화!$G$71/hourly1!$F$8763+유형화!$G$72*hourly1!$G3762/hourly1!$F$8763+유형화!$G$74*hourly1!I3762/hourly1!$I$8763</f>
        <v>0.36832760096010625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4">
        <f>유형화!$F$71*hourly1!B3763/hourly1!$B$8763+유형화!$F$72*hourly1!C3763/hourly1!$C$8763+유형화!$F$73*hourly1!D3763/hourly1!$D$8763+유형화!$F$74*hourly1!E3763/hourly1!$E$8763</f>
        <v>420.17247463020345</v>
      </c>
      <c r="C3762" s="442">
        <f>hourly1!$F3763*유형화!$G$71/hourly1!$F$8763+유형화!$G$72*hourly1!$G3763/hourly1!$F$8763+유형화!$G$74*hourly1!I3763/hourly1!$I$8763</f>
        <v>0.38959593224975503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4">
        <f>유형화!$F$71*hourly1!B3764/hourly1!$B$8763+유형화!$F$72*hourly1!C3764/hourly1!$C$8763+유형화!$F$73*hourly1!D3764/hourly1!$D$8763+유형화!$F$74*hourly1!E3764/hourly1!$E$8763</f>
        <v>240.6105979747953</v>
      </c>
      <c r="C3763" s="442">
        <f>hourly1!$F3764*유형화!$G$71/hourly1!$F$8763+유형화!$G$72*hourly1!$G3764/hourly1!$F$8763+유형화!$G$74*hourly1!I3764/hourly1!$I$8763</f>
        <v>0.51748329828435347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4">
        <f>유형화!$F$71*hourly1!B3765/hourly1!$B$8763+유형화!$F$72*hourly1!C3765/hourly1!$C$8763+유형화!$F$73*hourly1!D3765/hourly1!$D$8763+유형화!$F$74*hourly1!E3765/hourly1!$E$8763</f>
        <v>143.4673777904128</v>
      </c>
      <c r="C3764" s="442">
        <f>hourly1!$F3765*유형화!$G$71/hourly1!$F$8763+유형화!$G$72*hourly1!$G3765/hourly1!$F$8763+유형화!$G$74*hourly1!I3765/hourly1!$I$8763</f>
        <v>0.6401581687597071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4">
        <f>유형화!$F$71*hourly1!B3766/hourly1!$B$8763+유형화!$F$72*hourly1!C3766/hourly1!$C$8763+유형화!$F$73*hourly1!D3766/hourly1!$D$8763+유형화!$F$74*hourly1!E3766/hourly1!$E$8763</f>
        <v>148.60438042726275</v>
      </c>
      <c r="C3765" s="442">
        <f>hourly1!$F3766*유형화!$G$71/hourly1!$F$8763+유형화!$G$72*hourly1!$G3766/hourly1!$F$8763+유형화!$G$74*hourly1!I3766/hourly1!$I$8763</f>
        <v>0.64557046795688366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4">
        <f>유형화!$F$71*hourly1!B3767/hourly1!$B$8763+유형화!$F$72*hourly1!C3767/hourly1!$C$8763+유형화!$F$73*hourly1!D3767/hourly1!$D$8763+유형화!$F$74*hourly1!E3767/hourly1!$E$8763</f>
        <v>64.28482078421203</v>
      </c>
      <c r="C3766" s="442">
        <f>hourly1!$F3767*유형화!$G$71/hourly1!$F$8763+유형화!$G$72*hourly1!$G3767/hourly1!$F$8763+유형화!$G$74*hourly1!I3767/hourly1!$I$8763</f>
        <v>0.54970717594802887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4">
        <f>유형화!$F$71*hourly1!B3768/hourly1!$B$8763+유형화!$F$72*hourly1!C3768/hourly1!$C$8763+유형화!$F$73*hourly1!D3768/hourly1!$D$8763+유형화!$F$74*hourly1!E3768/hourly1!$E$8763</f>
        <v>62.56136183501529</v>
      </c>
      <c r="C3767" s="442">
        <f>hourly1!$F3768*유형화!$G$71/hourly1!$F$8763+유형화!$G$72*hourly1!$G3768/hourly1!$F$8763+유형화!$G$74*hourly1!I3768/hourly1!$I$8763</f>
        <v>0.45906892834028018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4">
        <f>유형화!$F$71*hourly1!B3769/hourly1!$B$8763+유형화!$F$72*hourly1!C3769/hourly1!$C$8763+유형화!$F$73*hourly1!D3769/hourly1!$D$8763+유형화!$F$74*hourly1!E3769/hourly1!$E$8763</f>
        <v>60.888340110256181</v>
      </c>
      <c r="C3768" s="442">
        <f>hourly1!$F3769*유형화!$G$71/hourly1!$F$8763+유형화!$G$72*hourly1!$G3769/hourly1!$F$8763+유형화!$G$74*hourly1!I3769/hourly1!$I$8763</f>
        <v>0.3525573736110047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4">
        <f>유형화!$F$71*hourly1!B3770/hourly1!$B$8763+유형화!$F$72*hourly1!C3770/hourly1!$C$8763+유형화!$F$73*hourly1!D3770/hourly1!$D$8763+유형화!$F$74*hourly1!E3770/hourly1!$E$8763</f>
        <v>59.006211655591251</v>
      </c>
      <c r="C3769" s="442">
        <f>hourly1!$F3770*유형화!$G$71/hourly1!$F$8763+유형화!$G$72*hourly1!$G3770/hourly1!$F$8763+유형화!$G$74*hourly1!I3770/hourly1!$I$8763</f>
        <v>0.32074353342941431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4">
        <f>유형화!$F$71*hourly1!B3771/hourly1!$B$8763+유형화!$F$72*hourly1!C3771/hourly1!$C$8763+유형화!$F$73*hourly1!D3771/hourly1!$D$8763+유형화!$F$74*hourly1!E3771/hourly1!$E$8763</f>
        <v>58.985645190197772</v>
      </c>
      <c r="C3770" s="442">
        <f>hourly1!$F3771*유형화!$G$71/hourly1!$F$8763+유형화!$G$72*hourly1!$G3771/hourly1!$F$8763+유형화!$G$74*hourly1!I3771/hourly1!$I$8763</f>
        <v>0.26315820190798683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4">
        <f>유형화!$F$71*hourly1!B3772/hourly1!$B$8763+유형화!$F$72*hourly1!C3772/hourly1!$C$8763+유형화!$F$73*hourly1!D3772/hourly1!$D$8763+유형화!$F$74*hourly1!E3772/hourly1!$E$8763</f>
        <v>58.721365027825705</v>
      </c>
      <c r="C3771" s="442">
        <f>hourly1!$F3772*유형화!$G$71/hourly1!$F$8763+유형화!$G$72*hourly1!$G3772/hourly1!$F$8763+유형화!$G$74*hourly1!I3772/hourly1!$I$8763</f>
        <v>0.24381660675982034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4">
        <f>유형화!$F$71*hourly1!B3773/hourly1!$B$8763+유형화!$F$72*hourly1!C3773/hourly1!$C$8763+유형화!$F$73*hourly1!D3773/hourly1!$D$8763+유형화!$F$74*hourly1!E3773/hourly1!$E$8763</f>
        <v>58.708120541518298</v>
      </c>
      <c r="C3772" s="442">
        <f>hourly1!$F3773*유형화!$G$71/hourly1!$F$8763+유형화!$G$72*hourly1!$G3773/hourly1!$F$8763+유형화!$G$74*hourly1!I3773/hourly1!$I$8763</f>
        <v>0.23901968972971749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4">
        <f>유형화!$F$71*hourly1!B3774/hourly1!$B$8763+유형화!$F$72*hourly1!C3774/hourly1!$C$8763+유형화!$F$73*hourly1!D3774/hourly1!$D$8763+유형화!$F$74*hourly1!E3774/hourly1!$E$8763</f>
        <v>58.702782349869331</v>
      </c>
      <c r="C3773" s="442">
        <f>hourly1!$F3774*유형화!$G$71/hourly1!$F$8763+유형화!$G$72*hourly1!$G3774/hourly1!$F$8763+유형화!$G$74*hourly1!I3774/hourly1!$I$8763</f>
        <v>0.23907624100407524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4">
        <f>유형화!$F$71*hourly1!B3775/hourly1!$B$8763+유형화!$F$72*hourly1!C3775/hourly1!$C$8763+유형화!$F$73*hourly1!D3775/hourly1!$D$8763+유형화!$F$74*hourly1!E3775/hourly1!$E$8763</f>
        <v>58.702782349869331</v>
      </c>
      <c r="C3774" s="442">
        <f>hourly1!$F3775*유형화!$G$71/hourly1!$F$8763+유형화!$G$72*hourly1!$G3775/hourly1!$F$8763+유형화!$G$74*hourly1!I3775/hourly1!$I$8763</f>
        <v>0.23712000693562232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4">
        <f>유형화!$F$71*hourly1!B3776/hourly1!$B$8763+유형화!$F$72*hourly1!C3776/hourly1!$C$8763+유형화!$F$73*hourly1!D3776/hourly1!$D$8763+유형화!$F$74*hourly1!E3776/hourly1!$E$8763</f>
        <v>60.565664459508021</v>
      </c>
      <c r="C3775" s="442">
        <f>hourly1!$F3776*유형화!$G$71/hourly1!$F$8763+유형화!$G$72*hourly1!$G3776/hourly1!$F$8763+유형화!$G$74*hourly1!I3776/hourly1!$I$8763</f>
        <v>0.42211104082777506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4">
        <f>유형화!$F$71*hourly1!B3777/hourly1!$B$8763+유형화!$F$72*hourly1!C3777/hourly1!$C$8763+유형화!$F$73*hourly1!D3777/hourly1!$D$8763+유형화!$F$74*hourly1!E3777/hourly1!$E$8763</f>
        <v>72.111119134815169</v>
      </c>
      <c r="C3776" s="442">
        <f>hourly1!$F3777*유형화!$G$71/hourly1!$F$8763+유형화!$G$72*hourly1!$G3777/hourly1!$F$8763+유형화!$G$74*hourly1!I3777/hourly1!$I$8763</f>
        <v>0.75335760431266729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4">
        <f>유형화!$F$71*hourly1!B3778/hourly1!$B$8763+유형화!$F$72*hourly1!C3778/hourly1!$C$8763+유형화!$F$73*hourly1!D3778/hourly1!$D$8763+유형화!$F$74*hourly1!E3778/hourly1!$E$8763</f>
        <v>167.24236228062111</v>
      </c>
      <c r="C3777" s="442">
        <f>hourly1!$F3778*유형화!$G$71/hourly1!$F$8763+유형화!$G$72*hourly1!$G3778/hourly1!$F$8763+유형화!$G$74*hourly1!I3778/hourly1!$I$8763</f>
        <v>0.65178344845354108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4">
        <f>유형화!$F$71*hourly1!B3779/hourly1!$B$8763+유형화!$F$72*hourly1!C3779/hourly1!$C$8763+유형화!$F$73*hourly1!D3779/hourly1!$D$8763+유형화!$F$74*hourly1!E3779/hourly1!$E$8763</f>
        <v>279.74356711719275</v>
      </c>
      <c r="C3778" s="442">
        <f>hourly1!$F3779*유형화!$G$71/hourly1!$F$8763+유형화!$G$72*hourly1!$G3779/hourly1!$F$8763+유형화!$G$74*hourly1!I3779/hourly1!$I$8763</f>
        <v>0.57687688532346482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4">
        <f>유형화!$F$71*hourly1!B3780/hourly1!$B$8763+유형화!$F$72*hourly1!C3780/hourly1!$C$8763+유형화!$F$73*hourly1!D3780/hourly1!$D$8763+유형화!$F$74*hourly1!E3780/hourly1!$E$8763</f>
        <v>348.09379301236646</v>
      </c>
      <c r="C3779" s="442">
        <f>hourly1!$F3780*유형화!$G$71/hourly1!$F$8763+유형화!$G$72*hourly1!$G3780/hourly1!$F$8763+유형화!$G$74*hourly1!I3780/hourly1!$I$8763</f>
        <v>0.49148283132355541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4">
        <f>유형화!$F$71*hourly1!B3781/hourly1!$B$8763+유형화!$F$72*hourly1!C3781/hourly1!$C$8763+유형화!$F$73*hourly1!D3781/hourly1!$D$8763+유형화!$F$74*hourly1!E3781/hourly1!$E$8763</f>
        <v>422.20106569235821</v>
      </c>
      <c r="C3780" s="442">
        <f>hourly1!$F3781*유형화!$G$71/hourly1!$F$8763+유형화!$G$72*hourly1!$G3781/hourly1!$F$8763+유형화!$G$74*hourly1!I3781/hourly1!$I$8763</f>
        <v>0.45939536120062108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4">
        <f>유형화!$F$71*hourly1!B3782/hourly1!$B$8763+유형화!$F$72*hourly1!C3782/hourly1!$C$8763+유형화!$F$73*hourly1!D3782/hourly1!$D$8763+유형화!$F$74*hourly1!E3782/hourly1!$E$8763</f>
        <v>358.49947613428083</v>
      </c>
      <c r="C3781" s="442">
        <f>hourly1!$F3782*유형화!$G$71/hourly1!$F$8763+유형화!$G$72*hourly1!$G3782/hourly1!$F$8763+유형화!$G$74*hourly1!I3782/hourly1!$I$8763</f>
        <v>0.44336511206985441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4">
        <f>유형화!$F$71*hourly1!B3783/hourly1!$B$8763+유형화!$F$72*hourly1!C3783/hourly1!$C$8763+유형화!$F$73*hourly1!D3783/hourly1!$D$8763+유형화!$F$74*hourly1!E3783/hourly1!$E$8763</f>
        <v>206.68840140490062</v>
      </c>
      <c r="C3782" s="442">
        <f>hourly1!$F3783*유형화!$G$71/hourly1!$F$8763+유형화!$G$72*hourly1!$G3783/hourly1!$F$8763+유형화!$G$74*hourly1!I3783/hourly1!$I$8763</f>
        <v>0.5553827563663164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4">
        <f>유형화!$F$71*hourly1!B3784/hourly1!$B$8763+유형화!$F$72*hourly1!C3784/hourly1!$C$8763+유형화!$F$73*hourly1!D3784/hourly1!$D$8763+유형화!$F$74*hourly1!E3784/hourly1!$E$8763</f>
        <v>297.08264229769895</v>
      </c>
      <c r="C3783" s="442">
        <f>hourly1!$F3784*유형화!$G$71/hourly1!$F$8763+유형화!$G$72*hourly1!$G3784/hourly1!$F$8763+유형화!$G$74*hourly1!I3784/hourly1!$I$8763</f>
        <v>0.51796838435964399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4">
        <f>유형화!$F$71*hourly1!B3785/hourly1!$B$8763+유형화!$F$72*hourly1!C3785/hourly1!$C$8763+유형화!$F$73*hourly1!D3785/hourly1!$D$8763+유형화!$F$74*hourly1!E3785/hourly1!$E$8763</f>
        <v>491.33419331600498</v>
      </c>
      <c r="C3784" s="442">
        <f>hourly1!$F3785*유형화!$G$71/hourly1!$F$8763+유형화!$G$72*hourly1!$G3785/hourly1!$F$8763+유형화!$G$74*hourly1!I3785/hourly1!$I$8763</f>
        <v>0.38982800433818482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4">
        <f>유형화!$F$71*hourly1!B3786/hourly1!$B$8763+유형화!$F$72*hourly1!C3786/hourly1!$C$8763+유형화!$F$73*hourly1!D3786/hourly1!$D$8763+유형화!$F$74*hourly1!E3786/hourly1!$E$8763</f>
        <v>417.44912055258487</v>
      </c>
      <c r="C3785" s="442">
        <f>hourly1!$F3786*유형화!$G$71/hourly1!$F$8763+유형화!$G$72*hourly1!$G3786/hourly1!$F$8763+유형화!$G$74*hourly1!I3786/hourly1!$I$8763</f>
        <v>0.36848421702540168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4">
        <f>유형화!$F$71*hourly1!B3787/hourly1!$B$8763+유형화!$F$72*hourly1!C3787/hourly1!$C$8763+유형화!$F$73*hourly1!D3787/hourly1!$D$8763+유형화!$F$74*hourly1!E3787/hourly1!$E$8763</f>
        <v>381.83474305956088</v>
      </c>
      <c r="C3786" s="442">
        <f>hourly1!$F3787*유형화!$G$71/hourly1!$F$8763+유형화!$G$72*hourly1!$G3787/hourly1!$F$8763+유형화!$G$74*hourly1!I3787/hourly1!$I$8763</f>
        <v>0.38976900848424473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4">
        <f>유형화!$F$71*hourly1!B3788/hourly1!$B$8763+유형화!$F$72*hourly1!C3788/hourly1!$C$8763+유형화!$F$73*hourly1!D3788/hourly1!$D$8763+유형화!$F$74*hourly1!E3788/hourly1!$E$8763</f>
        <v>197.84665421365668</v>
      </c>
      <c r="C3787" s="442">
        <f>hourly1!$F3788*유형화!$G$71/hourly1!$F$8763+유형화!$G$72*hourly1!$G3788/hourly1!$F$8763+유형화!$G$74*hourly1!I3788/hourly1!$I$8763</f>
        <v>0.51780777548102863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4">
        <f>유형화!$F$71*hourly1!B3789/hourly1!$B$8763+유형화!$F$72*hourly1!C3789/hourly1!$C$8763+유형화!$F$73*hourly1!D3789/hourly1!$D$8763+유형화!$F$74*hourly1!E3789/hourly1!$E$8763</f>
        <v>138.71749874761713</v>
      </c>
      <c r="C3788" s="442">
        <f>hourly1!$F3789*유형화!$G$71/hourly1!$F$8763+유형화!$G$72*hourly1!$G3789/hourly1!$F$8763+유형화!$G$74*hourly1!I3789/hourly1!$I$8763</f>
        <v>0.64052982634233768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4">
        <f>유형화!$F$71*hourly1!B3790/hourly1!$B$8763+유형화!$F$72*hourly1!C3790/hourly1!$C$8763+유형화!$F$73*hourly1!D3790/hourly1!$D$8763+유형화!$F$74*hourly1!E3790/hourly1!$E$8763</f>
        <v>141.43920943141669</v>
      </c>
      <c r="C3789" s="442">
        <f>hourly1!$F3790*유형화!$G$71/hourly1!$F$8763+유형화!$G$72*hourly1!$G3790/hourly1!$F$8763+유형화!$G$74*hourly1!I3790/hourly1!$I$8763</f>
        <v>0.64593462882879249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4">
        <f>유형화!$F$71*hourly1!B3791/hourly1!$B$8763+유형화!$F$72*hourly1!C3791/hourly1!$C$8763+유형화!$F$73*hourly1!D3791/hourly1!$D$8763+유형화!$F$74*hourly1!E3791/hourly1!$E$8763</f>
        <v>64.096589684392583</v>
      </c>
      <c r="C3790" s="442">
        <f>hourly1!$F3791*유형화!$G$71/hourly1!$F$8763+유형화!$G$72*hourly1!$G3791/hourly1!$F$8763+유형화!$G$74*hourly1!I3791/hourly1!$I$8763</f>
        <v>0.54997999102951345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4">
        <f>유형화!$F$71*hourly1!B3792/hourly1!$B$8763+유형화!$F$72*hourly1!C3792/hourly1!$C$8763+유형화!$F$73*hourly1!D3792/hourly1!$D$8763+유형화!$F$74*hourly1!E3792/hourly1!$E$8763</f>
        <v>62.468783885654645</v>
      </c>
      <c r="C3791" s="442">
        <f>hourly1!$F3792*유형화!$G$71/hourly1!$F$8763+유형화!$G$72*hourly1!$G3792/hourly1!$F$8763+유형화!$G$74*hourly1!I3792/hourly1!$I$8763</f>
        <v>0.4592657984827121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4">
        <f>유형화!$F$71*hourly1!B3793/hourly1!$B$8763+유형화!$F$72*hourly1!C3793/hourly1!$C$8763+유형화!$F$73*hourly1!D3793/hourly1!$D$8763+유형화!$F$74*hourly1!E3793/hourly1!$E$8763</f>
        <v>60.834629967117934</v>
      </c>
      <c r="C3792" s="442">
        <f>hourly1!$F3793*유형화!$G$71/hourly1!$F$8763+유형화!$G$72*hourly1!$G3793/hourly1!$F$8763+유형화!$G$74*hourly1!I3793/hourly1!$I$8763</f>
        <v>0.35267569126283016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4">
        <f>유형화!$F$71*hourly1!B3794/hourly1!$B$8763+유형화!$F$72*hourly1!C3794/hourly1!$C$8763+유형화!$F$73*hourly1!D3794/hourly1!$D$8763+유형화!$F$74*hourly1!E3794/hourly1!$E$8763</f>
        <v>58.9569199481084</v>
      </c>
      <c r="C3793" s="442">
        <f>hourly1!$F3794*유형화!$G$71/hourly1!$F$8763+유형화!$G$72*hourly1!$G3794/hourly1!$F$8763+유형화!$G$74*hourly1!I3794/hourly1!$I$8763</f>
        <v>0.32083683488350595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4">
        <f>유형화!$F$71*hourly1!B3795/hourly1!$B$8763+유형화!$F$72*hourly1!C3795/hourly1!$C$8763+유형화!$F$73*hourly1!D3795/hourly1!$D$8763+유형화!$F$74*hourly1!E3795/hourly1!$E$8763</f>
        <v>58.952974014551664</v>
      </c>
      <c r="C3794" s="442">
        <f>hourly1!$F3795*유형화!$G$71/hourly1!$F$8763+유형화!$G$72*hourly1!$G3795/hourly1!$F$8763+유형화!$G$74*hourly1!I3795/hourly1!$I$8763</f>
        <v>0.26173081188936359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4">
        <f>유형화!$F$71*hourly1!B3796/hourly1!$B$8763+유형화!$F$72*hourly1!C3796/hourly1!$C$8763+유형화!$F$73*hourly1!D3796/hourly1!$D$8763+유형화!$F$74*hourly1!E3796/hourly1!$E$8763</f>
        <v>58.706602042407347</v>
      </c>
      <c r="C3795" s="442">
        <f>hourly1!$F3796*유형화!$G$71/hourly1!$F$8763+유형화!$G$72*hourly1!$G3796/hourly1!$F$8763+유형화!$G$74*hourly1!I3796/hourly1!$I$8763</f>
        <v>0.26610840203496366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4">
        <f>유형화!$F$71*hourly1!B3797/hourly1!$B$8763+유형화!$F$72*hourly1!C3797/hourly1!$C$8763+유형화!$F$73*hourly1!D3797/hourly1!$D$8763+유형화!$F$74*hourly1!E3797/hourly1!$E$8763</f>
        <v>58.702782349869331</v>
      </c>
      <c r="C3796" s="442">
        <f>hourly1!$F3797*유형화!$G$71/hourly1!$F$8763+유형화!$G$72*hourly1!$G3797/hourly1!$F$8763+유형화!$G$74*hourly1!I3797/hourly1!$I$8763</f>
        <v>0.2490483330117863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4">
        <f>유형화!$F$71*hourly1!B3798/hourly1!$B$8763+유형화!$F$72*hourly1!C3798/hourly1!$C$8763+유형화!$F$73*hourly1!D3798/hourly1!$D$8763+유형화!$F$74*hourly1!E3798/hourly1!$E$8763</f>
        <v>58.702782349869331</v>
      </c>
      <c r="C3797" s="442">
        <f>hourly1!$F3798*유형화!$G$71/hourly1!$F$8763+유형화!$G$72*hourly1!$G3798/hourly1!$F$8763+유형화!$G$74*hourly1!I3798/hourly1!$I$8763</f>
        <v>0.23680840452475202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4">
        <f>유형화!$F$71*hourly1!B3799/hourly1!$B$8763+유형화!$F$72*hourly1!C3799/hourly1!$C$8763+유형화!$F$73*hourly1!D3799/hourly1!$D$8763+유형화!$F$74*hourly1!E3799/hourly1!$E$8763</f>
        <v>58.702782349869331</v>
      </c>
      <c r="C3798" s="442">
        <f>hourly1!$F3799*유형화!$G$71/hourly1!$F$8763+유형화!$G$72*hourly1!$G3799/hourly1!$F$8763+유형화!$G$74*hourly1!I3799/hourly1!$I$8763</f>
        <v>0.23682201268443184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4">
        <f>유형화!$F$71*hourly1!B3800/hourly1!$B$8763+유형화!$F$72*hourly1!C3800/hourly1!$C$8763+유형화!$F$73*hourly1!D3800/hourly1!$D$8763+유형화!$F$74*hourly1!E3800/hourly1!$E$8763</f>
        <v>60.565664459508021</v>
      </c>
      <c r="C3799" s="442">
        <f>hourly1!$F3800*유형화!$G$71/hourly1!$F$8763+유형화!$G$72*hourly1!$G3800/hourly1!$F$8763+유형화!$G$74*hourly1!I3800/hourly1!$I$8763</f>
        <v>0.27497171422972705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4">
        <f>유형화!$F$71*hourly1!B3801/hourly1!$B$8763+유형화!$F$72*hourly1!C3801/hourly1!$C$8763+유형화!$F$73*hourly1!D3801/hourly1!$D$8763+유형화!$F$74*hourly1!E3801/hourly1!$E$8763</f>
        <v>72.122022751946787</v>
      </c>
      <c r="C3800" s="442">
        <f>hourly1!$F3801*유형화!$G$71/hourly1!$F$8763+유형화!$G$72*hourly1!$G3801/hourly1!$F$8763+유형화!$G$74*hourly1!I3801/hourly1!$I$8763</f>
        <v>0.37012012968247077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4">
        <f>유형화!$F$71*hourly1!B3802/hourly1!$B$8763+유형화!$F$72*hourly1!C3802/hourly1!$C$8763+유형화!$F$73*hourly1!D3802/hourly1!$D$8763+유형화!$F$74*hourly1!E3802/hourly1!$E$8763</f>
        <v>111.57779897310301</v>
      </c>
      <c r="C3801" s="442">
        <f>hourly1!$F3802*유형화!$G$71/hourly1!$F$8763+유형화!$G$72*hourly1!$G3802/hourly1!$F$8763+유형화!$G$74*hourly1!I3802/hourly1!$I$8763</f>
        <v>0.4751958198505688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4">
        <f>유형화!$F$71*hourly1!B3803/hourly1!$B$8763+유형화!$F$72*hourly1!C3803/hourly1!$C$8763+유형화!$F$73*hourly1!D3803/hourly1!$D$8763+유형화!$F$74*hourly1!E3803/hourly1!$E$8763</f>
        <v>119.61594946568324</v>
      </c>
      <c r="C3802" s="442">
        <f>hourly1!$F3803*유형화!$G$71/hourly1!$F$8763+유형화!$G$72*hourly1!$G3803/hourly1!$F$8763+유형화!$G$74*hourly1!I3803/hourly1!$I$8763</f>
        <v>0.6352103396833354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4">
        <f>유형화!$F$71*hourly1!B3804/hourly1!$B$8763+유형화!$F$72*hourly1!C3804/hourly1!$C$8763+유형화!$F$73*hourly1!D3804/hourly1!$D$8763+유형화!$F$74*hourly1!E3804/hourly1!$E$8763</f>
        <v>129.85280133876969</v>
      </c>
      <c r="C3803" s="442">
        <f>hourly1!$F3804*유형화!$G$71/hourly1!$F$8763+유형화!$G$72*hourly1!$G3804/hourly1!$F$8763+유형화!$G$74*hourly1!I3804/hourly1!$I$8763</f>
        <v>0.63045049877691084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4">
        <f>유형화!$F$71*hourly1!B3805/hourly1!$B$8763+유형화!$F$72*hourly1!C3805/hourly1!$C$8763+유형화!$F$73*hourly1!D3805/hourly1!$D$8763+유형화!$F$74*hourly1!E3805/hourly1!$E$8763</f>
        <v>138.47043802180005</v>
      </c>
      <c r="C3804" s="442">
        <f>hourly1!$F3805*유형화!$G$71/hourly1!$F$8763+유형화!$G$72*hourly1!$G3805/hourly1!$F$8763+유형화!$G$74*hourly1!I3805/hourly1!$I$8763</f>
        <v>0.58908527873387673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4">
        <f>유형화!$F$71*hourly1!B3806/hourly1!$B$8763+유형화!$F$72*hourly1!C3806/hourly1!$C$8763+유형화!$F$73*hourly1!D3806/hourly1!$D$8763+유형화!$F$74*hourly1!E3806/hourly1!$E$8763</f>
        <v>139.12340002134835</v>
      </c>
      <c r="C3805" s="442">
        <f>hourly1!$F3806*유형화!$G$71/hourly1!$F$8763+유형화!$G$72*hourly1!$G3806/hourly1!$F$8763+유형화!$G$74*hourly1!I3806/hourly1!$I$8763</f>
        <v>0.61642504936231557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4">
        <f>유형화!$F$71*hourly1!B3807/hourly1!$B$8763+유형화!$F$72*hourly1!C3807/hourly1!$C$8763+유형화!$F$73*hourly1!D3807/hourly1!$D$8763+유형화!$F$74*hourly1!E3807/hourly1!$E$8763</f>
        <v>146.39017323411124</v>
      </c>
      <c r="C3806" s="442">
        <f>hourly1!$F3807*유형화!$G$71/hourly1!$F$8763+유형화!$G$72*hourly1!$G3807/hourly1!$F$8763+유형화!$G$74*hourly1!I3807/hourly1!$I$8763</f>
        <v>0.62079359456345873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4">
        <f>유형화!$F$71*hourly1!B3808/hourly1!$B$8763+유형화!$F$72*hourly1!C3808/hourly1!$C$8763+유형화!$F$73*hourly1!D3808/hourly1!$D$8763+유형화!$F$74*hourly1!E3808/hourly1!$E$8763</f>
        <v>136.25610739978319</v>
      </c>
      <c r="C3807" s="442">
        <f>hourly1!$F3808*유형화!$G$71/hourly1!$F$8763+유형화!$G$72*hourly1!$G3808/hourly1!$F$8763+유형화!$G$74*hourly1!I3808/hourly1!$I$8763</f>
        <v>0.53860055455576128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4">
        <f>유형화!$F$71*hourly1!B3809/hourly1!$B$8763+유형화!$F$72*hourly1!C3809/hourly1!$C$8763+유형화!$F$73*hourly1!D3809/hourly1!$D$8763+유형화!$F$74*hourly1!E3809/hourly1!$E$8763</f>
        <v>141.77804203394192</v>
      </c>
      <c r="C3808" s="442">
        <f>hourly1!$F3809*유형화!$G$71/hourly1!$F$8763+유형화!$G$72*hourly1!$G3809/hourly1!$F$8763+유형화!$G$74*hourly1!I3809/hourly1!$I$8763</f>
        <v>0.47458850479611814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4">
        <f>유형화!$F$71*hourly1!B3810/hourly1!$B$8763+유형화!$F$72*hourly1!C3810/hourly1!$C$8763+유형화!$F$73*hourly1!D3810/hourly1!$D$8763+유형화!$F$74*hourly1!E3810/hourly1!$E$8763</f>
        <v>142.97771322044056</v>
      </c>
      <c r="C3809" s="442">
        <f>hourly1!$F3810*유형화!$G$71/hourly1!$F$8763+유형화!$G$72*hourly1!$G3810/hourly1!$F$8763+유형화!$G$74*hourly1!I3810/hourly1!$I$8763</f>
        <v>0.41976090350248463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4">
        <f>유형화!$F$71*hourly1!B3811/hourly1!$B$8763+유형화!$F$72*hourly1!C3811/hourly1!$C$8763+유형화!$F$73*hourly1!D3811/hourly1!$D$8763+유형화!$F$74*hourly1!E3811/hourly1!$E$8763</f>
        <v>143.68350863954163</v>
      </c>
      <c r="C3810" s="442">
        <f>hourly1!$F3811*유형화!$G$71/hourly1!$F$8763+유형화!$G$72*hourly1!$G3811/hourly1!$F$8763+유형화!$G$74*hourly1!I3811/hourly1!$I$8763</f>
        <v>0.47447271320986195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4">
        <f>유형화!$F$71*hourly1!B3812/hourly1!$B$8763+유형화!$F$72*hourly1!C3812/hourly1!$C$8763+유형화!$F$73*hourly1!D3812/hourly1!$D$8763+유형화!$F$74*hourly1!E3812/hourly1!$E$8763</f>
        <v>142.60756324860915</v>
      </c>
      <c r="C3811" s="442">
        <f>hourly1!$F3812*유형화!$G$71/hourly1!$F$8763+유형화!$G$72*hourly1!$G3812/hourly1!$F$8763+유형화!$G$74*hourly1!I3812/hourly1!$I$8763</f>
        <v>0.54750110584617517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4">
        <f>유형화!$F$71*hourly1!B3813/hourly1!$B$8763+유형화!$F$72*hourly1!C3813/hourly1!$C$8763+유형화!$F$73*hourly1!D3813/hourly1!$D$8763+유형화!$F$74*hourly1!E3813/hourly1!$E$8763</f>
        <v>149.29117007401479</v>
      </c>
      <c r="C3812" s="442">
        <f>hourly1!$F3813*유형화!$G$71/hourly1!$F$8763+유형화!$G$72*hourly1!$G3813/hourly1!$F$8763+유형화!$G$74*hourly1!I3813/hourly1!$I$8763</f>
        <v>0.67533982474706811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4">
        <f>유형화!$F$71*hourly1!B3814/hourly1!$B$8763+유형화!$F$72*hourly1!C3814/hourly1!$C$8763+유형화!$F$73*hourly1!D3814/hourly1!$D$8763+유형화!$F$74*hourly1!E3814/hourly1!$E$8763</f>
        <v>153.17693031905733</v>
      </c>
      <c r="C3813" s="442">
        <f>hourly1!$F3814*유형화!$G$71/hourly1!$F$8763+유형화!$G$72*hourly1!$G3814/hourly1!$F$8763+유형화!$G$74*hourly1!I3814/hourly1!$I$8763</f>
        <v>0.57954652920027871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4">
        <f>유형화!$F$71*hourly1!B3815/hourly1!$B$8763+유형화!$F$72*hourly1!C3815/hourly1!$C$8763+유형화!$F$73*hourly1!D3815/hourly1!$D$8763+유형화!$F$74*hourly1!E3815/hourly1!$E$8763</f>
        <v>66.010885852796392</v>
      </c>
      <c r="C3814" s="442">
        <f>hourly1!$F3815*유형화!$G$71/hourly1!$F$8763+유형화!$G$72*hourly1!$G3815/hourly1!$F$8763+유형화!$G$74*hourly1!I3815/hourly1!$I$8763</f>
        <v>0.41989494794962934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4">
        <f>유형화!$F$71*hourly1!B3816/hourly1!$B$8763+유형화!$F$72*hourly1!C3816/hourly1!$C$8763+유형화!$F$73*hourly1!D3816/hourly1!$D$8763+유형화!$F$74*hourly1!E3816/hourly1!$E$8763</f>
        <v>63.06522580961051</v>
      </c>
      <c r="C3815" s="442">
        <f>hourly1!$F3816*유형화!$G$71/hourly1!$F$8763+유형화!$G$72*hourly1!$G3816/hourly1!$F$8763+유형화!$G$74*hourly1!I3816/hourly1!$I$8763</f>
        <v>0.41537858716969023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4">
        <f>유형화!$F$71*hourly1!B3817/hourly1!$B$8763+유형화!$F$72*hourly1!C3817/hourly1!$C$8763+유형화!$F$73*hourly1!D3817/hourly1!$D$8763+유형화!$F$74*hourly1!E3817/hourly1!$E$8763</f>
        <v>61.032669663521709</v>
      </c>
      <c r="C3816" s="442">
        <f>hourly1!$F3817*유형화!$G$71/hourly1!$F$8763+유형화!$G$72*hourly1!$G3817/hourly1!$F$8763+유형화!$G$74*hourly1!I3817/hourly1!$I$8763</f>
        <v>0.378939032014807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4">
        <f>유형화!$F$71*hourly1!B3818/hourly1!$B$8763+유형화!$F$72*hourly1!C3818/hourly1!$C$8763+유형화!$F$73*hourly1!D3818/hourly1!$D$8763+유형화!$F$74*hourly1!E3818/hourly1!$E$8763</f>
        <v>59.089858954598654</v>
      </c>
      <c r="C3817" s="442">
        <f>hourly1!$F3818*유형화!$G$71/hourly1!$F$8763+유형화!$G$72*hourly1!$G3818/hourly1!$F$8763+유형화!$G$74*hourly1!I3818/hourly1!$I$8763</f>
        <v>0.31529203947291984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4">
        <f>유형화!$F$71*hourly1!B3819/hourly1!$B$8763+유형화!$F$72*hourly1!C3819/hourly1!$C$8763+유형화!$F$73*hourly1!D3819/hourly1!$D$8763+유형화!$F$74*hourly1!E3819/hourly1!$E$8763</f>
        <v>59.021681590714479</v>
      </c>
      <c r="C3818" s="442">
        <f>hourly1!$F3819*유형화!$G$71/hourly1!$F$8763+유형화!$G$72*hourly1!$G3819/hourly1!$F$8763+유형화!$G$74*hourly1!I3819/hourly1!$I$8763</f>
        <v>0.27544938508028188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4">
        <f>유형화!$F$71*hourly1!B3820/hourly1!$B$8763+유형화!$F$72*hourly1!C3820/hourly1!$C$8763+유형화!$F$73*hourly1!D3820/hourly1!$D$8763+유형화!$F$74*hourly1!E3820/hourly1!$E$8763</f>
        <v>58.751908140584739</v>
      </c>
      <c r="C3819" s="442">
        <f>hourly1!$F3820*유형화!$G$71/hourly1!$F$8763+유형화!$G$72*hourly1!$G3820/hourly1!$F$8763+유형화!$G$74*hourly1!I3820/hourly1!$I$8763</f>
        <v>0.2608850688395668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4">
        <f>유형화!$F$71*hourly1!B3821/hourly1!$B$8763+유형화!$F$72*hourly1!C3821/hourly1!$C$8763+유형화!$F$73*hourly1!D3821/hourly1!$D$8763+유형화!$F$74*hourly1!E3821/hourly1!$E$8763</f>
        <v>58.742757470170275</v>
      </c>
      <c r="C3820" s="442">
        <f>hourly1!$F3821*유형화!$G$71/hourly1!$F$8763+유형화!$G$72*hourly1!$G3821/hourly1!$F$8763+유형화!$G$74*hourly1!I3821/hourly1!$I$8763</f>
        <v>0.25148688263200203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4">
        <f>유형화!$F$71*hourly1!B3822/hourly1!$B$8763+유형화!$F$72*hourly1!C3822/hourly1!$C$8763+유형화!$F$73*hourly1!D3822/hourly1!$D$8763+유형화!$F$74*hourly1!E3822/hourly1!$E$8763</f>
        <v>58.733235290472138</v>
      </c>
      <c r="C3821" s="442">
        <f>hourly1!$F3822*유형화!$G$71/hourly1!$F$8763+유형화!$G$72*hourly1!$G3822/hourly1!$F$8763+유형화!$G$74*hourly1!I3822/hourly1!$I$8763</f>
        <v>0.23668625703157875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4">
        <f>유형화!$F$71*hourly1!B3823/hourly1!$B$8763+유형화!$F$72*hourly1!C3823/hourly1!$C$8763+유형화!$F$73*hourly1!D3823/hourly1!$D$8763+유형화!$F$74*hourly1!E3823/hourly1!$E$8763</f>
        <v>58.727767250918205</v>
      </c>
      <c r="C3822" s="442">
        <f>hourly1!$F3823*유형화!$G$71/hourly1!$F$8763+유형화!$G$72*hourly1!$G3823/hourly1!$F$8763+유형화!$G$74*hourly1!I3823/hourly1!$I$8763</f>
        <v>0.23670353206063335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4">
        <f>유형화!$F$71*hourly1!B3824/hourly1!$B$8763+유형화!$F$72*hourly1!C3824/hourly1!$C$8763+유형화!$F$73*hourly1!D3824/hourly1!$D$8763+유형화!$F$74*hourly1!E3824/hourly1!$E$8763</f>
        <v>60.590241782410729</v>
      </c>
      <c r="C3823" s="442">
        <f>hourly1!$F3824*유형화!$G$71/hourly1!$F$8763+유형화!$G$72*hourly1!$G3824/hourly1!$F$8763+유형화!$G$74*hourly1!I3824/hourly1!$I$8763</f>
        <v>0.25151018762402838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4">
        <f>유형화!$F$71*hourly1!B3825/hourly1!$B$8763+유형화!$F$72*hourly1!C3825/hourly1!$C$8763+유형화!$F$73*hourly1!D3825/hourly1!$D$8763+유형화!$F$74*hourly1!E3825/hourly1!$E$8763</f>
        <v>72.146242993110818</v>
      </c>
      <c r="C3824" s="442">
        <f>hourly1!$F3825*유형화!$G$71/hourly1!$F$8763+유형화!$G$72*hourly1!$G3825/hourly1!$F$8763+유형화!$G$74*hourly1!I3825/hourly1!$I$8763</f>
        <v>0.32027995965445666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4">
        <f>유형화!$F$71*hourly1!B3826/hourly1!$B$8763+유형화!$F$72*hourly1!C3826/hourly1!$C$8763+유형화!$F$73*hourly1!D3826/hourly1!$D$8763+유형화!$F$74*hourly1!E3826/hourly1!$E$8763</f>
        <v>62.223739247650052</v>
      </c>
      <c r="C3825" s="442">
        <f>hourly1!$F3826*유형화!$G$71/hourly1!$F$8763+유형화!$G$72*hourly1!$G3826/hourly1!$F$8763+유형화!$G$74*hourly1!I3826/hourly1!$I$8763</f>
        <v>0.42600126329047372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4">
        <f>유형화!$F$71*hourly1!B3827/hourly1!$B$8763+유형화!$F$72*hourly1!C3827/hourly1!$C$8763+유형화!$F$73*hourly1!D3827/hourly1!$D$8763+유형화!$F$74*hourly1!E3827/hourly1!$E$8763</f>
        <v>64.18706881992091</v>
      </c>
      <c r="C3826" s="442">
        <f>hourly1!$F3827*유형화!$G$71/hourly1!$F$8763+유형화!$G$72*hourly1!$G3827/hourly1!$F$8763+유형화!$G$74*hourly1!I3827/hourly1!$I$8763</f>
        <v>0.54704902159525759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4">
        <f>유형화!$F$71*hourly1!B3828/hourly1!$B$8763+유형화!$F$72*hourly1!C3828/hourly1!$C$8763+유형화!$F$73*hourly1!D3828/hourly1!$D$8763+유형화!$F$74*hourly1!E3828/hourly1!$E$8763</f>
        <v>70.813571896346303</v>
      </c>
      <c r="C3827" s="442">
        <f>hourly1!$F3828*유형화!$G$71/hourly1!$F$8763+유형화!$G$72*hourly1!$G3828/hourly1!$F$8763+유형화!$G$74*hourly1!I3828/hourly1!$I$8763</f>
        <v>0.65292237808134901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4">
        <f>유형화!$F$71*hourly1!B3829/hourly1!$B$8763+유형화!$F$72*hourly1!C3829/hourly1!$C$8763+유형화!$F$73*hourly1!D3829/hourly1!$D$8763+유형화!$F$74*hourly1!E3829/hourly1!$E$8763</f>
        <v>75.757251796451669</v>
      </c>
      <c r="C3828" s="442">
        <f>hourly1!$F3829*유형화!$G$71/hourly1!$F$8763+유형화!$G$72*hourly1!$G3829/hourly1!$F$8763+유형화!$G$74*hourly1!I3829/hourly1!$I$8763</f>
        <v>0.69825702496557696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4">
        <f>유형화!$F$71*hourly1!B3830/hourly1!$B$8763+유형화!$F$72*hourly1!C3830/hourly1!$C$8763+유형화!$F$73*hourly1!D3830/hourly1!$D$8763+유형화!$F$74*hourly1!E3830/hourly1!$E$8763</f>
        <v>75.558115799994312</v>
      </c>
      <c r="C3829" s="442">
        <f>hourly1!$F3830*유형화!$G$71/hourly1!$F$8763+유형화!$G$72*hourly1!$G3830/hourly1!$F$8763+유형화!$G$74*hourly1!I3830/hourly1!$I$8763</f>
        <v>0.72334916763924773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4">
        <f>유형화!$F$71*hourly1!B3831/hourly1!$B$8763+유형화!$F$72*hourly1!C3831/hourly1!$C$8763+유형화!$F$73*hourly1!D3831/hourly1!$D$8763+유형화!$F$74*hourly1!E3831/hourly1!$E$8763</f>
        <v>82.382560187123786</v>
      </c>
      <c r="C3830" s="442">
        <f>hourly1!$F3831*유형화!$G$71/hourly1!$F$8763+유형화!$G$72*hourly1!$G3831/hourly1!$F$8763+유형화!$G$74*hourly1!I3831/hourly1!$I$8763</f>
        <v>0.65242653585589239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4">
        <f>유형화!$F$71*hourly1!B3832/hourly1!$B$8763+유형화!$F$72*hourly1!C3832/hourly1!$C$8763+유형화!$F$73*hourly1!D3832/hourly1!$D$8763+유형화!$F$74*hourly1!E3832/hourly1!$E$8763</f>
        <v>71.193473177973061</v>
      </c>
      <c r="C3831" s="442">
        <f>hourly1!$F3832*유형화!$G$71/hourly1!$F$8763+유형화!$G$72*hourly1!$G3832/hourly1!$F$8763+유형화!$G$74*hourly1!I3832/hourly1!$I$8763</f>
        <v>0.59193215463047089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4">
        <f>유형화!$F$71*hourly1!B3833/hourly1!$B$8763+유형화!$F$72*hourly1!C3833/hourly1!$C$8763+유형화!$F$73*hourly1!D3833/hourly1!$D$8763+유형화!$F$74*hourly1!E3833/hourly1!$E$8763</f>
        <v>73.102840094030398</v>
      </c>
      <c r="C3832" s="442">
        <f>hourly1!$F3833*유형화!$G$71/hourly1!$F$8763+유형화!$G$72*hourly1!$G3833/hourly1!$F$8763+유형화!$G$74*hourly1!I3833/hourly1!$I$8763</f>
        <v>0.51125956163752928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4">
        <f>유형화!$F$71*hourly1!B3834/hourly1!$B$8763+유형화!$F$72*hourly1!C3834/hourly1!$C$8763+유형화!$F$73*hourly1!D3834/hourly1!$D$8763+유형화!$F$74*hourly1!E3834/hourly1!$E$8763</f>
        <v>72.63074168519789</v>
      </c>
      <c r="C3833" s="442">
        <f>hourly1!$F3834*유형화!$G$71/hourly1!$F$8763+유형화!$G$72*hourly1!$G3834/hourly1!$F$8763+유형화!$G$74*hourly1!I3834/hourly1!$I$8763</f>
        <v>0.47594475754887144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4">
        <f>유형화!$F$71*hourly1!B3835/hourly1!$B$8763+유형화!$F$72*hourly1!C3835/hourly1!$C$8763+유형화!$F$73*hourly1!D3835/hourly1!$D$8763+유형화!$F$74*hourly1!E3835/hourly1!$E$8763</f>
        <v>69.26379402346187</v>
      </c>
      <c r="C3834" s="442">
        <f>hourly1!$F3835*유형화!$G$71/hourly1!$F$8763+유형화!$G$72*hourly1!$G3835/hourly1!$F$8763+유형화!$G$74*hourly1!I3835/hourly1!$I$8763</f>
        <v>0.36518639768169625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4">
        <f>유형화!$F$71*hourly1!B3836/hourly1!$B$8763+유형화!$F$72*hourly1!C3836/hourly1!$C$8763+유형화!$F$73*hourly1!D3836/hourly1!$D$8763+유형화!$F$74*hourly1!E3836/hourly1!$E$8763</f>
        <v>64.962169472239395</v>
      </c>
      <c r="C3835" s="442">
        <f>hourly1!$F3836*유형화!$G$71/hourly1!$F$8763+유형화!$G$72*hourly1!$G3836/hourly1!$F$8763+유형화!$G$74*hourly1!I3836/hourly1!$I$8763</f>
        <v>0.49620127734903885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4">
        <f>유형화!$F$71*hourly1!B3837/hourly1!$B$8763+유형화!$F$72*hourly1!C3837/hourly1!$C$8763+유형화!$F$73*hourly1!D3837/hourly1!$D$8763+유형화!$F$74*hourly1!E3837/hourly1!$E$8763</f>
        <v>75.576068644733354</v>
      </c>
      <c r="C3836" s="442">
        <f>hourly1!$F3837*유형화!$G$71/hourly1!$F$8763+유형화!$G$72*hourly1!$G3837/hourly1!$F$8763+유형화!$G$74*hourly1!I3837/hourly1!$I$8763</f>
        <v>0.58187213924375036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4">
        <f>유형화!$F$71*hourly1!B3838/hourly1!$B$8763+유형화!$F$72*hourly1!C3838/hourly1!$C$8763+유형화!$F$73*hourly1!D3838/hourly1!$D$8763+유형화!$F$74*hourly1!E3838/hourly1!$E$8763</f>
        <v>84.228069444387529</v>
      </c>
      <c r="C3837" s="442">
        <f>hourly1!$F3838*유형화!$G$71/hourly1!$F$8763+유형화!$G$72*hourly1!$G3838/hourly1!$F$8763+유형화!$G$74*hourly1!I3838/hourly1!$I$8763</f>
        <v>0.61218614836506902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4">
        <f>유형화!$F$71*hourly1!B3839/hourly1!$B$8763+유형화!$F$72*hourly1!C3839/hourly1!$C$8763+유형화!$F$73*hourly1!D3839/hourly1!$D$8763+유형화!$F$74*hourly1!E3839/hourly1!$E$8763</f>
        <v>65.074376083472842</v>
      </c>
      <c r="C3838" s="442">
        <f>hourly1!$F3839*유형화!$G$71/hourly1!$F$8763+유형화!$G$72*hourly1!$G3839/hourly1!$F$8763+유형화!$G$74*hourly1!I3839/hourly1!$I$8763</f>
        <v>0.42072374191431605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4">
        <f>유형화!$F$71*hourly1!B3840/hourly1!$B$8763+유형화!$F$72*hourly1!C3840/hourly1!$C$8763+유형화!$F$73*hourly1!D3840/hourly1!$D$8763+유형화!$F$74*hourly1!E3840/hourly1!$E$8763</f>
        <v>62.586628073191591</v>
      </c>
      <c r="C3839" s="442">
        <f>hourly1!$F3840*유형화!$G$71/hourly1!$F$8763+유형화!$G$72*hourly1!$G3840/hourly1!$F$8763+유형화!$G$74*hourly1!I3840/hourly1!$I$8763</f>
        <v>0.40566839112132391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4">
        <f>유형화!$F$71*hourly1!B3841/hourly1!$B$8763+유형화!$F$72*hourly1!C3841/hourly1!$C$8763+유형화!$F$73*hourly1!D3841/hourly1!$D$8763+유형화!$F$74*hourly1!E3841/hourly1!$E$8763</f>
        <v>60.873573517951577</v>
      </c>
      <c r="C3840" s="442">
        <f>hourly1!$F3841*유형화!$G$71/hourly1!$F$8763+유형화!$G$72*hourly1!$G3841/hourly1!$F$8763+유형화!$G$74*hourly1!I3841/hourly1!$I$8763</f>
        <v>0.3906153219359435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4">
        <f>유형화!$F$71*hourly1!B3842/hourly1!$B$8763+유형화!$F$72*hourly1!C3842/hourly1!$C$8763+유형화!$F$73*hourly1!D3842/hourly1!$D$8763+유형화!$F$74*hourly1!E3842/hourly1!$E$8763</f>
        <v>58.985028412649143</v>
      </c>
      <c r="C3841" s="442">
        <f>hourly1!$F3842*유형화!$G$71/hourly1!$F$8763+유형화!$G$72*hourly1!$G3842/hourly1!$F$8763+유형화!$G$74*hourly1!I3842/hourly1!$I$8763</f>
        <v>0.31526229708799186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4">
        <f>유형화!$F$71*hourly1!B3843/hourly1!$B$8763+유형화!$F$72*hourly1!C3843/hourly1!$C$8763+유형화!$F$73*hourly1!D3843/hourly1!$D$8763+유형화!$F$74*hourly1!E3843/hourly1!$E$8763</f>
        <v>58.966799209545208</v>
      </c>
      <c r="C3842" s="442">
        <f>hourly1!$F3843*유형화!$G$71/hourly1!$F$8763+유형화!$G$72*hourly1!$G3843/hourly1!$F$8763+유형화!$G$74*hourly1!I3843/hourly1!$I$8763</f>
        <v>0.26309928754003203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4">
        <f>유형화!$F$71*hourly1!B3844/hourly1!$B$8763+유형화!$F$72*hourly1!C3844/hourly1!$C$8763+유형화!$F$73*hourly1!D3844/hourly1!$D$8763+유형화!$F$74*hourly1!E3844/hourly1!$E$8763</f>
        <v>58.706378415459888</v>
      </c>
      <c r="C3843" s="442">
        <f>hourly1!$F3844*유형화!$G$71/hourly1!$F$8763+유형화!$G$72*hourly1!$G3844/hourly1!$F$8763+유형화!$G$74*hourly1!I3844/hourly1!$I$8763</f>
        <v>0.24371401590331257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4">
        <f>유형화!$F$71*hourly1!B3845/hourly1!$B$8763+유형화!$F$72*hourly1!C3845/hourly1!$C$8763+유형화!$F$73*hourly1!D3845/hourly1!$D$8763+유형화!$F$74*hourly1!E3845/hourly1!$E$8763</f>
        <v>58.702782349869331</v>
      </c>
      <c r="C3844" s="442">
        <f>hourly1!$F3845*유형화!$G$71/hourly1!$F$8763+유형화!$G$72*hourly1!$G3845/hourly1!$F$8763+유형화!$G$74*hourly1!I3845/hourly1!$I$8763</f>
        <v>0.23866310705451643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4">
        <f>유형화!$F$71*hourly1!B3846/hourly1!$B$8763+유형화!$F$72*hourly1!C3846/hourly1!$C$8763+유형화!$F$73*hourly1!D3846/hourly1!$D$8763+유형화!$F$74*hourly1!E3846/hourly1!$E$8763</f>
        <v>58.702782349869331</v>
      </c>
      <c r="C3845" s="442">
        <f>hourly1!$F3846*유형화!$G$71/hourly1!$F$8763+유형화!$G$72*hourly1!$G3846/hourly1!$F$8763+유형화!$G$74*hourly1!I3846/hourly1!$I$8763</f>
        <v>0.23872079913267974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4">
        <f>유형화!$F$71*hourly1!B3847/hourly1!$B$8763+유형화!$F$72*hourly1!C3847/hourly1!$C$8763+유형화!$F$73*hourly1!D3847/hourly1!$D$8763+유형화!$F$74*hourly1!E3847/hourly1!$E$8763</f>
        <v>58.702782349869331</v>
      </c>
      <c r="C3846" s="442">
        <f>hourly1!$F3847*유형화!$G$71/hourly1!$F$8763+유형화!$G$72*hourly1!$G3847/hourly1!$F$8763+유형화!$G$74*hourly1!I3847/hourly1!$I$8763</f>
        <v>0.23693772278470271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4">
        <f>유형화!$F$71*hourly1!B3848/hourly1!$B$8763+유형화!$F$72*hourly1!C3848/hourly1!$C$8763+유형화!$F$73*hourly1!D3848/hourly1!$D$8763+유형화!$F$74*hourly1!E3848/hourly1!$E$8763</f>
        <v>60.565664459508021</v>
      </c>
      <c r="C3847" s="442">
        <f>hourly1!$F3848*유형화!$G$71/hourly1!$F$8763+유형화!$G$72*hourly1!$G3848/hourly1!$F$8763+유형화!$G$74*hourly1!I3848/hourly1!$I$8763</f>
        <v>0.42200893888718394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4">
        <f>유형화!$F$71*hourly1!B3849/hourly1!$B$8763+유형화!$F$72*hourly1!C3849/hourly1!$C$8763+유형화!$F$73*hourly1!D3849/hourly1!$D$8763+유형화!$F$74*hourly1!E3849/hourly1!$E$8763</f>
        <v>72.114596173159484</v>
      </c>
      <c r="C3848" s="442">
        <f>hourly1!$F3849*유형화!$G$71/hourly1!$F$8763+유형화!$G$72*hourly1!$G3849/hourly1!$F$8763+유형화!$G$74*hourly1!I3849/hourly1!$I$8763</f>
        <v>0.75296777535513493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4">
        <f>유형화!$F$71*hourly1!B3850/hourly1!$B$8763+유형화!$F$72*hourly1!C3850/hourly1!$C$8763+유형화!$F$73*hourly1!D3850/hourly1!$D$8763+유형화!$F$74*hourly1!E3850/hourly1!$E$8763</f>
        <v>166.39919130278221</v>
      </c>
      <c r="C3849" s="442">
        <f>hourly1!$F3850*유형화!$G$71/hourly1!$F$8763+유형화!$G$72*hourly1!$G3850/hourly1!$F$8763+유형화!$G$74*hourly1!I3850/hourly1!$I$8763</f>
        <v>0.65133845348341568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4">
        <f>유형화!$F$71*hourly1!B3851/hourly1!$B$8763+유형화!$F$72*hourly1!C3851/hourly1!$C$8763+유형화!$F$73*hourly1!D3851/hourly1!$D$8763+유형화!$F$74*hourly1!E3851/hourly1!$E$8763</f>
        <v>279.05947883458708</v>
      </c>
      <c r="C3850" s="442">
        <f>hourly1!$F3851*유형화!$G$71/hourly1!$F$8763+유형화!$G$72*hourly1!$G3851/hourly1!$F$8763+유형화!$G$74*hourly1!I3851/hourly1!$I$8763</f>
        <v>0.5764448466251294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4">
        <f>유형화!$F$71*hourly1!B3852/hourly1!$B$8763+유형화!$F$72*hourly1!C3852/hourly1!$C$8763+유형화!$F$73*hourly1!D3852/hourly1!$D$8763+유형화!$F$74*hourly1!E3852/hourly1!$E$8763</f>
        <v>360.52503977036747</v>
      </c>
      <c r="C3851" s="442">
        <f>hourly1!$F3852*유형화!$G$71/hourly1!$F$8763+유형화!$G$72*hourly1!$G3852/hourly1!$F$8763+유형화!$G$74*hourly1!I3852/hourly1!$I$8763</f>
        <v>0.49092122990731191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4">
        <f>유형화!$F$71*hourly1!B3853/hourly1!$B$8763+유형화!$F$72*hourly1!C3853/hourly1!$C$8763+유형화!$F$73*hourly1!D3853/hourly1!$D$8763+유형화!$F$74*hourly1!E3853/hourly1!$E$8763</f>
        <v>476.83243808014527</v>
      </c>
      <c r="C3852" s="442">
        <f>hourly1!$F3853*유형화!$G$71/hourly1!$F$8763+유형화!$G$72*hourly1!$G3853/hourly1!$F$8763+유형화!$G$74*hourly1!I3853/hourly1!$I$8763</f>
        <v>0.4588146920636279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4">
        <f>유형화!$F$71*hourly1!B3854/hourly1!$B$8763+유형화!$F$72*hourly1!C3854/hourly1!$C$8763+유형화!$F$73*hourly1!D3854/hourly1!$D$8763+유형화!$F$74*hourly1!E3854/hourly1!$E$8763</f>
        <v>423.44373636870898</v>
      </c>
      <c r="C3853" s="442">
        <f>hourly1!$F3854*유형화!$G$71/hourly1!$F$8763+유형화!$G$72*hourly1!$G3854/hourly1!$F$8763+유형화!$G$74*hourly1!I3854/hourly1!$I$8763</f>
        <v>0.44273082515400419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4">
        <f>유형화!$F$71*hourly1!B3855/hourly1!$B$8763+유형화!$F$72*hourly1!C3855/hourly1!$C$8763+유형화!$F$73*hourly1!D3855/hourly1!$D$8763+유형화!$F$74*hourly1!E3855/hourly1!$E$8763</f>
        <v>227.72185522198123</v>
      </c>
      <c r="C3854" s="442">
        <f>hourly1!$F3855*유형화!$G$71/hourly1!$F$8763+유형화!$G$72*hourly1!$G3855/hourly1!$F$8763+유형화!$G$74*hourly1!I3855/hourly1!$I$8763</f>
        <v>0.55442374779583192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4">
        <f>유형화!$F$71*hourly1!B3856/hourly1!$B$8763+유형화!$F$72*hourly1!C3856/hourly1!$C$8763+유형화!$F$73*hourly1!D3856/hourly1!$D$8763+유형화!$F$74*hourly1!E3856/hourly1!$E$8763</f>
        <v>368.1477643524143</v>
      </c>
      <c r="C3855" s="442">
        <f>hourly1!$F3856*유형화!$G$71/hourly1!$F$8763+유형화!$G$72*hourly1!$G3856/hourly1!$F$8763+유형화!$G$74*hourly1!I3856/hourly1!$I$8763</f>
        <v>0.51713576055361032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4">
        <f>유형화!$F$71*hourly1!B3857/hourly1!$B$8763+유형화!$F$72*hourly1!C3857/hourly1!$C$8763+유형화!$F$73*hourly1!D3857/hourly1!$D$8763+유형화!$F$74*hourly1!E3857/hourly1!$E$8763</f>
        <v>573.05578634775088</v>
      </c>
      <c r="C3856" s="442">
        <f>hourly1!$F3857*유형화!$G$71/hourly1!$F$8763+유형화!$G$72*hourly1!$G3857/hourly1!$F$8763+유형화!$G$74*hourly1!I3857/hourly1!$I$8763</f>
        <v>0.3893630453014626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4">
        <f>유형화!$F$71*hourly1!B3858/hourly1!$B$8763+유형화!$F$72*hourly1!C3858/hourly1!$C$8763+유형화!$F$73*hourly1!D3858/hourly1!$D$8763+유형화!$F$74*hourly1!E3858/hourly1!$E$8763</f>
        <v>491.44101565535595</v>
      </c>
      <c r="C3857" s="442">
        <f>hourly1!$F3858*유형화!$G$71/hourly1!$F$8763+유형화!$G$72*hourly1!$G3858/hourly1!$F$8763+유형화!$G$74*hourly1!I3858/hourly1!$I$8763</f>
        <v>0.36809096565645372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4">
        <f>유형화!$F$71*hourly1!B3859/hourly1!$B$8763+유형화!$F$72*hourly1!C3859/hourly1!$C$8763+유형화!$F$73*hourly1!D3859/hourly1!$D$8763+유형화!$F$74*hourly1!E3859/hourly1!$E$8763</f>
        <v>439.29712619847584</v>
      </c>
      <c r="C3858" s="442">
        <f>hourly1!$F3859*유형화!$G$71/hourly1!$F$8763+유형화!$G$72*hourly1!$G3859/hourly1!$F$8763+유형화!$G$74*hourly1!I3859/hourly1!$I$8763</f>
        <v>0.38936752703069843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4">
        <f>유형화!$F$71*hourly1!B3860/hourly1!$B$8763+유형화!$F$72*hourly1!C3860/hourly1!$C$8763+유형화!$F$73*hourly1!D3860/hourly1!$D$8763+유형화!$F$74*hourly1!E3860/hourly1!$E$8763</f>
        <v>250.10270862970111</v>
      </c>
      <c r="C3859" s="442">
        <f>hourly1!$F3860*유형화!$G$71/hourly1!$F$8763+유형화!$G$72*hourly1!$G3860/hourly1!$F$8763+유형화!$G$74*hourly1!I3860/hourly1!$I$8763</f>
        <v>0.51715295409667872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4">
        <f>유형화!$F$71*hourly1!B3861/hourly1!$B$8763+유형화!$F$72*hourly1!C3861/hourly1!$C$8763+유형화!$F$73*hourly1!D3861/hourly1!$D$8763+유형화!$F$74*hourly1!E3861/hourly1!$E$8763</f>
        <v>146.61496928093695</v>
      </c>
      <c r="C3860" s="442">
        <f>hourly1!$F3861*유형화!$G$71/hourly1!$F$8763+유형화!$G$72*hourly1!$G3861/hourly1!$F$8763+유형화!$G$74*hourly1!I3861/hourly1!$I$8763</f>
        <v>0.63973647878160722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4">
        <f>유형화!$F$71*hourly1!B3862/hourly1!$B$8763+유형화!$F$72*hourly1!C3862/hourly1!$C$8763+유형화!$F$73*hourly1!D3862/hourly1!$D$8763+유형화!$F$74*hourly1!E3862/hourly1!$E$8763</f>
        <v>149.36490032019947</v>
      </c>
      <c r="C3861" s="442">
        <f>hourly1!$F3862*유형화!$G$71/hourly1!$F$8763+유형화!$G$72*hourly1!$G3862/hourly1!$F$8763+유형화!$G$74*hourly1!I3862/hourly1!$I$8763</f>
        <v>0.64519595836474009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4">
        <f>유형화!$F$71*hourly1!B3863/hourly1!$B$8763+유형화!$F$72*hourly1!C3863/hourly1!$C$8763+유형화!$F$73*hourly1!D3863/hourly1!$D$8763+유형화!$F$74*hourly1!E3863/hourly1!$E$8763</f>
        <v>65.277036542654571</v>
      </c>
      <c r="C3862" s="442">
        <f>hourly1!$F3863*유형화!$G$71/hourly1!$F$8763+유형화!$G$72*hourly1!$G3863/hourly1!$F$8763+유형화!$G$74*hourly1!I3863/hourly1!$I$8763</f>
        <v>0.54940861129493646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4">
        <f>유형화!$F$71*hourly1!B3864/hourly1!$B$8763+유형화!$F$72*hourly1!C3864/hourly1!$C$8763+유형화!$F$73*hourly1!D3864/hourly1!$D$8763+유형화!$F$74*hourly1!E3864/hourly1!$E$8763</f>
        <v>62.633059519878771</v>
      </c>
      <c r="C3863" s="442">
        <f>hourly1!$F3864*유형화!$G$71/hourly1!$F$8763+유형화!$G$72*hourly1!$G3864/hourly1!$F$8763+유형화!$G$74*hourly1!I3864/hourly1!$I$8763</f>
        <v>0.4588449233644733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4">
        <f>유형화!$F$71*hourly1!B3865/hourly1!$B$8763+유형화!$F$72*hourly1!C3865/hourly1!$C$8763+유형화!$F$73*hourly1!D3865/hourly1!$D$8763+유형화!$F$74*hourly1!E3865/hourly1!$E$8763</f>
        <v>60.926060926651296</v>
      </c>
      <c r="C3864" s="442">
        <f>hourly1!$F3865*유형화!$G$71/hourly1!$F$8763+유형화!$G$72*hourly1!$G3865/hourly1!$F$8763+유형화!$G$74*hourly1!I3865/hourly1!$I$8763</f>
        <v>0.35241607691109567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4">
        <f>유형화!$F$71*hourly1!B3866/hourly1!$B$8763+유형화!$F$72*hourly1!C3866/hourly1!$C$8763+유형화!$F$73*hourly1!D3866/hourly1!$D$8763+유형화!$F$74*hourly1!E3866/hourly1!$E$8763</f>
        <v>59.009548025371849</v>
      </c>
      <c r="C3865" s="442">
        <f>hourly1!$F3866*유형화!$G$71/hourly1!$F$8763+유형화!$G$72*hourly1!$G3866/hourly1!$F$8763+유형화!$G$74*hourly1!I3866/hourly1!$I$8763</f>
        <v>0.32061771906686626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4">
        <f>유형화!$F$71*hourly1!B3867/hourly1!$B$8763+유형화!$F$72*hourly1!C3867/hourly1!$C$8763+유형화!$F$73*hourly1!D3867/hourly1!$D$8763+유형화!$F$74*hourly1!E3867/hourly1!$E$8763</f>
        <v>58.997450528891719</v>
      </c>
      <c r="C3866" s="442">
        <f>hourly1!$F3867*유형화!$G$71/hourly1!$F$8763+유형화!$G$72*hourly1!$G3867/hourly1!$F$8763+유형화!$G$74*hourly1!I3867/hourly1!$I$8763</f>
        <v>0.26302350557295323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4">
        <f>유형화!$F$71*hourly1!B3868/hourly1!$B$8763+유형화!$F$72*hourly1!C3868/hourly1!$C$8763+유형화!$F$73*hourly1!D3868/hourly1!$D$8763+유형화!$F$74*hourly1!E3868/hourly1!$E$8763</f>
        <v>58.745206545933542</v>
      </c>
      <c r="C3867" s="442">
        <f>hourly1!$F3868*유형화!$G$71/hourly1!$F$8763+유형화!$G$72*hourly1!$G3868/hourly1!$F$8763+유형화!$G$74*hourly1!I3868/hourly1!$I$8763</f>
        <v>0.2436075137194717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4">
        <f>유형화!$F$71*hourly1!B3869/hourly1!$B$8763+유형화!$F$72*hourly1!C3869/hourly1!$C$8763+유형화!$F$73*hourly1!D3869/hourly1!$D$8763+유형화!$F$74*hourly1!E3869/hourly1!$E$8763</f>
        <v>58.741257005490567</v>
      </c>
      <c r="C3868" s="442">
        <f>hourly1!$F3869*유형화!$G$71/hourly1!$F$8763+유형화!$G$72*hourly1!$G3869/hourly1!$F$8763+유형화!$G$74*hourly1!I3869/hourly1!$I$8763</f>
        <v>0.23833773351199417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4">
        <f>유형화!$F$71*hourly1!B3870/hourly1!$B$8763+유형화!$F$72*hourly1!C3870/hourly1!$C$8763+유형화!$F$73*hourly1!D3870/hourly1!$D$8763+유형화!$F$74*hourly1!E3870/hourly1!$E$8763</f>
        <v>58.73540663599421</v>
      </c>
      <c r="C3869" s="442">
        <f>hourly1!$F3870*유형화!$G$71/hourly1!$F$8763+유형화!$G$72*hourly1!$G3870/hourly1!$F$8763+유형화!$G$74*hourly1!I3870/hourly1!$I$8763</f>
        <v>0.23837342437390879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4">
        <f>유형화!$F$71*hourly1!B3871/hourly1!$B$8763+유형화!$F$72*hourly1!C3871/hourly1!$C$8763+유형화!$F$73*hourly1!D3871/hourly1!$D$8763+유형화!$F$74*hourly1!E3871/hourly1!$E$8763</f>
        <v>58.73116854465129</v>
      </c>
      <c r="C3870" s="442">
        <f>hourly1!$F3871*유형화!$G$71/hourly1!$F$8763+유형화!$G$72*hourly1!$G3871/hourly1!$F$8763+유형화!$G$74*hourly1!I3871/hourly1!$I$8763</f>
        <v>0.23672113303363229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4">
        <f>유형화!$F$71*hourly1!B3872/hourly1!$B$8763+유형화!$F$72*hourly1!C3872/hourly1!$C$8763+유형화!$F$73*hourly1!D3872/hourly1!$D$8763+유형화!$F$74*hourly1!E3872/hourly1!$E$8763</f>
        <v>60.594541190819882</v>
      </c>
      <c r="C3871" s="442">
        <f>hourly1!$F3872*유형화!$G$71/hourly1!$F$8763+유형화!$G$72*hourly1!$G3872/hourly1!$F$8763+유형화!$G$74*hourly1!I3872/hourly1!$I$8763</f>
        <v>0.42175209505897704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4">
        <f>유형화!$F$71*hourly1!B3873/hourly1!$B$8763+유형화!$F$72*hourly1!C3873/hourly1!$C$8763+유형화!$F$73*hourly1!D3873/hourly1!$D$8763+유형화!$F$74*hourly1!E3873/hourly1!$E$8763</f>
        <v>72.214191941557715</v>
      </c>
      <c r="C3872" s="442">
        <f>hourly1!$F3873*유형화!$G$71/hourly1!$F$8763+유형화!$G$72*hourly1!$G3873/hourly1!$F$8763+유형화!$G$74*hourly1!I3873/hourly1!$I$8763</f>
        <v>0.752363393796184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4">
        <f>유형화!$F$71*hourly1!B3874/hourly1!$B$8763+유형화!$F$72*hourly1!C3874/hourly1!$C$8763+유형화!$F$73*hourly1!D3874/hourly1!$D$8763+유형화!$F$74*hourly1!E3874/hourly1!$E$8763</f>
        <v>179.76741822984522</v>
      </c>
      <c r="C3873" s="442">
        <f>hourly1!$F3874*유형화!$G$71/hourly1!$F$8763+유형화!$G$72*hourly1!$G3874/hourly1!$F$8763+유형화!$G$74*hourly1!I3874/hourly1!$I$8763</f>
        <v>0.65082386948115467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4">
        <f>유형화!$F$71*hourly1!B3875/hourly1!$B$8763+유형화!$F$72*hourly1!C3875/hourly1!$C$8763+유형화!$F$73*hourly1!D3875/hourly1!$D$8763+유형화!$F$74*hourly1!E3875/hourly1!$E$8763</f>
        <v>338.35633524578463</v>
      </c>
      <c r="C3874" s="442">
        <f>hourly1!$F3875*유형화!$G$71/hourly1!$F$8763+유형화!$G$72*hourly1!$G3875/hourly1!$F$8763+유형화!$G$74*hourly1!I3875/hourly1!$I$8763</f>
        <v>0.57593653704379866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4">
        <f>유형화!$F$71*hourly1!B3876/hourly1!$B$8763+유형화!$F$72*hourly1!C3876/hourly1!$C$8763+유형화!$F$73*hourly1!D3876/hourly1!$D$8763+유형화!$F$74*hourly1!E3876/hourly1!$E$8763</f>
        <v>508.48103334168354</v>
      </c>
      <c r="C3875" s="442">
        <f>hourly1!$F3876*유형화!$G$71/hourly1!$F$8763+유형화!$G$72*hourly1!$G3876/hourly1!$F$8763+유형화!$G$74*hourly1!I3876/hourly1!$I$8763</f>
        <v>0.49051265917297515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4">
        <f>유형화!$F$71*hourly1!B3877/hourly1!$B$8763+유형화!$F$72*hourly1!C3877/hourly1!$C$8763+유형화!$F$73*hourly1!D3877/hourly1!$D$8763+유형화!$F$74*hourly1!E3877/hourly1!$E$8763</f>
        <v>648.64820220700153</v>
      </c>
      <c r="C3876" s="442">
        <f>hourly1!$F3877*유형화!$G$71/hourly1!$F$8763+유형화!$G$72*hourly1!$G3877/hourly1!$F$8763+유형화!$G$74*hourly1!I3877/hourly1!$I$8763</f>
        <v>0.45841606261959689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4">
        <f>유형화!$F$71*hourly1!B3878/hourly1!$B$8763+유형화!$F$72*hourly1!C3878/hourly1!$C$8763+유형화!$F$73*hourly1!D3878/hourly1!$D$8763+유형화!$F$74*hourly1!E3878/hourly1!$E$8763</f>
        <v>600.74665381410512</v>
      </c>
      <c r="C3877" s="442">
        <f>hourly1!$F3878*유형화!$G$71/hourly1!$F$8763+유형화!$G$72*hourly1!$G3878/hourly1!$F$8763+유형화!$G$74*hourly1!I3878/hourly1!$I$8763</f>
        <v>0.44232258036361105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4">
        <f>유형화!$F$71*hourly1!B3879/hourly1!$B$8763+유형화!$F$72*hourly1!C3879/hourly1!$C$8763+유형화!$F$73*hourly1!D3879/hourly1!$D$8763+유형화!$F$74*hourly1!E3879/hourly1!$E$8763</f>
        <v>402.07412883585926</v>
      </c>
      <c r="C3878" s="442">
        <f>hourly1!$F3879*유형화!$G$71/hourly1!$F$8763+유형화!$G$72*hourly1!$G3879/hourly1!$F$8763+유형화!$G$74*hourly1!I3879/hourly1!$I$8763</f>
        <v>0.55390606732609893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4">
        <f>유형화!$F$71*hourly1!B3880/hourly1!$B$8763+유형화!$F$72*hourly1!C3880/hourly1!$C$8763+유형화!$F$73*hourly1!D3880/hourly1!$D$8763+유형화!$F$74*hourly1!E3880/hourly1!$E$8763</f>
        <v>553.13845413795889</v>
      </c>
      <c r="C3879" s="442">
        <f>hourly1!$F3880*유형화!$G$71/hourly1!$F$8763+유형화!$G$72*hourly1!$G3880/hourly1!$F$8763+유형화!$G$74*hourly1!I3880/hourly1!$I$8763</f>
        <v>0.51661759116796069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4">
        <f>유형화!$F$71*hourly1!B3881/hourly1!$B$8763+유형화!$F$72*hourly1!C3881/hourly1!$C$8763+유형화!$F$73*hourly1!D3881/hourly1!$D$8763+유형화!$F$74*hourly1!E3881/hourly1!$E$8763</f>
        <v>783.70830082989687</v>
      </c>
      <c r="C3880" s="442">
        <f>hourly1!$F3881*유형화!$G$71/hourly1!$F$8763+유형화!$G$72*hourly1!$G3881/hourly1!$F$8763+유형화!$G$74*hourly1!I3881/hourly1!$I$8763</f>
        <v>0.38903400488956552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4">
        <f>유형화!$F$71*hourly1!B3882/hourly1!$B$8763+유형화!$F$72*hourly1!C3882/hourly1!$C$8763+유형화!$F$73*hourly1!D3882/hourly1!$D$8763+유형화!$F$74*hourly1!E3882/hourly1!$E$8763</f>
        <v>692.2478701824549</v>
      </c>
      <c r="C3881" s="442">
        <f>hourly1!$F3882*유형화!$G$71/hourly1!$F$8763+유형화!$G$72*hourly1!$G3882/hourly1!$F$8763+유형화!$G$74*hourly1!I3882/hourly1!$I$8763</f>
        <v>0.36780552024712265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4">
        <f>유형화!$F$71*hourly1!B3883/hourly1!$B$8763+유형화!$F$72*hourly1!C3883/hourly1!$C$8763+유형화!$F$73*hourly1!D3883/hourly1!$D$8763+유형화!$F$74*hourly1!E3883/hourly1!$E$8763</f>
        <v>634.14263329198229</v>
      </c>
      <c r="C3882" s="442">
        <f>hourly1!$F3883*유형화!$G$71/hourly1!$F$8763+유형화!$G$72*hourly1!$G3883/hourly1!$F$8763+유형화!$G$74*hourly1!I3883/hourly1!$I$8763</f>
        <v>0.38904916128298206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4">
        <f>유형화!$F$71*hourly1!B3884/hourly1!$B$8763+유형화!$F$72*hourly1!C3884/hourly1!$C$8763+유형화!$F$73*hourly1!D3884/hourly1!$D$8763+유형화!$F$74*hourly1!E3884/hourly1!$E$8763</f>
        <v>423.62213478963366</v>
      </c>
      <c r="C3883" s="442">
        <f>hourly1!$F3884*유형화!$G$71/hourly1!$F$8763+유형화!$G$72*hourly1!$G3884/hourly1!$F$8763+유형화!$G$74*hourly1!I3884/hourly1!$I$8763</f>
        <v>0.51666126765651366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4">
        <f>유형화!$F$71*hourly1!B3885/hourly1!$B$8763+유형화!$F$72*hourly1!C3885/hourly1!$C$8763+유형화!$F$73*hourly1!D3885/hourly1!$D$8763+유형화!$F$74*hourly1!E3885/hourly1!$E$8763</f>
        <v>181.54028747642576</v>
      </c>
      <c r="C3884" s="442">
        <f>hourly1!$F3885*유형화!$G$71/hourly1!$F$8763+유형화!$G$72*hourly1!$G3885/hourly1!$F$8763+유형화!$G$74*hourly1!I3885/hourly1!$I$8763</f>
        <v>0.63913796421365676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4">
        <f>유형화!$F$71*hourly1!B3886/hourly1!$B$8763+유형화!$F$72*hourly1!C3886/hourly1!$C$8763+유형화!$F$73*hourly1!D3886/hourly1!$D$8763+유형화!$F$74*hourly1!E3886/hourly1!$E$8763</f>
        <v>182.23086582078238</v>
      </c>
      <c r="C3885" s="442">
        <f>hourly1!$F3886*유형화!$G$71/hourly1!$F$8763+유형화!$G$72*hourly1!$G3886/hourly1!$F$8763+유형화!$G$74*hourly1!I3886/hourly1!$I$8763</f>
        <v>0.64456867924369332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4">
        <f>유형화!$F$71*hourly1!B3887/hourly1!$B$8763+유형화!$F$72*hourly1!C3887/hourly1!$C$8763+유형화!$F$73*hourly1!D3887/hourly1!$D$8763+유형화!$F$74*hourly1!E3887/hourly1!$E$8763</f>
        <v>74.992423785009024</v>
      </c>
      <c r="C3886" s="442">
        <f>hourly1!$F3887*유형화!$G$71/hourly1!$F$8763+유형화!$G$72*hourly1!$G3887/hourly1!$F$8763+유형화!$G$74*hourly1!I3887/hourly1!$I$8763</f>
        <v>0.54889704227416136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4">
        <f>유형화!$F$71*hourly1!B3888/hourly1!$B$8763+유형화!$F$72*hourly1!C3888/hourly1!$C$8763+유형화!$F$73*hourly1!D3888/hourly1!$D$8763+유형화!$F$74*hourly1!E3888/hourly1!$E$8763</f>
        <v>67.177104765371766</v>
      </c>
      <c r="C3887" s="442">
        <f>hourly1!$F3888*유형화!$G$71/hourly1!$F$8763+유형화!$G$72*hourly1!$G3888/hourly1!$F$8763+유형화!$G$74*hourly1!I3888/hourly1!$I$8763</f>
        <v>0.4584988523814808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4">
        <f>유형화!$F$71*hourly1!B3889/hourly1!$B$8763+유형화!$F$72*hourly1!C3889/hourly1!$C$8763+유형화!$F$73*hourly1!D3889/hourly1!$D$8763+유형화!$F$74*hourly1!E3889/hourly1!$E$8763</f>
        <v>62.204806701727506</v>
      </c>
      <c r="C3888" s="442">
        <f>hourly1!$F3889*유형화!$G$71/hourly1!$F$8763+유형화!$G$72*hourly1!$G3889/hourly1!$F$8763+유형화!$G$74*hourly1!I3889/hourly1!$I$8763</f>
        <v>0.35223835597539871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4">
        <f>유형화!$F$71*hourly1!B3890/hourly1!$B$8763+유형화!$F$72*hourly1!C3890/hourly1!$C$8763+유형화!$F$73*hourly1!D3890/hourly1!$D$8763+유형화!$F$74*hourly1!E3890/hourly1!$E$8763</f>
        <v>59.138476174352895</v>
      </c>
      <c r="C3889" s="442">
        <f>hourly1!$F3890*유형화!$G$71/hourly1!$F$8763+유형화!$G$72*hourly1!$G3890/hourly1!$F$8763+유형화!$G$74*hourly1!I3890/hourly1!$I$8763</f>
        <v>0.32050412760223412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4">
        <f>유형화!$F$71*hourly1!B3891/hourly1!$B$8763+유형화!$F$72*hourly1!C3891/hourly1!$C$8763+유형화!$F$73*hourly1!D3891/hourly1!$D$8763+유형화!$F$74*hourly1!E3891/hourly1!$E$8763</f>
        <v>59.010002493039259</v>
      </c>
      <c r="C3890" s="442">
        <f>hourly1!$F3891*유형화!$G$71/hourly1!$F$8763+유형화!$G$72*hourly1!$G3891/hourly1!$F$8763+유형화!$G$74*hourly1!I3891/hourly1!$I$8763</f>
        <v>0.26296092433562351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4">
        <f>유형화!$F$71*hourly1!B3892/hourly1!$B$8763+유형화!$F$72*hourly1!C3892/hourly1!$C$8763+유형화!$F$73*hourly1!D3892/hourly1!$D$8763+유형화!$F$74*hourly1!E3892/hourly1!$E$8763</f>
        <v>58.733924205745751</v>
      </c>
      <c r="C3891" s="442">
        <f>hourly1!$F3892*유형화!$G$71/hourly1!$F$8763+유형화!$G$72*hourly1!$G3892/hourly1!$F$8763+유형화!$G$74*hourly1!I3892/hourly1!$I$8763</f>
        <v>0.24355731835203032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4">
        <f>유형화!$F$71*hourly1!B3893/hourly1!$B$8763+유형화!$F$72*hourly1!C3893/hourly1!$C$8763+유형화!$F$73*hourly1!D3893/hourly1!$D$8763+유형화!$F$74*hourly1!E3893/hourly1!$E$8763</f>
        <v>58.718136864632591</v>
      </c>
      <c r="C3892" s="442">
        <f>hourly1!$F3893*유형화!$G$71/hourly1!$F$8763+유형화!$G$72*hourly1!$G3893/hourly1!$F$8763+유형화!$G$74*hourly1!I3893/hourly1!$I$8763</f>
        <v>0.23819798504582196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4">
        <f>유형화!$F$71*hourly1!B3894/hourly1!$B$8763+유형화!$F$72*hourly1!C3894/hourly1!$C$8763+유형화!$F$73*hourly1!D3894/hourly1!$D$8763+유형화!$F$74*hourly1!E3894/hourly1!$E$8763</f>
        <v>58.702782349869331</v>
      </c>
      <c r="C3893" s="442">
        <f>hourly1!$F3894*유형화!$G$71/hourly1!$F$8763+유형화!$G$72*hourly1!$G3894/hourly1!$F$8763+유형화!$G$74*hourly1!I3894/hourly1!$I$8763</f>
        <v>0.2382916124438581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4">
        <f>유형화!$F$71*hourly1!B3895/hourly1!$B$8763+유형화!$F$72*hourly1!C3895/hourly1!$C$8763+유형화!$F$73*hourly1!D3895/hourly1!$D$8763+유형화!$F$74*hourly1!E3895/hourly1!$E$8763</f>
        <v>58.702782349869331</v>
      </c>
      <c r="C3894" s="442">
        <f>hourly1!$F3895*유형화!$G$71/hourly1!$F$8763+유형화!$G$72*hourly1!$G3895/hourly1!$F$8763+유형화!$G$74*hourly1!I3895/hourly1!$I$8763</f>
        <v>0.23671127322931343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4">
        <f>유형화!$F$71*hourly1!B3896/hourly1!$B$8763+유형화!$F$72*hourly1!C3896/hourly1!$C$8763+유형화!$F$73*hourly1!D3896/hourly1!$D$8763+유형화!$F$74*hourly1!E3896/hourly1!$E$8763</f>
        <v>60.565664459508021</v>
      </c>
      <c r="C3895" s="442">
        <f>hourly1!$F3896*유형화!$G$71/hourly1!$F$8763+유형화!$G$72*hourly1!$G3896/hourly1!$F$8763+유형화!$G$74*hourly1!I3896/hourly1!$I$8763</f>
        <v>0.42183146240944447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4">
        <f>유형화!$F$71*hourly1!B3897/hourly1!$B$8763+유형화!$F$72*hourly1!C3897/hourly1!$C$8763+유형화!$F$73*hourly1!D3897/hourly1!$D$8763+유형화!$F$74*hourly1!E3897/hourly1!$E$8763</f>
        <v>72.139204438090616</v>
      </c>
      <c r="C3896" s="442">
        <f>hourly1!$F3897*유형화!$G$71/hourly1!$F$8763+유형화!$G$72*hourly1!$G3897/hourly1!$F$8763+유형화!$G$74*hourly1!I3897/hourly1!$I$8763</f>
        <v>0.75255969353671481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4">
        <f>유형화!$F$71*hourly1!B3898/hourly1!$B$8763+유형화!$F$72*hourly1!C3898/hourly1!$C$8763+유형화!$F$73*hourly1!D3898/hourly1!$D$8763+유형화!$F$74*hourly1!E3898/hourly1!$E$8763</f>
        <v>171.7769049128292</v>
      </c>
      <c r="C3897" s="442">
        <f>hourly1!$F3898*유형화!$G$71/hourly1!$F$8763+유형화!$G$72*hourly1!$G3898/hourly1!$F$8763+유형화!$G$74*hourly1!I3898/hourly1!$I$8763</f>
        <v>0.65105594156958446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4">
        <f>유형화!$F$71*hourly1!B3899/hourly1!$B$8763+유형화!$F$72*hourly1!C3899/hourly1!$C$8763+유형화!$F$73*hourly1!D3899/hourly1!$D$8763+유형화!$F$74*hourly1!E3899/hourly1!$E$8763</f>
        <v>296.99516913774625</v>
      </c>
      <c r="C3898" s="442">
        <f>hourly1!$F3899*유형화!$G$71/hourly1!$F$8763+유형화!$G$72*hourly1!$G3899/hourly1!$F$8763+유형화!$G$74*hourly1!I3899/hourly1!$I$8763</f>
        <v>0.57620503336801876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4">
        <f>유형화!$F$71*hourly1!B3900/hourly1!$B$8763+유형화!$F$72*hourly1!C3900/hourly1!$C$8763+유형화!$F$73*hourly1!D3900/hourly1!$D$8763+유형화!$F$74*hourly1!E3900/hourly1!$E$8763</f>
        <v>432.65952684772662</v>
      </c>
      <c r="C3899" s="442">
        <f>hourly1!$F3900*유형화!$G$71/hourly1!$F$8763+유형화!$G$72*hourly1!$G3900/hourly1!$F$8763+유형화!$G$74*hourly1!I3900/hourly1!$I$8763</f>
        <v>0.490757769019182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4">
        <f>유형화!$F$71*hourly1!B3901/hourly1!$B$8763+유형화!$F$72*hourly1!C3901/hourly1!$C$8763+유형화!$F$73*hourly1!D3901/hourly1!$D$8763+유형화!$F$74*hourly1!E3901/hourly1!$E$8763</f>
        <v>555.7778349069813</v>
      </c>
      <c r="C3900" s="442">
        <f>hourly1!$F3901*유형화!$G$71/hourly1!$F$8763+유형화!$G$72*hourly1!$G3901/hourly1!$F$8763+유형화!$G$74*hourly1!I3901/hourly1!$I$8763</f>
        <v>0.4586888777010798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4">
        <f>유형화!$F$71*hourly1!B3902/hourly1!$B$8763+유형화!$F$72*hourly1!C3902/hourly1!$C$8763+유형화!$F$73*hourly1!D3902/hourly1!$D$8763+유형화!$F$74*hourly1!E3902/hourly1!$E$8763</f>
        <v>497.34469321234911</v>
      </c>
      <c r="C3901" s="442">
        <f>hourly1!$F3902*유형화!$G$71/hourly1!$F$8763+유형화!$G$72*hourly1!$G3902/hourly1!$F$8763+유형화!$G$74*hourly1!I3902/hourly1!$I$8763</f>
        <v>0.44262106353071828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4">
        <f>유형화!$F$71*hourly1!B3903/hourly1!$B$8763+유형화!$F$72*hourly1!C3903/hourly1!$C$8763+유형화!$F$73*hourly1!D3903/hourly1!$D$8763+유형화!$F$74*hourly1!E3903/hourly1!$E$8763</f>
        <v>272.81309201119615</v>
      </c>
      <c r="C3902" s="442">
        <f>hourly1!$F3903*유형화!$G$71/hourly1!$F$8763+유형화!$G$72*hourly1!$G3903/hourly1!$F$8763+유형화!$G$74*hourly1!I3903/hourly1!$I$8763</f>
        <v>0.55429467399383958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4">
        <f>유형화!$F$71*hourly1!B3904/hourly1!$B$8763+유형화!$F$72*hourly1!C3904/hourly1!$C$8763+유형화!$F$73*hourly1!D3904/hourly1!$D$8763+유형화!$F$74*hourly1!E3904/hourly1!$E$8763</f>
        <v>442.4108748076012</v>
      </c>
      <c r="C3903" s="442">
        <f>hourly1!$F3904*유형화!$G$71/hourly1!$F$8763+유형화!$G$72*hourly1!$G3904/hourly1!$F$8763+유형화!$G$74*hourly1!I3904/hourly1!$I$8763</f>
        <v>0.51701173888275576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4">
        <f>유형화!$F$71*hourly1!B3905/hourly1!$B$8763+유형화!$F$72*hourly1!C3905/hourly1!$C$8763+유형화!$F$73*hourly1!D3905/hourly1!$D$8763+유형화!$F$74*hourly1!E3905/hourly1!$E$8763</f>
        <v>666.36757268700978</v>
      </c>
      <c r="C3904" s="442">
        <f>hourly1!$F3905*유형화!$G$71/hourly1!$F$8763+유형화!$G$72*hourly1!$G3905/hourly1!$F$8763+유형화!$G$74*hourly1!I3905/hourly1!$I$8763</f>
        <v>0.3892854706426902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4">
        <f>유형화!$F$71*hourly1!B3906/hourly1!$B$8763+유형화!$F$72*hourly1!C3906/hourly1!$C$8763+유형화!$F$73*hourly1!D3906/hourly1!$D$8763+유형화!$F$74*hourly1!E3906/hourly1!$E$8763</f>
        <v>580.51823870027067</v>
      </c>
      <c r="C3905" s="442">
        <f>hourly1!$F3906*유형화!$G$71/hourly1!$F$8763+유형화!$G$72*hourly1!$G3906/hourly1!$F$8763+유형화!$G$74*hourly1!I3906/hourly1!$I$8763</f>
        <v>0.36803131791462307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4">
        <f>유형화!$F$71*hourly1!B3907/hourly1!$B$8763+유형화!$F$72*hourly1!C3907/hourly1!$C$8763+유형화!$F$73*hourly1!D3907/hourly1!$D$8763+유형화!$F$74*hourly1!E3907/hourly1!$E$8763</f>
        <v>505.66605276599734</v>
      </c>
      <c r="C3906" s="442">
        <f>hourly1!$F3907*유형화!$G$71/hourly1!$F$8763+유형화!$G$72*hourly1!$G3907/hourly1!$F$8763+유형화!$G$74*hourly1!I3907/hourly1!$I$8763</f>
        <v>0.38930347904561891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4">
        <f>유형화!$F$71*hourly1!B3908/hourly1!$B$8763+유형화!$F$72*hourly1!C3908/hourly1!$C$8763+유형화!$F$73*hourly1!D3908/hourly1!$D$8763+유형화!$F$74*hourly1!E3908/hourly1!$E$8763</f>
        <v>285.96850188540242</v>
      </c>
      <c r="C3907" s="442">
        <f>hourly1!$F3908*유형화!$G$71/hourly1!$F$8763+유형화!$G$72*hourly1!$G3908/hourly1!$F$8763+유형화!$G$74*hourly1!I3908/hourly1!$I$8763</f>
        <v>0.51706576409154503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4">
        <f>유형화!$F$71*hourly1!B3909/hourly1!$B$8763+유형화!$F$72*hourly1!C3909/hourly1!$C$8763+유형화!$F$73*hourly1!D3909/hourly1!$D$8763+유형화!$F$74*hourly1!E3909/hourly1!$E$8763</f>
        <v>150.16052623133888</v>
      </c>
      <c r="C3908" s="442">
        <f>hourly1!$F3909*유형화!$G$71/hourly1!$F$8763+유형화!$G$72*hourly1!$G3909/hourly1!$F$8763+유형화!$G$74*hourly1!I3909/hourly1!$I$8763</f>
        <v>0.63961913896161349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4">
        <f>유형화!$F$71*hourly1!B3910/hourly1!$B$8763+유형화!$F$72*hourly1!C3910/hourly1!$C$8763+유형화!$F$73*hourly1!D3910/hourly1!$D$8763+유형화!$F$74*hourly1!E3910/hourly1!$E$8763</f>
        <v>152.70470187466304</v>
      </c>
      <c r="C3909" s="442">
        <f>hourly1!$F3910*유형화!$G$71/hourly1!$F$8763+유형화!$G$72*hourly1!$G3910/hourly1!$F$8763+유형화!$G$74*hourly1!I3910/hourly1!$I$8763</f>
        <v>0.64505572098265129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4">
        <f>유형화!$F$71*hourly1!B3911/hourly1!$B$8763+유형화!$F$72*hourly1!C3911/hourly1!$C$8763+유형화!$F$73*hourly1!D3911/hourly1!$D$8763+유형화!$F$74*hourly1!E3911/hourly1!$E$8763</f>
        <v>64.458123479130933</v>
      </c>
      <c r="C3910" s="442">
        <f>hourly1!$F3911*유형화!$G$71/hourly1!$F$8763+유형화!$G$72*hourly1!$G3911/hourly1!$F$8763+유형화!$G$74*hourly1!I3911/hourly1!$I$8763</f>
        <v>0.54934888206711974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4">
        <f>유형화!$F$71*hourly1!B3912/hourly1!$B$8763+유형화!$F$72*hourly1!C3912/hourly1!$C$8763+유형화!$F$73*hourly1!D3912/hourly1!$D$8763+유형화!$F$74*hourly1!E3912/hourly1!$E$8763</f>
        <v>62.490205183089209</v>
      </c>
      <c r="C3911" s="442">
        <f>hourly1!$F3912*유형화!$G$71/hourly1!$F$8763+유형화!$G$72*hourly1!$G3912/hourly1!$F$8763+유형화!$G$74*hourly1!I3912/hourly1!$I$8763</f>
        <v>0.45884842726187586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4">
        <f>유형화!$F$71*hourly1!B3913/hourly1!$B$8763+유형화!$F$72*hourly1!C3913/hourly1!$C$8763+유형화!$F$73*hourly1!D3913/hourly1!$D$8763+유형화!$F$74*hourly1!E3913/hourly1!$E$8763</f>
        <v>60.840105220444357</v>
      </c>
      <c r="C3912" s="442">
        <f>hourly1!$F3913*유형화!$G$71/hourly1!$F$8763+유형화!$G$72*hourly1!$G3913/hourly1!$F$8763+유형화!$G$74*hourly1!I3913/hourly1!$I$8763</f>
        <v>0.35244622672595577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4">
        <f>유형화!$F$71*hourly1!B3914/hourly1!$B$8763+유형화!$F$72*hourly1!C3914/hourly1!$C$8763+유형화!$F$73*hourly1!D3914/hourly1!$D$8763+유형화!$F$74*hourly1!E3914/hourly1!$E$8763</f>
        <v>58.948335558835076</v>
      </c>
      <c r="C3913" s="442">
        <f>hourly1!$F3914*유형화!$G$71/hourly1!$F$8763+유형화!$G$72*hourly1!$G3914/hourly1!$F$8763+유형화!$G$74*hourly1!I3914/hourly1!$I$8763</f>
        <v>0.32067027752790478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4">
        <f>유형화!$F$71*hourly1!B3915/hourly1!$B$8763+유형화!$F$72*hourly1!C3915/hourly1!$C$8763+유형화!$F$73*hourly1!D3915/hourly1!$D$8763+유형화!$F$74*hourly1!E3915/hourly1!$E$8763</f>
        <v>58.944508652524569</v>
      </c>
      <c r="C3914" s="442">
        <f>hourly1!$F3915*유형화!$G$71/hourly1!$F$8763+유형화!$G$72*hourly1!$G3915/hourly1!$F$8763+유형화!$G$74*hourly1!I3915/hourly1!$I$8763</f>
        <v>0.26307435282828351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4">
        <f>유형화!$F$71*hourly1!B3916/hourly1!$B$8763+유형화!$F$72*hourly1!C3916/hourly1!$C$8763+유형화!$F$73*hourly1!D3916/hourly1!$D$8763+유형화!$F$74*hourly1!E3916/hourly1!$E$8763</f>
        <v>58.702782349869331</v>
      </c>
      <c r="C3915" s="442">
        <f>hourly1!$F3916*유형화!$G$71/hourly1!$F$8763+유형화!$G$72*hourly1!$G3916/hourly1!$F$8763+유형화!$G$74*hourly1!I3916/hourly1!$I$8763</f>
        <v>0.24366390202185731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4">
        <f>유형화!$F$71*hourly1!B3917/hourly1!$B$8763+유형화!$F$72*hourly1!C3917/hourly1!$C$8763+유형화!$F$73*hourly1!D3917/hourly1!$D$8763+유형화!$F$74*hourly1!E3917/hourly1!$E$8763</f>
        <v>58.702782349869331</v>
      </c>
      <c r="C3916" s="442">
        <f>hourly1!$F3917*유형화!$G$71/hourly1!$F$8763+유형화!$G$72*hourly1!$G3917/hourly1!$F$8763+유형화!$G$74*hourly1!I3917/hourly1!$I$8763</f>
        <v>0.23845279172437628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4">
        <f>유형화!$F$71*hourly1!B3918/hourly1!$B$8763+유형화!$F$72*hourly1!C3918/hourly1!$C$8763+유형화!$F$73*hourly1!D3918/hourly1!$D$8763+유형화!$F$74*hourly1!E3918/hourly1!$E$8763</f>
        <v>58.702782349869331</v>
      </c>
      <c r="C3917" s="442">
        <f>hourly1!$F3918*유형화!$G$71/hourly1!$F$8763+유형화!$G$72*hourly1!$G3918/hourly1!$F$8763+유형화!$G$74*hourly1!I3918/hourly1!$I$8763</f>
        <v>0.23851268392416439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4">
        <f>유형화!$F$71*hourly1!B3919/hourly1!$B$8763+유형화!$F$72*hourly1!C3919/hourly1!$C$8763+유형화!$F$73*hourly1!D3919/hourly1!$D$8763+유형화!$F$74*hourly1!E3919/hourly1!$E$8763</f>
        <v>58.702782349869331</v>
      </c>
      <c r="C3918" s="442">
        <f>hourly1!$F3919*유형화!$G$71/hourly1!$F$8763+유형화!$G$72*hourly1!$G3919/hourly1!$F$8763+유형화!$G$74*hourly1!I3919/hourly1!$I$8763</f>
        <v>0.23684165080708344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4">
        <f>유형화!$F$71*hourly1!B3920/hourly1!$B$8763+유형화!$F$72*hourly1!C3920/hourly1!$C$8763+유형화!$F$73*hourly1!D3920/hourly1!$D$8763+유형화!$F$74*hourly1!E3920/hourly1!$E$8763</f>
        <v>60.565664459508021</v>
      </c>
      <c r="C3919" s="442">
        <f>hourly1!$F3920*유형화!$G$71/hourly1!$F$8763+유형화!$G$72*hourly1!$G3920/hourly1!$F$8763+유형화!$G$74*hourly1!I3920/hourly1!$I$8763</f>
        <v>0.42197846312838017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4">
        <f>유형화!$F$71*hourly1!B3921/hourly1!$B$8763+유형화!$F$72*hourly1!C3921/hourly1!$C$8763+유형화!$F$73*hourly1!D3921/hourly1!$D$8763+유형화!$F$74*hourly1!E3921/hourly1!$E$8763</f>
        <v>72.111119134815169</v>
      </c>
      <c r="C3920" s="442">
        <f>hourly1!$F3921*유형화!$G$71/hourly1!$F$8763+유형화!$G$72*hourly1!$G3921/hourly1!$F$8763+유형화!$G$74*hourly1!I3921/hourly1!$I$8763</f>
        <v>0.75292931396969276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4">
        <f>유형화!$F$71*hourly1!B3922/hourly1!$B$8763+유형화!$F$72*hourly1!C3922/hourly1!$C$8763+유형화!$F$73*hourly1!D3922/hourly1!$D$8763+유형화!$F$74*hourly1!E3922/hourly1!$E$8763</f>
        <v>166.25497716987667</v>
      </c>
      <c r="C3921" s="442">
        <f>hourly1!$F3922*유형화!$G$71/hourly1!$F$8763+유형화!$G$72*hourly1!$G3922/hourly1!$F$8763+유형화!$G$74*hourly1!I3922/hourly1!$I$8763</f>
        <v>0.65131743009900023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4">
        <f>유형화!$F$71*hourly1!B3923/hourly1!$B$8763+유형화!$F$72*hourly1!C3923/hourly1!$C$8763+유형화!$F$73*hourly1!D3923/hourly1!$D$8763+유형화!$F$74*hourly1!E3923/hourly1!$E$8763</f>
        <v>279.20658789855821</v>
      </c>
      <c r="C3922" s="442">
        <f>hourly1!$F3923*유형화!$G$71/hourly1!$F$8763+유형화!$G$72*hourly1!$G3923/hourly1!$F$8763+유형화!$G$74*hourly1!I3923/hourly1!$I$8763</f>
        <v>0.57640312580024311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4">
        <f>유형화!$F$71*hourly1!B3924/hourly1!$B$8763+유형화!$F$72*hourly1!C3924/hourly1!$C$8763+유형화!$F$73*hourly1!D3924/hourly1!$D$8763+유형화!$F$74*hourly1!E3924/hourly1!$E$8763</f>
        <v>369.15051347301164</v>
      </c>
      <c r="C3923" s="442">
        <f>hourly1!$F3924*유형화!$G$71/hourly1!$F$8763+유형화!$G$72*hourly1!$G3924/hourly1!$F$8763+유형화!$G$74*hourly1!I3924/hourly1!$I$8763</f>
        <v>0.49089564330767455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4">
        <f>유형화!$F$71*hourly1!B3925/hourly1!$B$8763+유형화!$F$72*hourly1!C3925/hourly1!$C$8763+유형화!$F$73*hourly1!D3925/hourly1!$D$8763+유형화!$F$74*hourly1!E3925/hourly1!$E$8763</f>
        <v>493.20157941180292</v>
      </c>
      <c r="C3924" s="442">
        <f>hourly1!$F3925*유형화!$G$71/hourly1!$F$8763+유형화!$G$72*hourly1!$G3925/hourly1!$F$8763+유형화!$G$74*hourly1!I3925/hourly1!$I$8763</f>
        <v>0.45877786039790869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4">
        <f>유형화!$F$71*hourly1!B3926/hourly1!$B$8763+유형화!$F$72*hourly1!C3926/hourly1!$C$8763+유형화!$F$73*hourly1!D3926/hourly1!$D$8763+유형화!$F$74*hourly1!E3926/hourly1!$E$8763</f>
        <v>439.63132868246532</v>
      </c>
      <c r="C3925" s="442">
        <f>hourly1!$F3926*유형화!$G$71/hourly1!$F$8763+유형화!$G$72*hourly1!$G3926/hourly1!$F$8763+유형화!$G$74*hourly1!I3926/hourly1!$I$8763</f>
        <v>0.44270768313394998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4">
        <f>유형화!$F$71*hourly1!B3927/hourly1!$B$8763+유형화!$F$72*hourly1!C3927/hourly1!$C$8763+유형화!$F$73*hourly1!D3927/hourly1!$D$8763+유형화!$F$74*hourly1!E3927/hourly1!$E$8763</f>
        <v>229.16698734164891</v>
      </c>
      <c r="C3926" s="442">
        <f>hourly1!$F3927*유형화!$G$71/hourly1!$F$8763+유형화!$G$72*hourly1!$G3927/hourly1!$F$8763+유형화!$G$74*hourly1!I3927/hourly1!$I$8763</f>
        <v>0.55440549493494329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4">
        <f>유형화!$F$71*hourly1!B3928/hourly1!$B$8763+유형화!$F$72*hourly1!C3928/hourly1!$C$8763+유형화!$F$73*hourly1!D3928/hourly1!$D$8763+유형화!$F$74*hourly1!E3928/hourly1!$E$8763</f>
        <v>380.28969171139119</v>
      </c>
      <c r="C3927" s="442">
        <f>hourly1!$F3928*유형화!$G$71/hourly1!$F$8763+유형화!$G$72*hourly1!$G3928/hourly1!$F$8763+유형화!$G$74*hourly1!I3928/hourly1!$I$8763</f>
        <v>0.51711164070172211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4">
        <f>유형화!$F$71*hourly1!B3929/hourly1!$B$8763+유형화!$F$72*hourly1!C3929/hourly1!$C$8763+유형화!$F$73*hourly1!D3929/hourly1!$D$8763+유형화!$F$74*hourly1!E3929/hourly1!$E$8763</f>
        <v>597.2485285384746</v>
      </c>
      <c r="C3928" s="442">
        <f>hourly1!$F3929*유형화!$G$71/hourly1!$F$8763+유형화!$G$72*hourly1!$G3929/hourly1!$F$8763+유형화!$G$74*hourly1!I3929/hourly1!$I$8763</f>
        <v>0.38935473373088048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4">
        <f>유형화!$F$71*hourly1!B3930/hourly1!$B$8763+유형화!$F$72*hourly1!C3930/hourly1!$C$8763+유형화!$F$73*hourly1!D3930/hourly1!$D$8763+유형화!$F$74*hourly1!E3930/hourly1!$E$8763</f>
        <v>510.02295179877859</v>
      </c>
      <c r="C3929" s="442">
        <f>hourly1!$F3930*유형화!$G$71/hourly1!$F$8763+유형화!$G$72*hourly1!$G3930/hourly1!$F$8763+유형화!$G$74*hourly1!I3930/hourly1!$I$8763</f>
        <v>0.36809275834814803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4">
        <f>유형화!$F$71*hourly1!B3931/hourly1!$B$8763+유형화!$F$72*hourly1!C3931/hourly1!$C$8763+유형화!$F$73*hourly1!D3931/hourly1!$D$8763+유형화!$F$74*hourly1!E3931/hourly1!$E$8763</f>
        <v>444.0804043516203</v>
      </c>
      <c r="C3930" s="442">
        <f>hourly1!$F3931*유형화!$G$71/hourly1!$F$8763+유형화!$G$72*hourly1!$G3931/hourly1!$F$8763+유형화!$G$74*hourly1!I3931/hourly1!$I$8763</f>
        <v>0.38937266064782311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4">
        <f>유형화!$F$71*hourly1!B3932/hourly1!$B$8763+유형화!$F$72*hourly1!C3932/hourly1!$C$8763+유형화!$F$73*hourly1!D3932/hourly1!$D$8763+유형화!$F$74*hourly1!E3932/hourly1!$E$8763</f>
        <v>241.51818869932853</v>
      </c>
      <c r="C3931" s="442">
        <f>hourly1!$F3932*유형화!$G$71/hourly1!$F$8763+유형화!$G$72*hourly1!$G3932/hourly1!$F$8763+유형화!$G$74*hourly1!I3932/hourly1!$I$8763</f>
        <v>0.51717951852814859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4">
        <f>유형화!$F$71*hourly1!B3933/hourly1!$B$8763+유형화!$F$72*hourly1!C3933/hourly1!$C$8763+유형화!$F$73*hourly1!D3933/hourly1!$D$8763+유형화!$F$74*hourly1!E3933/hourly1!$E$8763</f>
        <v>139.23578376682397</v>
      </c>
      <c r="C3932" s="442">
        <f>hourly1!$F3933*유형화!$G$71/hourly1!$F$8763+유형화!$G$72*hourly1!$G3933/hourly1!$F$8763+유형화!$G$74*hourly1!I3933/hourly1!$I$8763</f>
        <v>0.63977225112950709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4">
        <f>유형화!$F$71*hourly1!B3934/hourly1!$B$8763+유형화!$F$72*hourly1!C3934/hourly1!$C$8763+유형화!$F$73*hourly1!D3934/hourly1!$D$8763+유형화!$F$74*hourly1!E3934/hourly1!$E$8763</f>
        <v>143.45191664682761</v>
      </c>
      <c r="C3933" s="442">
        <f>hourly1!$F3934*유형화!$G$71/hourly1!$F$8763+유형화!$G$72*hourly1!$G3934/hourly1!$F$8763+유형화!$G$74*hourly1!I3934/hourly1!$I$8763</f>
        <v>0.64523507163807114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4">
        <f>유형화!$F$71*hourly1!B3935/hourly1!$B$8763+유형화!$F$72*hourly1!C3935/hourly1!$C$8763+유형화!$F$73*hourly1!D3935/hourly1!$D$8763+유형화!$F$74*hourly1!E3935/hourly1!$E$8763</f>
        <v>64.201015546569806</v>
      </c>
      <c r="C3934" s="442">
        <f>hourly1!$F3935*유형화!$G$71/hourly1!$F$8763+유형화!$G$72*hourly1!$G3935/hourly1!$F$8763+유형화!$G$74*hourly1!I3935/hourly1!$I$8763</f>
        <v>0.54946825903676622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4">
        <f>유형화!$F$71*hourly1!B3936/hourly1!$B$8763+유형화!$F$72*hourly1!C3936/hourly1!$C$8763+유형화!$F$73*hourly1!D3936/hourly1!$D$8763+유형화!$F$74*hourly1!E3936/hourly1!$E$8763</f>
        <v>62.473083294063798</v>
      </c>
      <c r="C3935" s="442">
        <f>hourly1!$F3936*유형화!$G$71/hourly1!$F$8763+유형화!$G$72*hourly1!$G3936/hourly1!$F$8763+유형화!$G$74*hourly1!I3936/hourly1!$I$8763</f>
        <v>0.45890367476045674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4">
        <f>유형화!$F$71*hourly1!B3937/hourly1!$B$8763+유형화!$F$72*hourly1!C3937/hourly1!$C$8763+유형화!$F$73*hourly1!D3937/hourly1!$D$8763+유형화!$F$74*hourly1!E3937/hourly1!$E$8763</f>
        <v>60.835520868021504</v>
      </c>
      <c r="C3936" s="442">
        <f>hourly1!$F3937*유형화!$G$71/hourly1!$F$8763+유형화!$G$72*hourly1!$G3937/hourly1!$F$8763+유형화!$G$74*hourly1!I3937/hourly1!$I$8763</f>
        <v>0.35246887983009334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4">
        <f>유형화!$F$71*hourly1!B3938/hourly1!$B$8763+유형화!$F$72*hourly1!C3938/hourly1!$C$8763+유형화!$F$73*hourly1!D3938/hourly1!$D$8763+유형화!$F$74*hourly1!E3938/hourly1!$E$8763</f>
        <v>58.953460944195314</v>
      </c>
      <c r="C3937" s="442">
        <f>hourly1!$F3938*유형화!$G$71/hourly1!$F$8763+유형화!$G$72*hourly1!$G3938/hourly1!$F$8763+유형화!$G$74*hourly1!I3938/hourly1!$I$8763</f>
        <v>0.3206729665654463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4">
        <f>유형화!$F$71*hourly1!B3939/hourly1!$B$8763+유형화!$F$72*hourly1!C3939/hourly1!$C$8763+유형화!$F$73*hourly1!D3939/hourly1!$D$8763+유형화!$F$74*hourly1!E3939/hourly1!$E$8763</f>
        <v>58.944508652524569</v>
      </c>
      <c r="C3938" s="442">
        <f>hourly1!$F3939*유형화!$G$71/hourly1!$F$8763+유형화!$G$72*hourly1!$G3939/hourly1!$F$8763+유형화!$G$74*hourly1!I3939/hourly1!$I$8763</f>
        <v>0.26307109338883927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4">
        <f>유형화!$F$71*hourly1!B3940/hourly1!$B$8763+유형화!$F$72*hourly1!C3940/hourly1!$C$8763+유형화!$F$73*hourly1!D3940/hourly1!$D$8763+유형화!$F$74*hourly1!E3940/hourly1!$E$8763</f>
        <v>58.702782349869331</v>
      </c>
      <c r="C3939" s="442">
        <f>hourly1!$F3940*유형화!$G$71/hourly1!$F$8763+유형화!$G$72*hourly1!$G3940/hourly1!$F$8763+유형화!$G$74*hourly1!I3940/hourly1!$I$8763</f>
        <v>0.24365974623656581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4">
        <f>유형화!$F$71*hourly1!B3941/hourly1!$B$8763+유형화!$F$72*hourly1!C3941/hourly1!$C$8763+유형화!$F$73*hourly1!D3941/hourly1!$D$8763+유형화!$F$74*hourly1!E3941/hourly1!$E$8763</f>
        <v>58.702782349869331</v>
      </c>
      <c r="C3940" s="442">
        <f>hourly1!$F3941*유형화!$G$71/hourly1!$F$8763+유형화!$G$72*hourly1!$G3941/hourly1!$F$8763+유형화!$G$74*hourly1!I3941/hourly1!$I$8763</f>
        <v>0.23848367491311057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4">
        <f>유형화!$F$71*hourly1!B3942/hourly1!$B$8763+유형화!$F$72*hourly1!C3942/hourly1!$C$8763+유형화!$F$73*hourly1!D3942/hourly1!$D$8763+유형화!$F$74*hourly1!E3942/hourly1!$E$8763</f>
        <v>58.702782349869331</v>
      </c>
      <c r="C3941" s="442">
        <f>hourly1!$F3942*유형화!$G$71/hourly1!$F$8763+유형화!$G$72*hourly1!$G3942/hourly1!$F$8763+유형화!$G$74*hourly1!I3942/hourly1!$I$8763</f>
        <v>0.23851203203627547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4">
        <f>유형화!$F$71*hourly1!B3943/hourly1!$B$8763+유형화!$F$72*hourly1!C3943/hourly1!$C$8763+유형화!$F$73*hourly1!D3943/hourly1!$D$8763+유형화!$F$74*hourly1!E3943/hourly1!$E$8763</f>
        <v>58.702782349869331</v>
      </c>
      <c r="C3942" s="442">
        <f>hourly1!$F3943*유형화!$G$71/hourly1!$F$8763+유형화!$G$72*hourly1!$G3943/hourly1!$F$8763+유형화!$G$74*hourly1!I3943/hourly1!$I$8763</f>
        <v>0.23681810135709874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4">
        <f>유형화!$F$71*hourly1!B3944/hourly1!$B$8763+유형화!$F$72*hourly1!C3944/hourly1!$C$8763+유형화!$F$73*hourly1!D3944/hourly1!$D$8763+유형화!$F$74*hourly1!E3944/hourly1!$E$8763</f>
        <v>60.565664459508021</v>
      </c>
      <c r="C3943" s="442">
        <f>hourly1!$F3944*유형화!$G$71/hourly1!$F$8763+유형화!$G$72*hourly1!$G3944/hourly1!$F$8763+유형화!$G$74*hourly1!I3944/hourly1!$I$8763</f>
        <v>0.42193209760228567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4">
        <f>유형화!$F$71*hourly1!B3945/hourly1!$B$8763+유형화!$F$72*hourly1!C3945/hourly1!$C$8763+유형화!$F$73*hourly1!D3945/hourly1!$D$8763+유형화!$F$74*hourly1!E3945/hourly1!$E$8763</f>
        <v>72.111119134815169</v>
      </c>
      <c r="C3944" s="442">
        <f>hourly1!$F3945*유형화!$G$71/hourly1!$F$8763+유형화!$G$72*hourly1!$G3945/hourly1!$F$8763+유형화!$G$74*hourly1!I3945/hourly1!$I$8763</f>
        <v>0.75312447290641715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4">
        <f>유형화!$F$71*hourly1!B3946/hourly1!$B$8763+유형화!$F$72*hourly1!C3946/hourly1!$C$8763+유형화!$F$73*hourly1!D3946/hourly1!$D$8763+유형화!$F$74*hourly1!E3946/hourly1!$E$8763</f>
        <v>165.55175698539671</v>
      </c>
      <c r="C3945" s="442">
        <f>hourly1!$F3946*유형화!$G$71/hourly1!$F$8763+유형화!$G$72*hourly1!$G3946/hourly1!$F$8763+유형화!$G$74*hourly1!I3946/hourly1!$I$8763</f>
        <v>0.65159114152633102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4">
        <f>유형화!$F$71*hourly1!B3947/hourly1!$B$8763+유형화!$F$72*hourly1!C3947/hourly1!$C$8763+유형화!$F$73*hourly1!D3947/hourly1!$D$8763+유형화!$F$74*hourly1!E3947/hourly1!$E$8763</f>
        <v>275.07069809889532</v>
      </c>
      <c r="C3946" s="442">
        <f>hourly1!$F3947*유형화!$G$71/hourly1!$F$8763+유형화!$G$72*hourly1!$G3947/hourly1!$F$8763+유형화!$G$74*hourly1!I3947/hourly1!$I$8763</f>
        <v>0.57673697388532119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4">
        <f>유형화!$F$71*hourly1!B3948/hourly1!$B$8763+유형화!$F$72*hourly1!C3948/hourly1!$C$8763+유형화!$F$73*hourly1!D3948/hourly1!$D$8763+유형화!$F$74*hourly1!E3948/hourly1!$E$8763</f>
        <v>346.09521734163229</v>
      </c>
      <c r="C3947" s="442">
        <f>hourly1!$F3948*유형화!$G$71/hourly1!$F$8763+유형화!$G$72*hourly1!$G3948/hourly1!$F$8763+유형화!$G$74*hourly1!I3948/hourly1!$I$8763</f>
        <v>0.4912216687380857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4">
        <f>유형화!$F$71*hourly1!B3949/hourly1!$B$8763+유형화!$F$72*hourly1!C3949/hourly1!$C$8763+유형화!$F$73*hourly1!D3949/hourly1!$D$8763+유형화!$F$74*hourly1!E3949/hourly1!$E$8763</f>
        <v>420.92310621848441</v>
      </c>
      <c r="C3948" s="442">
        <f>hourly1!$F3949*유형화!$G$71/hourly1!$F$8763+유형화!$G$72*hourly1!$G3949/hourly1!$F$8763+유형화!$G$74*hourly1!I3949/hourly1!$I$8763</f>
        <v>0.45910021895894415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4">
        <f>유형화!$F$71*hourly1!B3950/hourly1!$B$8763+유형화!$F$72*hourly1!C3950/hourly1!$C$8763+유형화!$F$73*hourly1!D3950/hourly1!$D$8763+유형화!$F$74*hourly1!E3950/hourly1!$E$8763</f>
        <v>365.66302995562125</v>
      </c>
      <c r="C3949" s="442">
        <f>hourly1!$F3950*유형화!$G$71/hourly1!$F$8763+유형화!$G$72*hourly1!$G3950/hourly1!$F$8763+유형화!$G$74*hourly1!I3950/hourly1!$I$8763</f>
        <v>0.44303101952681967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4">
        <f>유형화!$F$71*hourly1!B3951/hourly1!$B$8763+유형화!$F$72*hourly1!C3951/hourly1!$C$8763+유형화!$F$73*hourly1!D3951/hourly1!$D$8763+유형화!$F$74*hourly1!E3951/hourly1!$E$8763</f>
        <v>209.51270877240916</v>
      </c>
      <c r="C3950" s="442">
        <f>hourly1!$F3951*유형화!$G$71/hourly1!$F$8763+유형화!$G$72*hourly1!$G3951/hourly1!$F$8763+유형화!$G$74*hourly1!I3951/hourly1!$I$8763</f>
        <v>0.55487151328948581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4">
        <f>유형화!$F$71*hourly1!B3952/hourly1!$B$8763+유형화!$F$72*hourly1!C3952/hourly1!$C$8763+유형화!$F$73*hourly1!D3952/hourly1!$D$8763+유형화!$F$74*hourly1!E3952/hourly1!$E$8763</f>
        <v>303.18055725746791</v>
      </c>
      <c r="C3951" s="442">
        <f>hourly1!$F3952*유형화!$G$71/hourly1!$F$8763+유형화!$G$72*hourly1!$G3952/hourly1!$F$8763+유형화!$G$74*hourly1!I3952/hourly1!$I$8763</f>
        <v>0.51755476149416868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4">
        <f>유형화!$F$71*hourly1!B3953/hourly1!$B$8763+유형화!$F$72*hourly1!C3953/hourly1!$C$8763+유형화!$F$73*hourly1!D3953/hourly1!$D$8763+유형화!$F$74*hourly1!E3953/hourly1!$E$8763</f>
        <v>488.1793090088197</v>
      </c>
      <c r="C3952" s="442">
        <f>hourly1!$F3953*유형화!$G$71/hourly1!$F$8763+유형화!$G$72*hourly1!$G3953/hourly1!$F$8763+유형화!$G$74*hourly1!I3953/hourly1!$I$8763</f>
        <v>0.38963317134540476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4">
        <f>유형화!$F$71*hourly1!B3954/hourly1!$B$8763+유형화!$F$72*hourly1!C3954/hourly1!$C$8763+유형화!$F$73*hourly1!D3954/hourly1!$D$8763+유형화!$F$74*hourly1!E3954/hourly1!$E$8763</f>
        <v>413.60975604222949</v>
      </c>
      <c r="C3953" s="442">
        <f>hourly1!$F3954*유형화!$G$71/hourly1!$F$8763+유형화!$G$72*hourly1!$G3954/hourly1!$F$8763+유형화!$G$74*hourly1!I3954/hourly1!$I$8763</f>
        <v>0.36833583104470219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4">
        <f>유형화!$F$71*hourly1!B3955/hourly1!$B$8763+유형화!$F$72*hourly1!C3955/hourly1!$C$8763+유형화!$F$73*hourly1!D3955/hourly1!$D$8763+유형화!$F$74*hourly1!E3955/hourly1!$E$8763</f>
        <v>380.61055068137523</v>
      </c>
      <c r="C3954" s="442">
        <f>hourly1!$F3955*유형화!$G$71/hourly1!$F$8763+유형화!$G$72*hourly1!$G3955/hourly1!$F$8763+유형화!$G$74*hourly1!I3955/hourly1!$I$8763</f>
        <v>0.38960155478279634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4">
        <f>유형화!$F$71*hourly1!B3956/hourly1!$B$8763+유형화!$F$72*hourly1!C3956/hourly1!$C$8763+유형화!$F$73*hourly1!D3956/hourly1!$D$8763+유형화!$F$74*hourly1!E3956/hourly1!$E$8763</f>
        <v>199.66023445799649</v>
      </c>
      <c r="C3955" s="442">
        <f>hourly1!$F3956*유형화!$G$71/hourly1!$F$8763+유형화!$G$72*hourly1!$G3956/hourly1!$F$8763+유형화!$G$74*hourly1!I3956/hourly1!$I$8763</f>
        <v>0.51749356551860293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4">
        <f>유형화!$F$71*hourly1!B3957/hourly1!$B$8763+유형화!$F$72*hourly1!C3957/hourly1!$C$8763+유형화!$F$73*hourly1!D3957/hourly1!$D$8763+유형화!$F$74*hourly1!E3957/hourly1!$E$8763</f>
        <v>136.29417937024522</v>
      </c>
      <c r="C3956" s="442">
        <f>hourly1!$F3957*유형화!$G$71/hourly1!$F$8763+유형화!$G$72*hourly1!$G3957/hourly1!$F$8763+유형화!$G$74*hourly1!I3957/hourly1!$I$8763</f>
        <v>0.64010675110247406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4">
        <f>유형화!$F$71*hourly1!B3958/hourly1!$B$8763+유형화!$F$72*hourly1!C3958/hourly1!$C$8763+유형화!$F$73*hourly1!D3958/hourly1!$D$8763+유형화!$F$74*hourly1!E3958/hourly1!$E$8763</f>
        <v>140.9269412050582</v>
      </c>
      <c r="C3957" s="442">
        <f>hourly1!$F3958*유형화!$G$71/hourly1!$F$8763+유형화!$G$72*hourly1!$G3958/hourly1!$F$8763+유형화!$G$74*hourly1!I3958/hourly1!$I$8763</f>
        <v>0.6455163612621091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4">
        <f>유형화!$F$71*hourly1!B3959/hourly1!$B$8763+유형화!$F$72*hourly1!C3959/hourly1!$C$8763+유형화!$F$73*hourly1!D3959/hourly1!$D$8763+유형화!$F$74*hourly1!E3959/hourly1!$E$8763</f>
        <v>64.089469690936482</v>
      </c>
      <c r="C3958" s="442">
        <f>hourly1!$F3959*유형화!$G$71/hourly1!$F$8763+유형화!$G$72*hourly1!$G3959/hourly1!$F$8763+유형화!$G$74*hourly1!I3959/hourly1!$I$8763</f>
        <v>0.54967890031085087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4">
        <f>유형화!$F$71*hourly1!B3960/hourly1!$B$8763+유형화!$F$72*hourly1!C3960/hourly1!$C$8763+유형화!$F$73*hourly1!D3960/hourly1!$D$8763+유형화!$F$74*hourly1!E3960/hourly1!$E$8763</f>
        <v>62.454121893051258</v>
      </c>
      <c r="C3959" s="442">
        <f>hourly1!$F3960*유형화!$G$71/hourly1!$F$8763+유형화!$G$72*hourly1!$G3960/hourly1!$F$8763+유형화!$G$74*hourly1!I3960/hourly1!$I$8763</f>
        <v>0.4590546682927108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4">
        <f>유형화!$F$71*hourly1!B3961/hourly1!$B$8763+유형화!$F$72*hourly1!C3961/hourly1!$C$8763+유형화!$F$73*hourly1!D3961/hourly1!$D$8763+유형화!$F$74*hourly1!E3961/hourly1!$E$8763</f>
        <v>60.823820129028796</v>
      </c>
      <c r="C3960" s="442">
        <f>hourly1!$F3961*유형화!$G$71/hourly1!$F$8763+유형화!$G$72*hourly1!$G3961/hourly1!$F$8763+유형화!$G$74*hourly1!I3961/hourly1!$I$8763</f>
        <v>0.35253667617053375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4">
        <f>유형화!$F$71*hourly1!B3962/hourly1!$B$8763+유형화!$F$72*hourly1!C3962/hourly1!$C$8763+유형화!$F$73*hourly1!D3962/hourly1!$D$8763+유형화!$F$74*hourly1!E3962/hourly1!$E$8763</f>
        <v>58.944508652524569</v>
      </c>
      <c r="C3961" s="442">
        <f>hourly1!$F3962*유형화!$G$71/hourly1!$F$8763+유형화!$G$72*hourly1!$G3962/hourly1!$F$8763+유형화!$G$74*hourly1!I3962/hourly1!$I$8763</f>
        <v>0.32072153221316646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4">
        <f>유형화!$F$71*hourly1!B3963/hourly1!$B$8763+유형화!$F$72*hourly1!C3963/hourly1!$C$8763+유형화!$F$73*hourly1!D3963/hourly1!$D$8763+유형화!$F$74*hourly1!E3963/hourly1!$E$8763</f>
        <v>58.944508652524569</v>
      </c>
      <c r="C3962" s="442">
        <f>hourly1!$F3963*유형화!$G$71/hourly1!$F$8763+유형화!$G$72*hourly1!$G3963/hourly1!$F$8763+유형화!$G$74*hourly1!I3963/hourly1!$I$8763</f>
        <v>0.26164354039824372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4">
        <f>유형화!$F$71*hourly1!B3964/hourly1!$B$8763+유형화!$F$72*hourly1!C3964/hourly1!$C$8763+유형화!$F$73*hourly1!D3964/hourly1!$D$8763+유형화!$F$74*hourly1!E3964/hourly1!$E$8763</f>
        <v>58.702782349869331</v>
      </c>
      <c r="C3963" s="442">
        <f>hourly1!$F3964*유형화!$G$71/hourly1!$F$8763+유형화!$G$72*hourly1!$G3964/hourly1!$F$8763+유형화!$G$74*hourly1!I3964/hourly1!$I$8763</f>
        <v>0.26603547207739858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4">
        <f>유형화!$F$71*hourly1!B3965/hourly1!$B$8763+유형화!$F$72*hourly1!C3965/hourly1!$C$8763+유형화!$F$73*hourly1!D3965/hourly1!$D$8763+유형화!$F$74*hourly1!E3965/hourly1!$E$8763</f>
        <v>58.702782349869331</v>
      </c>
      <c r="C3964" s="442">
        <f>hourly1!$F3965*유형화!$G$71/hourly1!$F$8763+유형화!$G$72*hourly1!$G3965/hourly1!$F$8763+유형화!$G$74*hourly1!I3965/hourly1!$I$8763</f>
        <v>0.24896252826841642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4">
        <f>유형화!$F$71*hourly1!B3966/hourly1!$B$8763+유형화!$F$72*hourly1!C3966/hourly1!$C$8763+유형화!$F$73*hourly1!D3966/hourly1!$D$8763+유형화!$F$74*hourly1!E3966/hourly1!$E$8763</f>
        <v>58.702782349869331</v>
      </c>
      <c r="C3965" s="442">
        <f>hourly1!$F3966*유형화!$G$71/hourly1!$F$8763+유형화!$G$72*hourly1!$G3966/hourly1!$F$8763+유형화!$G$74*hourly1!I3966/hourly1!$I$8763</f>
        <v>0.23659466678319538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4">
        <f>유형화!$F$71*hourly1!B3967/hourly1!$B$8763+유형화!$F$72*hourly1!C3967/hourly1!$C$8763+유형화!$F$73*hourly1!D3967/hourly1!$D$8763+유형화!$F$74*hourly1!E3967/hourly1!$E$8763</f>
        <v>58.702782349869331</v>
      </c>
      <c r="C3966" s="442">
        <f>hourly1!$F3967*유형화!$G$71/hourly1!$F$8763+유형화!$G$72*hourly1!$G3967/hourly1!$F$8763+유형화!$G$74*hourly1!I3967/hourly1!$I$8763</f>
        <v>0.2366218831025548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4">
        <f>유형화!$F$71*hourly1!B3968/hourly1!$B$8763+유형화!$F$72*hourly1!C3968/hourly1!$C$8763+유형화!$F$73*hourly1!D3968/hourly1!$D$8763+유형화!$F$74*hourly1!E3968/hourly1!$E$8763</f>
        <v>60.565664459508021</v>
      </c>
      <c r="C3967" s="442">
        <f>hourly1!$F3968*유형화!$G$71/hourly1!$F$8763+유형화!$G$72*hourly1!$G3968/hourly1!$F$8763+유형화!$G$74*hourly1!I3968/hourly1!$I$8763</f>
        <v>0.2749204595444662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4">
        <f>유형화!$F$71*hourly1!B3969/hourly1!$B$8763+유형화!$F$72*hourly1!C3969/hourly1!$C$8763+유형화!$F$73*hourly1!D3969/hourly1!$D$8763+유형화!$F$74*hourly1!E3969/hourly1!$E$8763</f>
        <v>72.111119134815169</v>
      </c>
      <c r="C3968" s="442">
        <f>hourly1!$F3969*유형화!$G$71/hourly1!$F$8763+유형화!$G$72*hourly1!$G3969/hourly1!$F$8763+유형화!$G$74*hourly1!I3969/hourly1!$I$8763</f>
        <v>0.37001484978842236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4">
        <f>유형화!$F$71*hourly1!B3970/hourly1!$B$8763+유형화!$F$72*hourly1!C3970/hourly1!$C$8763+유형화!$F$73*hourly1!D3970/hourly1!$D$8763+유형화!$F$74*hourly1!E3970/hourly1!$E$8763</f>
        <v>108.61730641543065</v>
      </c>
      <c r="C3969" s="442">
        <f>hourly1!$F3970*유형화!$G$71/hourly1!$F$8763+유형화!$G$72*hourly1!$G3970/hourly1!$F$8763+유형화!$G$74*hourly1!I3970/hourly1!$I$8763</f>
        <v>0.475066990506534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4">
        <f>유형화!$F$71*hourly1!B3971/hourly1!$B$8763+유형화!$F$72*hourly1!C3971/hourly1!$C$8763+유형화!$F$73*hourly1!D3971/hourly1!$D$8763+유형화!$F$74*hourly1!E3971/hourly1!$E$8763</f>
        <v>112.69376125837307</v>
      </c>
      <c r="C3970" s="442">
        <f>hourly1!$F3971*유형화!$G$71/hourly1!$F$8763+유형화!$G$72*hourly1!$G3971/hourly1!$F$8763+유형화!$G$74*hourly1!I3971/hourly1!$I$8763</f>
        <v>0.63510840071471641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4">
        <f>유형화!$F$71*hourly1!B3972/hourly1!$B$8763+유형화!$F$72*hourly1!C3972/hourly1!$C$8763+유형화!$F$73*hourly1!D3972/hourly1!$D$8763+유형화!$F$74*hourly1!E3972/hourly1!$E$8763</f>
        <v>120.26437582177213</v>
      </c>
      <c r="C3971" s="442">
        <f>hourly1!$F3972*유형화!$G$71/hourly1!$F$8763+유형화!$G$72*hourly1!$G3972/hourly1!$F$8763+유형화!$G$74*hourly1!I3972/hourly1!$I$8763</f>
        <v>0.63039802180185833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4">
        <f>유형화!$F$71*hourly1!B3973/hourly1!$B$8763+유형화!$F$72*hourly1!C3973/hourly1!$C$8763+유형화!$F$73*hourly1!D3973/hourly1!$D$8763+유형화!$F$74*hourly1!E3973/hourly1!$E$8763</f>
        <v>129.67258241808773</v>
      </c>
      <c r="C3972" s="442">
        <f>hourly1!$F3973*유형화!$G$71/hourly1!$F$8763+유형화!$G$72*hourly1!$G3973/hourly1!$F$8763+유형화!$G$74*hourly1!I3973/hourly1!$I$8763</f>
        <v>0.58902416424429627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4">
        <f>유형화!$F$71*hourly1!B3974/hourly1!$B$8763+유형화!$F$72*hourly1!C3974/hourly1!$C$8763+유형화!$F$73*hourly1!D3974/hourly1!$D$8763+유형화!$F$74*hourly1!E3974/hourly1!$E$8763</f>
        <v>134.63089188151122</v>
      </c>
      <c r="C3973" s="442">
        <f>hourly1!$F3974*유형화!$G$71/hourly1!$F$8763+유형화!$G$72*hourly1!$G3974/hourly1!$F$8763+유형화!$G$74*hourly1!I3974/hourly1!$I$8763</f>
        <v>0.61624643208077146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4">
        <f>유형화!$F$71*hourly1!B3975/hourly1!$B$8763+유형화!$F$72*hourly1!C3975/hourly1!$C$8763+유형화!$F$73*hourly1!D3975/hourly1!$D$8763+유형화!$F$74*hourly1!E3975/hourly1!$E$8763</f>
        <v>142.54875462215227</v>
      </c>
      <c r="C3974" s="442">
        <f>hourly1!$F3975*유형화!$G$71/hourly1!$F$8763+유형화!$G$72*hourly1!$G3975/hourly1!$F$8763+유형화!$G$74*hourly1!I3975/hourly1!$I$8763</f>
        <v>0.62055239604458423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4">
        <f>유형화!$F$71*hourly1!B3976/hourly1!$B$8763+유형화!$F$72*hourly1!C3976/hourly1!$C$8763+유형화!$F$73*hourly1!D3976/hourly1!$D$8763+유형화!$F$74*hourly1!E3976/hourly1!$E$8763</f>
        <v>134.34258264375288</v>
      </c>
      <c r="C3975" s="442">
        <f>hourly1!$F3976*유형화!$G$71/hourly1!$F$8763+유형화!$G$72*hourly1!$G3976/hourly1!$F$8763+유형화!$G$74*hourly1!I3976/hourly1!$I$8763</f>
        <v>0.5383485998867199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4">
        <f>유형화!$F$71*hourly1!B3977/hourly1!$B$8763+유형화!$F$72*hourly1!C3977/hourly1!$C$8763+유형화!$F$73*hourly1!D3977/hourly1!$D$8763+유형화!$F$74*hourly1!E3977/hourly1!$E$8763</f>
        <v>137.34800353860805</v>
      </c>
      <c r="C3976" s="442">
        <f>hourly1!$F3977*유형화!$G$71/hourly1!$F$8763+유형화!$G$72*hourly1!$G3977/hourly1!$F$8763+유형화!$G$74*hourly1!I3977/hourly1!$I$8763</f>
        <v>0.47446301637751442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4">
        <f>유형화!$F$71*hourly1!B3978/hourly1!$B$8763+유형화!$F$72*hourly1!C3978/hourly1!$C$8763+유형화!$F$73*hourly1!D3978/hourly1!$D$8763+유형화!$F$74*hourly1!E3978/hourly1!$E$8763</f>
        <v>135.28220731240722</v>
      </c>
      <c r="C3977" s="442">
        <f>hourly1!$F3978*유형화!$G$71/hourly1!$F$8763+유형화!$G$72*hourly1!$G3978/hourly1!$F$8763+유형화!$G$74*hourly1!I3978/hourly1!$I$8763</f>
        <v>0.41973939120215253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4">
        <f>유형화!$F$71*hourly1!B3979/hourly1!$B$8763+유형화!$F$72*hourly1!C3979/hourly1!$C$8763+유형화!$F$73*hourly1!D3979/hourly1!$D$8763+유형화!$F$74*hourly1!E3979/hourly1!$E$8763</f>
        <v>133.21978542860822</v>
      </c>
      <c r="C3978" s="442">
        <f>hourly1!$F3979*유형화!$G$71/hourly1!$F$8763+유형화!$G$72*hourly1!$G3979/hourly1!$F$8763+유형화!$G$74*hourly1!I3979/hourly1!$I$8763</f>
        <v>0.47452364195117758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4">
        <f>유형화!$F$71*hourly1!B3980/hourly1!$B$8763+유형화!$F$72*hourly1!C3980/hourly1!$C$8763+유형화!$F$73*hourly1!D3980/hourly1!$D$8763+유형화!$F$74*hourly1!E3980/hourly1!$E$8763</f>
        <v>132.08898981832778</v>
      </c>
      <c r="C3979" s="442">
        <f>hourly1!$F3980*유형화!$G$71/hourly1!$F$8763+유형화!$G$72*hourly1!$G3980/hourly1!$F$8763+유형화!$G$74*hourly1!I3980/hourly1!$I$8763</f>
        <v>0.5476320538258479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4">
        <f>유형화!$F$71*hourly1!B3981/hourly1!$B$8763+유형화!$F$72*hourly1!C3981/hourly1!$C$8763+유형화!$F$73*hourly1!D3981/hourly1!$D$8763+유형화!$F$74*hourly1!E3981/hourly1!$E$8763</f>
        <v>139.06916331179141</v>
      </c>
      <c r="C3980" s="442">
        <f>hourly1!$F3981*유형화!$G$71/hourly1!$F$8763+유형화!$G$72*hourly1!$G3981/hourly1!$F$8763+유형화!$G$74*hourly1!I3981/hourly1!$I$8763</f>
        <v>0.67556154811526326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4">
        <f>유형화!$F$71*hourly1!B3982/hourly1!$B$8763+유형화!$F$72*hourly1!C3982/hourly1!$C$8763+유형화!$F$73*hourly1!D3982/hourly1!$D$8763+유형화!$F$74*hourly1!E3982/hourly1!$E$8763</f>
        <v>144.38783698217264</v>
      </c>
      <c r="C3981" s="442">
        <f>hourly1!$F3982*유형화!$G$71/hourly1!$F$8763+유형화!$G$72*hourly1!$G3982/hourly1!$F$8763+유형화!$G$74*hourly1!I3982/hourly1!$I$8763</f>
        <v>0.57970167851782417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4">
        <f>유형화!$F$71*hourly1!B3983/hourly1!$B$8763+유형화!$F$72*hourly1!C3983/hourly1!$C$8763+유형화!$F$73*hourly1!D3983/hourly1!$D$8763+유형화!$F$74*hourly1!E3983/hourly1!$E$8763</f>
        <v>64.1391424204636</v>
      </c>
      <c r="C3982" s="442">
        <f>hourly1!$F3983*유형화!$G$71/hourly1!$F$8763+유형화!$G$72*hourly1!$G3983/hourly1!$F$8763+유형화!$G$74*hourly1!I3983/hourly1!$I$8763</f>
        <v>0.41997814514144388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4">
        <f>유형화!$F$71*hourly1!B3984/hourly1!$B$8763+유형화!$F$72*hourly1!C3984/hourly1!$C$8763+유형화!$F$73*hourly1!D3984/hourly1!$D$8763+유형화!$F$74*hourly1!E3984/hourly1!$E$8763</f>
        <v>62.493310712149849</v>
      </c>
      <c r="C3983" s="442">
        <f>hourly1!$F3984*유형화!$G$71/hourly1!$F$8763+유형화!$G$72*hourly1!$G3984/hourly1!$F$8763+유형화!$G$74*hourly1!I3984/hourly1!$I$8763</f>
        <v>0.41545681371635229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4">
        <f>유형화!$F$71*hourly1!B3985/hourly1!$B$8763+유형화!$F$72*hourly1!C3985/hourly1!$C$8763+유형화!$F$73*hourly1!D3985/hourly1!$D$8763+유형화!$F$74*hourly1!E3985/hourly1!$E$8763</f>
        <v>60.858219003188324</v>
      </c>
      <c r="C3984" s="442">
        <f>hourly1!$F3985*유형화!$G$71/hourly1!$F$8763+유형화!$G$72*hourly1!$G3985/hourly1!$F$8763+유형화!$G$74*hourly1!I3985/hourly1!$I$8763</f>
        <v>0.3789990057005812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4">
        <f>유형화!$F$71*hourly1!B3986/hourly1!$B$8763+유형화!$F$72*hourly1!C3986/hourly1!$C$8763+유형화!$F$73*hourly1!D3986/hourly1!$D$8763+유형화!$F$74*hourly1!E3986/hourly1!$E$8763</f>
        <v>58.982590157544628</v>
      </c>
      <c r="C3985" s="442">
        <f>hourly1!$F3986*유형화!$G$71/hourly1!$F$8763+유형화!$G$72*hourly1!$G3986/hourly1!$F$8763+유형화!$G$74*hourly1!I3986/hourly1!$I$8763</f>
        <v>0.31532512278327979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4">
        <f>유형화!$F$71*hourly1!B3987/hourly1!$B$8763+유형화!$F$72*hourly1!C3987/hourly1!$C$8763+유형화!$F$73*hourly1!D3987/hourly1!$D$8763+유형화!$F$74*hourly1!E3987/hourly1!$E$8763</f>
        <v>58.971426844603059</v>
      </c>
      <c r="C3986" s="442">
        <f>hourly1!$F3987*유형화!$G$71/hourly1!$F$8763+유형화!$G$72*hourly1!$G3987/hourly1!$F$8763+유형화!$G$74*hourly1!I3987/hourly1!$I$8763</f>
        <v>0.27546413404376713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4">
        <f>유형화!$F$71*hourly1!B3988/hourly1!$B$8763+유형화!$F$72*hourly1!C3988/hourly1!$C$8763+유형화!$F$73*hourly1!D3988/hourly1!$D$8763+유형화!$F$74*hourly1!E3988/hourly1!$E$8763</f>
        <v>58.716098973901737</v>
      </c>
      <c r="C3987" s="442">
        <f>hourly1!$F3988*유형화!$G$71/hourly1!$F$8763+유형화!$G$72*hourly1!$G3988/hourly1!$F$8763+유형화!$G$74*hourly1!I3988/hourly1!$I$8763</f>
        <v>0.26089085434458037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4">
        <f>유형화!$F$71*hourly1!B3989/hourly1!$B$8763+유형화!$F$72*hourly1!C3989/hourly1!$C$8763+유형화!$F$73*hourly1!D3989/hourly1!$D$8763+유형화!$F$74*hourly1!E3989/hourly1!$E$8763</f>
        <v>58.707002406781022</v>
      </c>
      <c r="C3988" s="442">
        <f>hourly1!$F3989*유형화!$G$71/hourly1!$F$8763+유형화!$G$72*hourly1!$G3989/hourly1!$F$8763+유형화!$G$74*hourly1!I3989/hourly1!$I$8763</f>
        <v>0.25148753451989081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4">
        <f>유형화!$F$71*hourly1!B3990/hourly1!$B$8763+유형화!$F$72*hourly1!C3990/hourly1!$C$8763+유형화!$F$73*hourly1!D3990/hourly1!$D$8763+유형화!$F$74*hourly1!E3990/hourly1!$E$8763</f>
        <v>58.702782349869331</v>
      </c>
      <c r="C3989" s="442">
        <f>hourly1!$F3990*유형화!$G$71/hourly1!$F$8763+유형화!$G$72*hourly1!$G3990/hourly1!$F$8763+유형화!$G$74*hourly1!I3990/hourly1!$I$8763</f>
        <v>0.236654966412914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4">
        <f>유형화!$F$71*hourly1!B3991/hourly1!$B$8763+유형화!$F$72*hourly1!C3991/hourly1!$C$8763+유형화!$F$73*hourly1!D3991/hourly1!$D$8763+유형화!$F$74*hourly1!E3991/hourly1!$E$8763</f>
        <v>58.702782349869331</v>
      </c>
      <c r="C3990" s="442">
        <f>hourly1!$F3991*유형화!$G$71/hourly1!$F$8763+유형화!$G$72*hourly1!$G3991/hourly1!$F$8763+유형화!$G$74*hourly1!I3991/hourly1!$I$8763</f>
        <v>0.2366781084329681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4">
        <f>유형화!$F$71*hourly1!B3992/hourly1!$B$8763+유형화!$F$72*hourly1!C3992/hourly1!$C$8763+유형화!$F$73*hourly1!D3992/hourly1!$D$8763+유형화!$F$74*hourly1!E3992/hourly1!$E$8763</f>
        <v>60.565664459508021</v>
      </c>
      <c r="C3991" s="442">
        <f>hourly1!$F3992*유형화!$G$71/hourly1!$F$8763+유형화!$G$72*hourly1!$G3992/hourly1!$F$8763+유형화!$G$74*hourly1!I3992/hourly1!$I$8763</f>
        <v>0.25150766155845905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4">
        <f>유형화!$F$71*hourly1!B3993/hourly1!$B$8763+유형화!$F$72*hourly1!C3993/hourly1!$C$8763+유형화!$F$73*hourly1!D3993/hourly1!$D$8763+유형화!$F$74*hourly1!E3993/hourly1!$E$8763</f>
        <v>72.131003898707533</v>
      </c>
      <c r="C3992" s="442">
        <f>hourly1!$F3993*유형화!$G$71/hourly1!$F$8763+유형화!$G$72*hourly1!$G3993/hourly1!$F$8763+유형화!$G$74*hourly1!I3993/hourly1!$I$8763</f>
        <v>0.32026447731709645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4">
        <f>유형화!$F$71*hourly1!B3994/hourly1!$B$8763+유형화!$F$72*hourly1!C3994/hourly1!$C$8763+유형화!$F$73*hourly1!D3994/hourly1!$D$8763+유형화!$F$74*hourly1!E3994/hourly1!$E$8763</f>
        <v>62.228976446484033</v>
      </c>
      <c r="C3993" s="442">
        <f>hourly1!$F3994*유형화!$G$71/hourly1!$F$8763+유형화!$G$72*hourly1!$G3994/hourly1!$F$8763+유형화!$G$74*hourly1!I3994/hourly1!$I$8763</f>
        <v>0.42590934709814587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4">
        <f>유형화!$F$71*hourly1!B3995/hourly1!$B$8763+유형화!$F$72*hourly1!C3995/hourly1!$C$8763+유형화!$F$73*hourly1!D3995/hourly1!$D$8763+유형화!$F$74*hourly1!E3995/hourly1!$E$8763</f>
        <v>64.138782419969502</v>
      </c>
      <c r="C3994" s="442">
        <f>hourly1!$F3995*유형화!$G$71/hourly1!$F$8763+유형화!$G$72*hourly1!$G3995/hourly1!$F$8763+유형화!$G$74*hourly1!I3995/hourly1!$I$8763</f>
        <v>0.54691628092389055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4">
        <f>유형화!$F$71*hourly1!B3996/hourly1!$B$8763+유형화!$F$72*hourly1!C3996/hourly1!$C$8763+유형화!$F$73*hourly1!D3996/hourly1!$D$8763+유형화!$F$74*hourly1!E3996/hourly1!$E$8763</f>
        <v>70.370752655056393</v>
      </c>
      <c r="C3995" s="442">
        <f>hourly1!$F3996*유형화!$G$71/hourly1!$F$8763+유형화!$G$72*hourly1!$G3996/hourly1!$F$8763+유형화!$G$74*hourly1!I3996/hourly1!$I$8763</f>
        <v>0.65270554387232027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4">
        <f>유형화!$F$71*hourly1!B3997/hourly1!$B$8763+유형화!$F$72*hourly1!C3997/hourly1!$C$8763+유형화!$F$73*hourly1!D3997/hourly1!$D$8763+유형화!$F$74*hourly1!E3997/hourly1!$E$8763</f>
        <v>75.823258552390598</v>
      </c>
      <c r="C3996" s="442">
        <f>hourly1!$F3997*유형화!$G$71/hourly1!$F$8763+유형화!$G$72*hourly1!$G3997/hourly1!$F$8763+유형화!$G$74*hourly1!I3997/hourly1!$I$8763</f>
        <v>0.69795780842459398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4">
        <f>유형화!$F$71*hourly1!B3998/hourly1!$B$8763+유형화!$F$72*hourly1!C3998/hourly1!$C$8763+유형화!$F$73*hourly1!D3998/hourly1!$D$8763+유형화!$F$74*hourly1!E3998/hourly1!$E$8763</f>
        <v>74.766006278274673</v>
      </c>
      <c r="C3997" s="442">
        <f>hourly1!$F3998*유형화!$G$71/hourly1!$F$8763+유형화!$G$72*hourly1!$G3998/hourly1!$F$8763+유형화!$G$74*hourly1!I3998/hourly1!$I$8763</f>
        <v>0.72303349092907221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4">
        <f>유형화!$F$71*hourly1!B3999/hourly1!$B$8763+유형화!$F$72*hourly1!C3999/hourly1!$C$8763+유형화!$F$73*hourly1!D3999/hourly1!$D$8763+유형화!$F$74*hourly1!E3999/hourly1!$E$8763</f>
        <v>80.12925862967289</v>
      </c>
      <c r="C3998" s="442">
        <f>hourly1!$F3999*유형화!$G$71/hourly1!$F$8763+유형화!$G$72*hourly1!$G3999/hourly1!$F$8763+유형화!$G$74*hourly1!I3999/hourly1!$I$8763</f>
        <v>0.65223463635861212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4">
        <f>유형화!$F$71*hourly1!B4000/hourly1!$B$8763+유형화!$F$72*hourly1!C4000/hourly1!$C$8763+유형화!$F$73*hourly1!D4000/hourly1!$D$8763+유형화!$F$74*hourly1!E4000/hourly1!$E$8763</f>
        <v>70.584594526182855</v>
      </c>
      <c r="C3999" s="442">
        <f>hourly1!$F4000*유형화!$G$71/hourly1!$F$8763+유형화!$G$72*hourly1!$G4000/hourly1!$F$8763+유형화!$G$74*hourly1!I4000/hourly1!$I$8763</f>
        <v>0.59175891542400894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4">
        <f>유형화!$F$71*hourly1!B4001/hourly1!$B$8763+유형화!$F$72*hourly1!C4001/hourly1!$C$8763+유형화!$F$73*hourly1!D4001/hourly1!$D$8763+유형화!$F$74*hourly1!E4001/hourly1!$E$8763</f>
        <v>75.630949789024484</v>
      </c>
      <c r="C4000" s="442">
        <f>hourly1!$F4001*유형화!$G$71/hourly1!$F$8763+유형화!$G$72*hourly1!$G4001/hourly1!$F$8763+유형화!$G$74*hourly1!I4001/hourly1!$I$8763</f>
        <v>0.51108599648712372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4">
        <f>유형화!$F$71*hourly1!B4002/hourly1!$B$8763+유형화!$F$72*hourly1!C4002/hourly1!$C$8763+유형화!$F$73*hourly1!D4002/hourly1!$D$8763+유형화!$F$74*hourly1!E4002/hourly1!$E$8763</f>
        <v>72.299713790338203</v>
      </c>
      <c r="C4001" s="442">
        <f>hourly1!$F4002*유형화!$G$71/hourly1!$F$8763+유형화!$G$72*hourly1!$G4002/hourly1!$F$8763+유형화!$G$74*hourly1!I4002/hourly1!$I$8763</f>
        <v>0.47581120201764326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4">
        <f>유형화!$F$71*hourly1!B4003/hourly1!$B$8763+유형화!$F$72*hourly1!C4003/hourly1!$C$8763+유형화!$F$73*hourly1!D4003/hourly1!$D$8763+유형화!$F$74*hourly1!E4003/hourly1!$E$8763</f>
        <v>69.988988362303402</v>
      </c>
      <c r="C4002" s="442">
        <f>hourly1!$F4003*유형화!$G$71/hourly1!$F$8763+유형화!$G$72*hourly1!$G4003/hourly1!$F$8763+유형화!$G$74*hourly1!I4003/hourly1!$I$8763</f>
        <v>0.36509081461999282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4">
        <f>유형화!$F$71*hourly1!B4004/hourly1!$B$8763+유형화!$F$72*hourly1!C4004/hourly1!$C$8763+유형화!$F$73*hourly1!D4004/hourly1!$D$8763+유형화!$F$74*hourly1!E4004/hourly1!$E$8763</f>
        <v>67.959492435836879</v>
      </c>
      <c r="C4003" s="442">
        <f>hourly1!$F4004*유형화!$G$71/hourly1!$F$8763+유형화!$G$72*hourly1!$G4004/hourly1!$F$8763+유형화!$G$74*hourly1!I4004/hourly1!$I$8763</f>
        <v>0.49594752998830394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4">
        <f>유형화!$F$71*hourly1!B4005/hourly1!$B$8763+유형화!$F$72*hourly1!C4005/hourly1!$C$8763+유형화!$F$73*hourly1!D4005/hourly1!$D$8763+유형화!$F$74*hourly1!E4005/hourly1!$E$8763</f>
        <v>76.818939132687902</v>
      </c>
      <c r="C4004" s="442">
        <f>hourly1!$F4005*유형화!$G$71/hourly1!$F$8763+유형화!$G$72*hourly1!$G4005/hourly1!$F$8763+유형화!$G$74*hourly1!I4005/hourly1!$I$8763</f>
        <v>0.58163501502418191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4">
        <f>유형화!$F$71*hourly1!B4006/hourly1!$B$8763+유형화!$F$72*hourly1!C4006/hourly1!$C$8763+유형화!$F$73*hourly1!D4006/hourly1!$D$8763+유형화!$F$74*hourly1!E4006/hourly1!$E$8763</f>
        <v>84.207143812610354</v>
      </c>
      <c r="C4005" s="442">
        <f>hourly1!$F4006*유형화!$G$71/hourly1!$F$8763+유형화!$G$72*hourly1!$G4006/hourly1!$F$8763+유형화!$G$74*hourly1!I4006/hourly1!$I$8763</f>
        <v>0.61197045495984492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4">
        <f>유형화!$F$71*hourly1!B4007/hourly1!$B$8763+유형화!$F$72*hourly1!C4007/hourly1!$C$8763+유형화!$F$73*hourly1!D4007/hourly1!$D$8763+유형화!$F$74*hourly1!E4007/hourly1!$E$8763</f>
        <v>65.474565872610043</v>
      </c>
      <c r="C4006" s="442">
        <f>hourly1!$F4007*유형화!$G$71/hourly1!$F$8763+유형화!$G$72*hourly1!$G4007/hourly1!$F$8763+유형화!$G$74*hourly1!I4007/hourly1!$I$8763</f>
        <v>0.42059181610280927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4">
        <f>유형화!$F$71*hourly1!B4008/hourly1!$B$8763+유형화!$F$72*hourly1!C4008/hourly1!$C$8763+유형화!$F$73*hourly1!D4008/hourly1!$D$8763+유형화!$F$74*hourly1!E4008/hourly1!$E$8763</f>
        <v>62.629250647999513</v>
      </c>
      <c r="C4007" s="442">
        <f>hourly1!$F4008*유형화!$G$71/hourly1!$F$8763+유형화!$G$72*hourly1!$G4008/hourly1!$F$8763+유형화!$G$74*hourly1!I4008/hourly1!$I$8763</f>
        <v>0.40553874691742886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4">
        <f>유형화!$F$71*hourly1!B4009/hourly1!$B$8763+유형화!$F$72*hourly1!C4009/hourly1!$C$8763+유형화!$F$73*hourly1!D4009/hourly1!$D$8763+유형화!$F$74*hourly1!E4009/hourly1!$E$8763</f>
        <v>60.925628100301388</v>
      </c>
      <c r="C4008" s="442">
        <f>hourly1!$F4009*유형화!$G$71/hourly1!$F$8763+유형화!$G$72*hourly1!$G4009/hourly1!$F$8763+유형화!$G$74*hourly1!I4009/hourly1!$I$8763</f>
        <v>0.39048135897478475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4">
        <f>유형화!$F$71*hourly1!B4010/hourly1!$B$8763+유형화!$F$72*hourly1!C4010/hourly1!$C$8763+유형화!$F$73*hourly1!D4010/hourly1!$D$8763+유형화!$F$74*hourly1!E4010/hourly1!$E$8763</f>
        <v>59.006417248107461</v>
      </c>
      <c r="C4009" s="442">
        <f>hourly1!$F4010*유형화!$G$71/hourly1!$F$8763+유형화!$G$72*hourly1!$G4010/hourly1!$F$8763+유형화!$G$74*hourly1!I4010/hourly1!$I$8763</f>
        <v>0.31516272121296918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4">
        <f>유형화!$F$71*hourly1!B4011/hourly1!$B$8763+유형화!$F$72*hourly1!C4011/hourly1!$C$8763+유형화!$F$73*hourly1!D4011/hourly1!$D$8763+유형화!$F$74*hourly1!E4011/hourly1!$E$8763</f>
        <v>58.997558735479188</v>
      </c>
      <c r="C4010" s="442">
        <f>hourly1!$F4011*유형화!$G$71/hourly1!$F$8763+유형화!$G$72*hourly1!$G4011/hourly1!$F$8763+유형화!$G$74*hourly1!I4011/hourly1!$I$8763</f>
        <v>0.26300647500185703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4">
        <f>유형화!$F$71*hourly1!B4012/hourly1!$B$8763+유형화!$F$72*hourly1!C4012/hourly1!$C$8763+유형화!$F$73*hourly1!D4012/hourly1!$D$8763+유형화!$F$74*hourly1!E4012/hourly1!$E$8763</f>
        <v>58.744615016588654</v>
      </c>
      <c r="C4011" s="442">
        <f>hourly1!$F4012*유형화!$G$71/hourly1!$F$8763+유형화!$G$72*hourly1!$G4012/hourly1!$F$8763+유형화!$G$74*hourly1!I4012/hourly1!$I$8763</f>
        <v>0.2435882830267507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4">
        <f>유형화!$F$71*hourly1!B4013/hourly1!$B$8763+유형화!$F$72*hourly1!C4013/hourly1!$C$8763+유형화!$F$73*hourly1!D4013/hourly1!$D$8763+유형화!$F$74*hourly1!E4013/hourly1!$E$8763</f>
        <v>58.739320107574692</v>
      </c>
      <c r="C4012" s="442">
        <f>hourly1!$F4013*유형화!$G$71/hourly1!$F$8763+유형화!$G$72*hourly1!$G4013/hourly1!$F$8763+유형화!$G$74*hourly1!I4013/hourly1!$I$8763</f>
        <v>0.23828786408849714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4">
        <f>유형화!$F$71*hourly1!B4014/hourly1!$B$8763+유형화!$F$72*hourly1!C4014/hourly1!$C$8763+유형화!$F$73*hourly1!D4014/hourly1!$D$8763+유형화!$F$74*hourly1!E4014/hourly1!$E$8763</f>
        <v>58.733404814125855</v>
      </c>
      <c r="C4013" s="442">
        <f>hourly1!$F4014*유형화!$G$71/hourly1!$F$8763+유형화!$G$72*hourly1!$G4014/hourly1!$F$8763+유형화!$G$74*hourly1!I4014/hourly1!$I$8763</f>
        <v>0.23832135482878683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4">
        <f>유형화!$F$71*hourly1!B4015/hourly1!$B$8763+유형화!$F$72*hourly1!C4015/hourly1!$C$8763+유형화!$F$73*hourly1!D4015/hourly1!$D$8763+유형화!$F$74*hourly1!E4015/hourly1!$E$8763</f>
        <v>58.729411991047883</v>
      </c>
      <c r="C4014" s="442">
        <f>hourly1!$F4015*유형화!$G$71/hourly1!$F$8763+유형화!$G$72*hourly1!$G4015/hourly1!$F$8763+유형화!$G$74*hourly1!I4015/hourly1!$I$8763</f>
        <v>0.23669456860216165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4">
        <f>유형화!$F$71*hourly1!B4016/hourly1!$B$8763+유형화!$F$72*hourly1!C4016/hourly1!$C$8763+유형화!$F$73*hourly1!D4016/hourly1!$D$8763+유형화!$F$74*hourly1!E4016/hourly1!$E$8763</f>
        <v>60.597163397123119</v>
      </c>
      <c r="C4015" s="442">
        <f>hourly1!$F4016*유형화!$G$71/hourly1!$F$8763+유형화!$G$72*hourly1!$G4016/hourly1!$F$8763+유형화!$G$74*hourly1!I4016/hourly1!$I$8763</f>
        <v>0.4217250417115897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4">
        <f>유형화!$F$71*hourly1!B4017/hourly1!$B$8763+유형화!$F$72*hourly1!C4017/hourly1!$C$8763+유형화!$F$73*hourly1!D4017/hourly1!$D$8763+유형화!$F$74*hourly1!E4017/hourly1!$E$8763</f>
        <v>72.245971624819788</v>
      </c>
      <c r="C4016" s="442">
        <f>hourly1!$F4017*유형화!$G$71/hourly1!$F$8763+유형화!$G$72*hourly1!$G4017/hourly1!$F$8763+유형화!$G$74*hourly1!I4017/hourly1!$I$8763</f>
        <v>0.75227001085610623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4">
        <f>유형화!$F$71*hourly1!B4018/hourly1!$B$8763+유형화!$F$72*hourly1!C4018/hourly1!$C$8763+유형화!$F$73*hourly1!D4018/hourly1!$D$8763+유형화!$F$74*hourly1!E4018/hourly1!$E$8763</f>
        <v>173.34269790059648</v>
      </c>
      <c r="C4017" s="442">
        <f>hourly1!$F4018*유형화!$G$71/hourly1!$F$8763+유형화!$G$72*hourly1!$G4018/hourly1!$F$8763+유형화!$G$74*hourly1!I4018/hourly1!$I$8763</f>
        <v>0.65078133379640635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4">
        <f>유형화!$F$71*hourly1!B4019/hourly1!$B$8763+유형화!$F$72*hourly1!C4019/hourly1!$C$8763+유형화!$F$73*hourly1!D4019/hourly1!$D$8763+유형화!$F$74*hourly1!E4019/hourly1!$E$8763</f>
        <v>291.67819465264233</v>
      </c>
      <c r="C4018" s="442">
        <f>hourly1!$F4019*유형화!$G$71/hourly1!$F$8763+유형화!$G$72*hourly1!$G4019/hourly1!$F$8763+유형화!$G$74*hourly1!I4019/hourly1!$I$8763</f>
        <v>0.57602364556294705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4">
        <f>유형화!$F$71*hourly1!B4020/hourly1!$B$8763+유형화!$F$72*hourly1!C4020/hourly1!$C$8763+유형화!$F$73*hourly1!D4020/hourly1!$D$8763+유형화!$F$74*hourly1!E4020/hourly1!$E$8763</f>
        <v>415.17152602995964</v>
      </c>
      <c r="C4019" s="442">
        <f>hourly1!$F4020*유형화!$G$71/hourly1!$F$8763+유형화!$G$72*hourly1!$G4020/hourly1!$F$8763+유형화!$G$74*hourly1!I4020/hourly1!$I$8763</f>
        <v>0.49064067365714814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4">
        <f>유형화!$F$71*hourly1!B4021/hourly1!$B$8763+유형화!$F$72*hourly1!C4021/hourly1!$C$8763+유형화!$F$73*hourly1!D4021/hourly1!$D$8763+유형화!$F$74*hourly1!E4021/hourly1!$E$8763</f>
        <v>575.52537338142633</v>
      </c>
      <c r="C4020" s="442">
        <f>hourly1!$F4021*유형화!$G$71/hourly1!$F$8763+유형화!$G$72*hourly1!$G4021/hourly1!$F$8763+유형화!$G$74*hourly1!I4021/hourly1!$I$8763</f>
        <v>0.45851661632645202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4">
        <f>유형화!$F$71*hourly1!B4022/hourly1!$B$8763+유형화!$F$72*hourly1!C4022/hourly1!$C$8763+유형화!$F$73*hourly1!D4022/hourly1!$D$8763+유형화!$F$74*hourly1!E4022/hourly1!$E$8763</f>
        <v>502.80516624570754</v>
      </c>
      <c r="C4021" s="442">
        <f>hourly1!$F4022*유형화!$G$71/hourly1!$F$8763+유형화!$G$72*hourly1!$G4022/hourly1!$F$8763+유형화!$G$74*hourly1!I4022/hourly1!$I$8763</f>
        <v>0.44245939533428424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4">
        <f>유형화!$F$71*hourly1!B4023/hourly1!$B$8763+유형화!$F$72*hourly1!C4023/hourly1!$C$8763+유형화!$F$73*hourly1!D4023/hourly1!$D$8763+유형화!$F$74*hourly1!E4023/hourly1!$E$8763</f>
        <v>249.69396946372788</v>
      </c>
      <c r="C4022" s="442">
        <f>hourly1!$F4023*유형화!$G$71/hourly1!$F$8763+유형화!$G$72*hourly1!$G4023/hourly1!$F$8763+유형화!$G$74*hourly1!I4023/hourly1!$I$8763</f>
        <v>0.55417790457574934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4">
        <f>유형화!$F$71*hourly1!B4024/hourly1!$B$8763+유형화!$F$72*hourly1!C4024/hourly1!$C$8763+유형화!$F$73*hourly1!D4024/hourly1!$D$8763+유형화!$F$74*hourly1!E4024/hourly1!$E$8763</f>
        <v>447.81786867213742</v>
      </c>
      <c r="C4023" s="442">
        <f>hourly1!$F4024*유형화!$G$71/hourly1!$F$8763+유형화!$G$72*hourly1!$G4024/hourly1!$F$8763+유형화!$G$74*hourly1!I4024/hourly1!$I$8763</f>
        <v>0.51689831039009582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4">
        <f>유형화!$F$71*hourly1!B4025/hourly1!$B$8763+유형화!$F$72*hourly1!C4025/hourly1!$C$8763+유형화!$F$73*hourly1!D4025/hourly1!$D$8763+유형화!$F$74*hourly1!E4025/hourly1!$E$8763</f>
        <v>694.31175359648046</v>
      </c>
      <c r="C4024" s="442">
        <f>hourly1!$F4025*유형화!$G$71/hourly1!$F$8763+유형화!$G$72*hourly1!$G4025/hourly1!$F$8763+유형화!$G$74*hourly1!I4025/hourly1!$I$8763</f>
        <v>0.38919689537579272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4">
        <f>유형화!$F$71*hourly1!B4026/hourly1!$B$8763+유형화!$F$72*hourly1!C4026/hourly1!$C$8763+유형화!$F$73*hourly1!D4026/hourly1!$D$8763+유형화!$F$74*hourly1!E4026/hourly1!$E$8763</f>
        <v>606.02483969324203</v>
      </c>
      <c r="C4025" s="442">
        <f>hourly1!$F4026*유형화!$G$71/hourly1!$F$8763+유형화!$G$72*hourly1!$G4026/hourly1!$F$8763+유형화!$G$74*hourly1!I4026/hourly1!$I$8763</f>
        <v>0.36792286006711566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4">
        <f>유형화!$F$71*hourly1!B4027/hourly1!$B$8763+유형화!$F$72*hourly1!C4027/hourly1!$C$8763+유형화!$F$73*hourly1!D4027/hourly1!$D$8763+유형화!$F$74*hourly1!E4027/hourly1!$E$8763</f>
        <v>527.44502959272336</v>
      </c>
      <c r="C4026" s="442">
        <f>hourly1!$F4027*유형화!$G$71/hourly1!$F$8763+유형화!$G$72*hourly1!$G4027/hourly1!$F$8763+유형화!$G$74*hourly1!I4027/hourly1!$I$8763</f>
        <v>0.38917799062701608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4">
        <f>유형화!$F$71*hourly1!B4028/hourly1!$B$8763+유형화!$F$72*hourly1!C4028/hourly1!$C$8763+유형화!$F$73*hourly1!D4028/hourly1!$D$8763+유형화!$F$74*hourly1!E4028/hourly1!$E$8763</f>
        <v>314.16217053299528</v>
      </c>
      <c r="C4027" s="442">
        <f>hourly1!$F4028*유형화!$G$71/hourly1!$F$8763+유형화!$G$72*hourly1!$G4028/hourly1!$F$8763+유형화!$G$74*hourly1!I4028/hourly1!$I$8763</f>
        <v>0.51684713719082198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4">
        <f>유형화!$F$71*hourly1!B4029/hourly1!$B$8763+유형화!$F$72*hourly1!C4029/hourly1!$C$8763+유형화!$F$73*hourly1!D4029/hourly1!$D$8763+유형화!$F$74*hourly1!E4029/hourly1!$E$8763</f>
        <v>165.19280580380627</v>
      </c>
      <c r="C4028" s="442">
        <f>hourly1!$F4029*유형화!$G$71/hourly1!$F$8763+유형화!$G$72*hourly1!$G4029/hourly1!$F$8763+유형화!$G$74*hourly1!I4029/hourly1!$I$8763</f>
        <v>0.63932538198170041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4">
        <f>유형화!$F$71*hourly1!B4030/hourly1!$B$8763+유형화!$F$72*hourly1!C4030/hourly1!$C$8763+유형화!$F$73*hourly1!D4030/hourly1!$D$8763+유형화!$F$74*hourly1!E4030/hourly1!$E$8763</f>
        <v>166.19641953552727</v>
      </c>
      <c r="C4029" s="442">
        <f>hourly1!$F4030*유형화!$G$71/hourly1!$F$8763+유형화!$G$72*hourly1!$G4030/hourly1!$F$8763+유형화!$G$74*hourly1!I4030/hourly1!$I$8763</f>
        <v>0.64473344390760101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4">
        <f>유형화!$F$71*hourly1!B4031/hourly1!$B$8763+유형화!$F$72*hourly1!C4031/hourly1!$C$8763+유형화!$F$73*hourly1!D4031/hourly1!$D$8763+유형화!$F$74*hourly1!E4031/hourly1!$E$8763</f>
        <v>69.524748549267755</v>
      </c>
      <c r="C4030" s="442">
        <f>hourly1!$F4031*유형화!$G$71/hourly1!$F$8763+유형화!$G$72*hourly1!$G4031/hourly1!$F$8763+유형화!$G$74*hourly1!I4031/hourly1!$I$8763</f>
        <v>0.54904599865676362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4">
        <f>유형화!$F$71*hourly1!B4032/hourly1!$B$8763+유형화!$F$72*hourly1!C4032/hourly1!$C$8763+유형화!$F$73*hourly1!D4032/hourly1!$D$8763+유형화!$F$74*hourly1!E4032/hourly1!$E$8763</f>
        <v>64.438086067589552</v>
      </c>
      <c r="C4031" s="442">
        <f>hourly1!$F4032*유형화!$G$71/hourly1!$F$8763+유형화!$G$72*hourly1!$G4032/hourly1!$F$8763+유형화!$G$74*hourly1!I4032/hourly1!$I$8763</f>
        <v>0.45861016223850121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4">
        <f>유형화!$F$71*hourly1!B4033/hourly1!$B$8763+유형화!$F$72*hourly1!C4033/hourly1!$C$8763+유형화!$F$73*hourly1!D4033/hourly1!$D$8763+유형화!$F$74*hourly1!E4033/hourly1!$E$8763</f>
        <v>61.045059317788038</v>
      </c>
      <c r="C4032" s="442">
        <f>hourly1!$F4033*유형화!$G$71/hourly1!$F$8763+유형화!$G$72*hourly1!$G4033/hourly1!$F$8763+유형화!$G$74*hourly1!I4033/hourly1!$I$8763</f>
        <v>0.35228846985685403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4">
        <f>유형화!$F$71*hourly1!B4034/hourly1!$B$8763+유형화!$F$72*hourly1!C4034/hourly1!$C$8763+유형화!$F$73*hourly1!D4034/hourly1!$D$8763+유형화!$F$74*hourly1!E4034/hourly1!$E$8763</f>
        <v>59.047496075600684</v>
      </c>
      <c r="C4033" s="442">
        <f>hourly1!$F4034*유형화!$G$71/hourly1!$F$8763+유형화!$G$72*hourly1!$G4034/hourly1!$F$8763+유형화!$G$74*hourly1!I4034/hourly1!$I$8763</f>
        <v>0.32053745537055239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4">
        <f>유형화!$F$71*hourly1!B4035/hourly1!$B$8763+유형화!$F$72*hourly1!C4035/hourly1!$C$8763+유형화!$F$73*hourly1!D4035/hourly1!$D$8763+유형화!$F$74*hourly1!E4035/hourly1!$E$8763</f>
        <v>58.98896713243338</v>
      </c>
      <c r="C4034" s="442">
        <f>hourly1!$F4035*유형화!$G$71/hourly1!$F$8763+유형화!$G$72*hourly1!$G4035/hourly1!$F$8763+유형화!$G$74*hourly1!I4035/hourly1!$I$8763</f>
        <v>0.26298594053335822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4">
        <f>유형화!$F$71*hourly1!B4036/hourly1!$B$8763+유형화!$F$72*hourly1!C4036/hourly1!$C$8763+유형화!$F$73*hourly1!D4036/hourly1!$D$8763+유형화!$F$74*hourly1!E4036/hourly1!$E$8763</f>
        <v>58.72252283831174</v>
      </c>
      <c r="C4035" s="442">
        <f>hourly1!$F4036*유형화!$G$71/hourly1!$F$8763+유형화!$G$72*hourly1!$G4036/hourly1!$F$8763+유형화!$G$74*hourly1!I4036/hourly1!$I$8763</f>
        <v>0.24358021591412618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4">
        <f>유형화!$F$71*hourly1!B4037/hourly1!$B$8763+유형화!$F$72*hourly1!C4037/hourly1!$C$8763+유형화!$F$73*hourly1!D4037/hourly1!$D$8763+유형화!$F$74*hourly1!E4037/hourly1!$E$8763</f>
        <v>58.705227818746359</v>
      </c>
      <c r="C4036" s="442">
        <f>hourly1!$F4037*유형화!$G$71/hourly1!$F$8763+유형화!$G$72*hourly1!$G4037/hourly1!$F$8763+유형화!$G$74*hourly1!I4037/hourly1!$I$8763</f>
        <v>0.2382588550774434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4">
        <f>유형화!$F$71*hourly1!B4038/hourly1!$B$8763+유형화!$F$72*hourly1!C4038/hourly1!$C$8763+유형화!$F$73*hourly1!D4038/hourly1!$D$8763+유형화!$F$74*hourly1!E4038/hourly1!$E$8763</f>
        <v>58.702782349869331</v>
      </c>
      <c r="C4037" s="442">
        <f>hourly1!$F4038*유형화!$G$71/hourly1!$F$8763+유형화!$G$72*hourly1!$G4038/hourly1!$F$8763+유형화!$G$74*hourly1!I4038/hourly1!$I$8763</f>
        <v>0.23834311158707727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4">
        <f>유형화!$F$71*hourly1!B4039/hourly1!$B$8763+유형화!$F$72*hourly1!C4039/hourly1!$C$8763+유형화!$F$73*hourly1!D4039/hourly1!$D$8763+유형화!$F$74*hourly1!E4039/hourly1!$E$8763</f>
        <v>58.702782349869331</v>
      </c>
      <c r="C4038" s="442">
        <f>hourly1!$F4039*유형화!$G$71/hourly1!$F$8763+유형화!$G$72*hourly1!$G4039/hourly1!$F$8763+유형화!$G$74*hourly1!I4039/hourly1!$I$8763</f>
        <v>0.23674647517531133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4">
        <f>유형화!$F$71*hourly1!B4040/hourly1!$B$8763+유형화!$F$72*hourly1!C4040/hourly1!$C$8763+유형화!$F$73*hourly1!D4040/hourly1!$D$8763+유형화!$F$74*hourly1!E4040/hourly1!$E$8763</f>
        <v>60.565664459508021</v>
      </c>
      <c r="C4039" s="442">
        <f>hourly1!$F4040*유형화!$G$71/hourly1!$F$8763+유형화!$G$72*hourly1!$G4040/hourly1!$F$8763+유형화!$G$74*hourly1!I4040/hourly1!$I$8763</f>
        <v>0.42186332343001121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4">
        <f>유형화!$F$71*hourly1!B4041/hourly1!$B$8763+유형화!$F$72*hourly1!C4041/hourly1!$C$8763+유형화!$F$73*hourly1!D4041/hourly1!$D$8763+유형화!$F$74*hourly1!E4041/hourly1!$E$8763</f>
        <v>72.111119134815169</v>
      </c>
      <c r="C4040" s="442">
        <f>hourly1!$F4041*유형화!$G$71/hourly1!$F$8763+유형화!$G$72*hourly1!$G4041/hourly1!$F$8763+유형화!$G$74*hourly1!I4041/hourly1!$I$8763</f>
        <v>0.75267613701085989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4">
        <f>유형화!$F$71*hourly1!B4042/hourly1!$B$8763+유형화!$F$72*hourly1!C4042/hourly1!$C$8763+유형화!$F$73*hourly1!D4042/hourly1!$D$8763+유형화!$F$74*hourly1!E4042/hourly1!$E$8763</f>
        <v>167.58428675800405</v>
      </c>
      <c r="C4041" s="442">
        <f>hourly1!$F4042*유형화!$G$71/hourly1!$F$8763+유형화!$G$72*hourly1!$G4042/hourly1!$F$8763+유형화!$G$74*hourly1!I4042/hourly1!$I$8763</f>
        <v>0.65115136165931564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4">
        <f>유형화!$F$71*hourly1!B4043/hourly1!$B$8763+유형화!$F$72*hourly1!C4043/hourly1!$C$8763+유형화!$F$73*hourly1!D4043/hourly1!$D$8763+유형화!$F$74*hourly1!E4043/hourly1!$E$8763</f>
        <v>282.95999950532178</v>
      </c>
      <c r="C4042" s="442">
        <f>hourly1!$F4043*유형화!$G$71/hourly1!$F$8763+유형화!$G$72*hourly1!$G4043/hourly1!$F$8763+유형화!$G$74*hourly1!I4043/hourly1!$I$8763</f>
        <v>0.57628350437263987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4">
        <f>유형화!$F$71*hourly1!B4044/hourly1!$B$8763+유형화!$F$72*hourly1!C4044/hourly1!$C$8763+유형화!$F$73*hourly1!D4044/hourly1!$D$8763+유형화!$F$74*hourly1!E4044/hourly1!$E$8763</f>
        <v>385.21844626824191</v>
      </c>
      <c r="C4043" s="442">
        <f>hourly1!$F4044*유형화!$G$71/hourly1!$F$8763+유형화!$G$72*hourly1!$G4044/hourly1!$F$8763+유형화!$G$74*hourly1!I4044/hourly1!$I$8763</f>
        <v>0.49081008302226303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4">
        <f>유형화!$F$71*hourly1!B4045/hourly1!$B$8763+유형화!$F$72*hourly1!C4045/hourly1!$C$8763+유형화!$F$73*hourly1!D4045/hourly1!$D$8763+유형화!$F$74*hourly1!E4045/hourly1!$E$8763</f>
        <v>493.16980011285477</v>
      </c>
      <c r="C4044" s="442">
        <f>hourly1!$F4045*유형화!$G$71/hourly1!$F$8763+유형화!$G$72*hourly1!$G4045/hourly1!$F$8763+유형화!$G$74*hourly1!I4045/hourly1!$I$8763</f>
        <v>0.45877761593994953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4">
        <f>유형화!$F$71*hourly1!B4046/hourly1!$B$8763+유형화!$F$72*hourly1!C4046/hourly1!$C$8763+유형화!$F$73*hourly1!D4046/hourly1!$D$8763+유형화!$F$74*hourly1!E4046/hourly1!$E$8763</f>
        <v>426.70442264734288</v>
      </c>
      <c r="C4045" s="442">
        <f>hourly1!$F4046*유형화!$G$71/hourly1!$F$8763+유형화!$G$72*hourly1!$G4046/hourly1!$F$8763+유형화!$G$74*hourly1!I4046/hourly1!$I$8763</f>
        <v>0.44274956693080858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4">
        <f>유형화!$F$71*hourly1!B4047/hourly1!$B$8763+유형화!$F$72*hourly1!C4047/hourly1!$C$8763+유형화!$F$73*hourly1!D4047/hourly1!$D$8763+유형화!$F$74*hourly1!E4047/hourly1!$E$8763</f>
        <v>224.81885642708284</v>
      </c>
      <c r="C4046" s="442">
        <f>hourly1!$F4047*유형화!$G$71/hourly1!$F$8763+유형화!$G$72*hourly1!$G4047/hourly1!$F$8763+유형화!$G$74*hourly1!I4047/hourly1!$I$8763</f>
        <v>0.55450181137052168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4">
        <f>유형화!$F$71*hourly1!B4048/hourly1!$B$8763+유형화!$F$72*hourly1!C4048/hourly1!$C$8763+유형화!$F$73*hourly1!D4048/hourly1!$D$8763+유형화!$F$74*hourly1!E4048/hourly1!$E$8763</f>
        <v>323.99431903907885</v>
      </c>
      <c r="C4047" s="442">
        <f>hourly1!$F4048*유형화!$G$71/hourly1!$F$8763+유형화!$G$72*hourly1!$G4048/hourly1!$F$8763+유형화!$G$74*hourly1!I4048/hourly1!$I$8763</f>
        <v>0.51737321071712394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4">
        <f>유형화!$F$71*hourly1!B4049/hourly1!$B$8763+유형화!$F$72*hourly1!C4049/hourly1!$C$8763+유형화!$F$73*hourly1!D4049/hourly1!$D$8763+유형화!$F$74*hourly1!E4049/hourly1!$E$8763</f>
        <v>508.60102428087703</v>
      </c>
      <c r="C4048" s="442">
        <f>hourly1!$F4049*유형화!$G$71/hourly1!$F$8763+유형화!$G$72*hourly1!$G4049/hourly1!$F$8763+유형화!$G$74*hourly1!I4049/hourly1!$I$8763</f>
        <v>0.38957197536983901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4">
        <f>유형화!$F$71*hourly1!B4050/hourly1!$B$8763+유형화!$F$72*hourly1!C4050/hourly1!$C$8763+유형화!$F$73*hourly1!D4050/hourly1!$D$8763+유형화!$F$74*hourly1!E4050/hourly1!$E$8763</f>
        <v>437.33379626238531</v>
      </c>
      <c r="C4049" s="442">
        <f>hourly1!$F4050*유형화!$G$71/hourly1!$F$8763+유형화!$G$72*hourly1!$G4050/hourly1!$F$8763+유형화!$G$74*hourly1!I4050/hourly1!$I$8763</f>
        <v>0.36827439061117884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4">
        <f>유형화!$F$71*hourly1!B4051/hourly1!$B$8763+유형화!$F$72*hourly1!C4051/hourly1!$C$8763+유형화!$F$73*hourly1!D4051/hourly1!$D$8763+유형화!$F$74*hourly1!E4051/hourly1!$E$8763</f>
        <v>396.65597348249509</v>
      </c>
      <c r="C4050" s="442">
        <f>hourly1!$F4051*유형화!$G$71/hourly1!$F$8763+유형화!$G$72*hourly1!$G4051/hourly1!$F$8763+유형화!$G$74*hourly1!I4051/hourly1!$I$8763</f>
        <v>0.38954687768611829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4">
        <f>유형화!$F$71*hourly1!B4052/hourly1!$B$8763+유형화!$F$72*hourly1!C4052/hourly1!$C$8763+유형화!$F$73*hourly1!D4052/hourly1!$D$8763+유형화!$F$74*hourly1!E4052/hourly1!$E$8763</f>
        <v>197.64577088669617</v>
      </c>
      <c r="C4051" s="442">
        <f>hourly1!$F4052*유형화!$G$71/hourly1!$F$8763+유형화!$G$72*hourly1!$G4052/hourly1!$F$8763+유형화!$G$74*hourly1!I4052/hourly1!$I$8763</f>
        <v>0.51744548878679941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4">
        <f>유형화!$F$71*hourly1!B4053/hourly1!$B$8763+유형화!$F$72*hourly1!C4053/hourly1!$C$8763+유형화!$F$73*hourly1!D4053/hourly1!$D$8763+유형화!$F$74*hourly1!E4053/hourly1!$E$8763</f>
        <v>134.55370399023508</v>
      </c>
      <c r="C4052" s="442">
        <f>hourly1!$F4053*유형화!$G$71/hourly1!$F$8763+유형화!$G$72*hourly1!$G4053/hourly1!$F$8763+유형화!$G$74*hourly1!I4053/hourly1!$I$8763</f>
        <v>0.6400728529322538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4">
        <f>유형화!$F$71*hourly1!B4054/hourly1!$B$8763+유형화!$F$72*hourly1!C4054/hourly1!$C$8763+유형화!$F$73*hourly1!D4054/hourly1!$D$8763+유형화!$F$74*hourly1!E4054/hourly1!$E$8763</f>
        <v>139.04660612959796</v>
      </c>
      <c r="C4053" s="442">
        <f>hourly1!$F4054*유형화!$G$71/hourly1!$F$8763+유형화!$G$72*hourly1!$G4054/hourly1!$F$8763+유형화!$G$74*hourly1!I4054/hourly1!$I$8763</f>
        <v>0.64549566382163892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4">
        <f>유형화!$F$71*hourly1!B4055/hourly1!$B$8763+유형화!$F$72*hourly1!C4055/hourly1!$C$8763+유형화!$F$73*hourly1!D4055/hourly1!$D$8763+유형화!$F$74*hourly1!E4055/hourly1!$E$8763</f>
        <v>64.081017944038365</v>
      </c>
      <c r="C4054" s="442">
        <f>hourly1!$F4055*유형화!$G$71/hourly1!$F$8763+유형화!$G$72*hourly1!$G4055/hourly1!$F$8763+유형화!$G$74*hourly1!I4055/hourly1!$I$8763</f>
        <v>0.54967124062815609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4">
        <f>유형화!$F$71*hourly1!B4056/hourly1!$B$8763+유형화!$F$72*hourly1!C4056/hourly1!$C$8763+유형화!$F$73*hourly1!D4056/hourly1!$D$8763+유형화!$F$74*hourly1!E4056/hourly1!$E$8763</f>
        <v>62.443207455260897</v>
      </c>
      <c r="C4055" s="442">
        <f>hourly1!$F4056*유형화!$G$71/hourly1!$F$8763+유형화!$G$72*hourly1!$G4056/hourly1!$F$8763+유형화!$G$74*hourly1!I4056/hourly1!$I$8763</f>
        <v>0.45905140885326656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4">
        <f>유형화!$F$71*hourly1!B4057/hourly1!$B$8763+유형화!$F$72*hourly1!C4057/hourly1!$C$8763+유형화!$F$73*hourly1!D4057/hourly1!$D$8763+유형화!$F$74*hourly1!E4057/hourly1!$E$8763</f>
        <v>60.807863264261918</v>
      </c>
      <c r="C4056" s="442">
        <f>hourly1!$F4057*유형화!$G$71/hourly1!$F$8763+유형화!$G$72*hourly1!$G4057/hourly1!$F$8763+유형화!$G$74*hourly1!I4057/hourly1!$I$8763</f>
        <v>0.35254914352640798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4">
        <f>유형화!$F$71*hourly1!B4058/hourly1!$B$8763+유형화!$F$72*hourly1!C4058/hourly1!$C$8763+유형화!$F$73*hourly1!D4058/hourly1!$D$8763+유형화!$F$74*hourly1!E4058/hourly1!$E$8763</f>
        <v>58.944508652524569</v>
      </c>
      <c r="C4057" s="442">
        <f>hourly1!$F4058*유형화!$G$71/hourly1!$F$8763+유형화!$G$72*hourly1!$G4058/hourly1!$F$8763+유형화!$G$74*hourly1!I4058/hourly1!$I$8763</f>
        <v>0.32073766643841545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4">
        <f>유형화!$F$71*hourly1!B4059/hourly1!$B$8763+유형화!$F$72*hourly1!C4059/hourly1!$C$8763+유형화!$F$73*hourly1!D4059/hourly1!$D$8763+유형화!$F$74*hourly1!E4059/hourly1!$E$8763</f>
        <v>58.944508652524569</v>
      </c>
      <c r="C4058" s="442">
        <f>hourly1!$F4059*유형화!$G$71/hourly1!$F$8763+유형화!$G$72*hourly1!$G4059/hourly1!$F$8763+유형화!$G$74*hourly1!I4059/hourly1!$I$8763</f>
        <v>0.26310825099850366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4">
        <f>유형화!$F$71*hourly1!B4060/hourly1!$B$8763+유형화!$F$72*hourly1!C4060/hourly1!$C$8763+유형화!$F$73*hourly1!D4060/hourly1!$D$8763+유형화!$F$74*hourly1!E4060/hourly1!$E$8763</f>
        <v>58.702782349869331</v>
      </c>
      <c r="C4059" s="442">
        <f>hourly1!$F4060*유형화!$G$71/hourly1!$F$8763+유형화!$G$72*hourly1!$G4060/hourly1!$F$8763+유형화!$G$74*hourly1!I4060/hourly1!$I$8763</f>
        <v>0.24369144428516115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4">
        <f>유형화!$F$71*hourly1!B4061/hourly1!$B$8763+유형화!$F$72*hourly1!C4061/hourly1!$C$8763+유형화!$F$73*hourly1!D4061/hourly1!$D$8763+유형화!$F$74*hourly1!E4061/hourly1!$E$8763</f>
        <v>58.702782349869331</v>
      </c>
      <c r="C4060" s="442">
        <f>hourly1!$F4061*유형화!$G$71/hourly1!$F$8763+유형화!$G$72*hourly1!$G4061/hourly1!$F$8763+유형화!$G$74*hourly1!I4061/hourly1!$I$8763</f>
        <v>0.23852612911187182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4">
        <f>유형화!$F$71*hourly1!B4062/hourly1!$B$8763+유형화!$F$72*hourly1!C4062/hourly1!$C$8763+유형화!$F$73*hourly1!D4062/hourly1!$D$8763+유형화!$F$74*hourly1!E4062/hourly1!$E$8763</f>
        <v>58.702782349869331</v>
      </c>
      <c r="C4061" s="442">
        <f>hourly1!$F4062*유형화!$G$71/hourly1!$F$8763+유형화!$G$72*hourly1!$G4062/hourly1!$F$8763+유형화!$G$74*hourly1!I4062/hourly1!$I$8763</f>
        <v>0.23855310097327301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4">
        <f>유형화!$F$71*hourly1!B4063/hourly1!$B$8763+유형화!$F$72*hourly1!C4063/hourly1!$C$8763+유형화!$F$73*hourly1!D4063/hourly1!$D$8763+유형화!$F$74*hourly1!E4063/hourly1!$E$8763</f>
        <v>58.702782349869331</v>
      </c>
      <c r="C4062" s="442">
        <f>hourly1!$F4063*유형화!$G$71/hourly1!$F$8763+유형화!$G$72*hourly1!$G4063/hourly1!$F$8763+유형화!$G$74*hourly1!I4063/hourly1!$I$8763</f>
        <v>0.23684279161088895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4">
        <f>유형화!$F$71*hourly1!B4064/hourly1!$B$8763+유형화!$F$72*hourly1!C4064/hourly1!$C$8763+유형화!$F$73*hourly1!D4064/hourly1!$D$8763+유형화!$F$74*hourly1!E4064/hourly1!$E$8763</f>
        <v>60.565664459508021</v>
      </c>
      <c r="C4063" s="442">
        <f>hourly1!$F4064*유형화!$G$71/hourly1!$F$8763+유형화!$G$72*hourly1!$G4064/hourly1!$F$8763+유형화!$G$74*hourly1!I4064/hourly1!$I$8763</f>
        <v>0.42192468237754921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4">
        <f>유형화!$F$71*hourly1!B4065/hourly1!$B$8763+유형화!$F$72*hourly1!C4065/hourly1!$C$8763+유형화!$F$73*hourly1!D4065/hourly1!$D$8763+유형화!$F$74*hourly1!E4065/hourly1!$E$8763</f>
        <v>72.111119134815169</v>
      </c>
      <c r="C4064" s="442">
        <f>hourly1!$F4065*유형화!$G$71/hourly1!$F$8763+유형화!$G$72*hourly1!$G4065/hourly1!$F$8763+유형화!$G$74*hourly1!I4065/hourly1!$I$8763</f>
        <v>0.75285410240451678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4">
        <f>유형화!$F$71*hourly1!B4066/hourly1!$B$8763+유형화!$F$72*hourly1!C4066/hourly1!$C$8763+유형화!$F$73*hourly1!D4066/hourly1!$D$8763+유형화!$F$74*hourly1!E4066/hourly1!$E$8763</f>
        <v>166.63228632664291</v>
      </c>
      <c r="C4065" s="442">
        <f>hourly1!$F4066*유형화!$G$71/hourly1!$F$8763+유형화!$G$72*hourly1!$G4066/hourly1!$F$8763+유형화!$G$74*hourly1!I4066/hourly1!$I$8763</f>
        <v>0.6512462928331294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4">
        <f>유형화!$F$71*hourly1!B4067/hourly1!$B$8763+유형화!$F$72*hourly1!C4067/hourly1!$C$8763+유형화!$F$73*hourly1!D4067/hourly1!$D$8763+유형화!$F$74*hourly1!E4067/hourly1!$E$8763</f>
        <v>281.55898726991188</v>
      </c>
      <c r="C4066" s="442">
        <f>hourly1!$F4067*유형화!$G$71/hourly1!$F$8763+유형화!$G$72*hourly1!$G4067/hourly1!$F$8763+유형화!$G$74*hourly1!I4067/hourly1!$I$8763</f>
        <v>0.57631120960791515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4">
        <f>유형화!$F$71*hourly1!B4068/hourly1!$B$8763+유형화!$F$72*hourly1!C4068/hourly1!$C$8763+유형화!$F$73*hourly1!D4068/hourly1!$D$8763+유형화!$F$74*hourly1!E4068/hourly1!$E$8763</f>
        <v>394.4205776740572</v>
      </c>
      <c r="C4067" s="442">
        <f>hourly1!$F4068*유형화!$G$71/hourly1!$F$8763+유형화!$G$72*hourly1!$G4068/hourly1!$F$8763+유형화!$G$74*hourly1!I4068/hourly1!$I$8763</f>
        <v>0.49078800032002823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4">
        <f>유형화!$F$71*hourly1!B4069/hourly1!$B$8763+유형화!$F$72*hourly1!C4069/hourly1!$C$8763+유형화!$F$73*hourly1!D4069/hourly1!$D$8763+유형화!$F$74*hourly1!E4069/hourly1!$E$8763</f>
        <v>504.04414909430534</v>
      </c>
      <c r="C4068" s="442">
        <f>hourly1!$F4069*유형화!$G$71/hourly1!$F$8763+유형화!$G$72*hourly1!$G4069/hourly1!$F$8763+유형화!$G$74*hourly1!I4069/hourly1!$I$8763</f>
        <v>0.45872880583427189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4">
        <f>유형화!$F$71*hourly1!B4070/hourly1!$B$8763+유형화!$F$72*hourly1!C4070/hourly1!$C$8763+유형화!$F$73*hourly1!D4070/hourly1!$D$8763+유형화!$F$74*hourly1!E4070/hourly1!$E$8763</f>
        <v>444.44199442934763</v>
      </c>
      <c r="C4069" s="442">
        <f>hourly1!$F4070*유형화!$G$71/hourly1!$F$8763+유형화!$G$72*hourly1!$G4070/hourly1!$F$8763+유형화!$G$74*hourly1!I4070/hourly1!$I$8763</f>
        <v>0.4426568358786197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4">
        <f>유형화!$F$71*hourly1!B4071/hourly1!$B$8763+유형화!$F$72*hourly1!C4071/hourly1!$C$8763+유형화!$F$73*hourly1!D4071/hourly1!$D$8763+유형화!$F$74*hourly1!E4071/hourly1!$E$8763</f>
        <v>236.93666230130069</v>
      </c>
      <c r="C4070" s="442">
        <f>hourly1!$F4071*유형화!$G$71/hourly1!$F$8763+유형화!$G$72*hourly1!$G4071/hourly1!$F$8763+유형화!$G$74*hourly1!I4071/hourly1!$I$8763</f>
        <v>0.55432001613551862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4">
        <f>유형화!$F$71*hourly1!B4072/hourly1!$B$8763+유형화!$F$72*hourly1!C4072/hourly1!$C$8763+유형화!$F$73*hourly1!D4072/hourly1!$D$8763+유형화!$F$74*hourly1!E4072/hourly1!$E$8763</f>
        <v>388.07508206982749</v>
      </c>
      <c r="C4071" s="442">
        <f>hourly1!$F4072*유형화!$G$71/hourly1!$F$8763+유형화!$G$72*hourly1!$G4072/hourly1!$F$8763+유형화!$G$74*hourly1!I4072/hourly1!$I$8763</f>
        <v>0.5170422146415603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4">
        <f>유형화!$F$71*hourly1!B4073/hourly1!$B$8763+유형화!$F$72*hourly1!C4073/hourly1!$C$8763+유형화!$F$73*hourly1!D4073/hourly1!$D$8763+유형화!$F$74*hourly1!E4073/hourly1!$E$8763</f>
        <v>586.73160775380893</v>
      </c>
      <c r="C4072" s="442">
        <f>hourly1!$F4073*유형화!$G$71/hourly1!$F$8763+유형화!$G$72*hourly1!$G4073/hourly1!$F$8763+유형화!$G$74*hourly1!I4073/hourly1!$I$8763</f>
        <v>0.38934161448711746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4">
        <f>유형화!$F$71*hourly1!B4074/hourly1!$B$8763+유형화!$F$72*hourly1!C4074/hourly1!$C$8763+유형화!$F$73*hourly1!D4074/hourly1!$D$8763+유형화!$F$74*hourly1!E4074/hourly1!$E$8763</f>
        <v>497.22634008298184</v>
      </c>
      <c r="C4073" s="442">
        <f>hourly1!$F4074*유형화!$G$71/hourly1!$F$8763+유형화!$G$72*hourly1!$G4074/hourly1!$F$8763+유형화!$G$74*hourly1!I4074/hourly1!$I$8763</f>
        <v>0.36809218794624532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4">
        <f>유형화!$F$71*hourly1!B4075/hourly1!$B$8763+유형화!$F$72*hourly1!C4075/hourly1!$C$8763+유형화!$F$73*hourly1!D4075/hourly1!$D$8763+유형화!$F$74*hourly1!E4075/hourly1!$E$8763</f>
        <v>429.57006463502393</v>
      </c>
      <c r="C4074" s="442">
        <f>hourly1!$F4075*유형화!$G$71/hourly1!$F$8763+유형화!$G$72*hourly1!$G4075/hourly1!$F$8763+유형화!$G$74*hourly1!I4075/hourly1!$I$8763</f>
        <v>0.38938944676096099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4">
        <f>유형화!$F$71*hourly1!B4076/hourly1!$B$8763+유형화!$F$72*hourly1!C4076/hourly1!$C$8763+유형화!$F$73*hourly1!D4076/hourly1!$D$8763+유형화!$F$74*hourly1!E4076/hourly1!$E$8763</f>
        <v>231.87503386748841</v>
      </c>
      <c r="C4075" s="442">
        <f>hourly1!$F4076*유형화!$G$71/hourly1!$F$8763+유형화!$G$72*hourly1!$G4076/hourly1!$F$8763+유형화!$G$74*hourly1!I4076/hourly1!$I$8763</f>
        <v>0.51721749099767411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4">
        <f>유형화!$F$71*hourly1!B4077/hourly1!$B$8763+유형화!$F$72*hourly1!C4077/hourly1!$C$8763+유형화!$F$73*hourly1!D4077/hourly1!$D$8763+유형화!$F$74*hourly1!E4077/hourly1!$E$8763</f>
        <v>138.19373554427435</v>
      </c>
      <c r="C4076" s="442">
        <f>hourly1!$F4077*유형화!$G$71/hourly1!$F$8763+유형화!$G$72*hourly1!$G4077/hourly1!$F$8763+유형화!$G$74*hourly1!I4077/hourly1!$I$8763</f>
        <v>0.63980321580422828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4">
        <f>유형화!$F$71*hourly1!B4078/hourly1!$B$8763+유형화!$F$72*hourly1!C4078/hourly1!$C$8763+유형화!$F$73*hourly1!D4078/hourly1!$D$8763+유형화!$F$74*hourly1!E4078/hourly1!$E$8763</f>
        <v>142.59055261191219</v>
      </c>
      <c r="C4077" s="442">
        <f>hourly1!$F4078*유형화!$G$71/hourly1!$F$8763+유형화!$G$72*hourly1!$G4078/hourly1!$F$8763+유형화!$G$74*hourly1!I4078/hourly1!$I$8763</f>
        <v>0.64524028674118106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4">
        <f>유형화!$F$71*hourly1!B4079/hourly1!$B$8763+유형화!$F$72*hourly1!C4079/hourly1!$C$8763+유형화!$F$73*hourly1!D4079/hourly1!$D$8763+유형화!$F$74*hourly1!E4079/hourly1!$E$8763</f>
        <v>64.201713422727082</v>
      </c>
      <c r="C4078" s="442">
        <f>hourly1!$F4079*유형화!$G$71/hourly1!$F$8763+유형화!$G$72*hourly1!$G4079/hourly1!$F$8763+유형화!$G$74*hourly1!I4079/hourly1!$I$8763</f>
        <v>0.54944723565235076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4">
        <f>유형화!$F$71*hourly1!B4080/hourly1!$B$8763+유형화!$F$72*hourly1!C4080/hourly1!$C$8763+유형화!$F$73*hourly1!D4080/hourly1!$D$8763+유형화!$F$74*hourly1!E4080/hourly1!$E$8763</f>
        <v>62.492387349270025</v>
      </c>
      <c r="C4079" s="442">
        <f>hourly1!$F4080*유형화!$G$71/hourly1!$F$8763+유형화!$G$72*hourly1!$G4080/hourly1!$F$8763+유형화!$G$74*hourly1!I4080/hourly1!$I$8763</f>
        <v>0.45888607378745694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4">
        <f>유형화!$F$71*hourly1!B4081/hourly1!$B$8763+유형화!$F$72*hourly1!C4081/hourly1!$C$8763+유형화!$F$73*hourly1!D4081/hourly1!$D$8763+유형화!$F$74*hourly1!E4081/hourly1!$E$8763</f>
        <v>60.85415404238536</v>
      </c>
      <c r="C4080" s="442">
        <f>hourly1!$F4081*유형화!$G$71/hourly1!$F$8763+유형화!$G$72*hourly1!$G4081/hourly1!$F$8763+유형화!$G$74*hourly1!I4081/hourly1!$I$8763</f>
        <v>0.35244956765138613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4">
        <f>유형화!$F$71*hourly1!B4082/hourly1!$B$8763+유형화!$F$72*hourly1!C4082/hourly1!$C$8763+유형화!$F$73*hourly1!D4082/hourly1!$D$8763+유형화!$F$74*hourly1!E4082/hourly1!$E$8763</f>
        <v>58.973706396712601</v>
      </c>
      <c r="C4081" s="442">
        <f>hourly1!$F4082*유형화!$G$71/hourly1!$F$8763+유형화!$G$72*hourly1!$G4082/hourly1!$F$8763+유형화!$G$74*hourly1!I4082/hourly1!$I$8763</f>
        <v>0.32065243209694749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4">
        <f>유형화!$F$71*hourly1!B4083/hourly1!$B$8763+유형화!$F$72*hourly1!C4083/hourly1!$C$8763+유형화!$F$73*hourly1!D4083/hourly1!$D$8763+유형화!$F$74*hourly1!E4083/hourly1!$E$8763</f>
        <v>58.953515047489063</v>
      </c>
      <c r="C4082" s="442">
        <f>hourly1!$F4083*유형화!$G$71/hourly1!$F$8763+유형화!$G$72*hourly1!$G4083/hourly1!$F$8763+유형화!$G$74*hourly1!I4083/hourly1!$I$8763</f>
        <v>0.26306783394939492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4">
        <f>유형화!$F$71*hourly1!B4084/hourly1!$B$8763+유형화!$F$72*hourly1!C4084/hourly1!$C$8763+유형화!$F$73*hourly1!D4084/hourly1!$D$8763+유형화!$F$74*hourly1!E4084/hourly1!$E$8763</f>
        <v>58.702782349869331</v>
      </c>
      <c r="C4083" s="442">
        <f>hourly1!$F4084*유형화!$G$71/hourly1!$F$8763+유형화!$G$72*hourly1!$G4084/hourly1!$F$8763+유형화!$G$74*hourly1!I4084/hourly1!$I$8763</f>
        <v>0.24367596194780103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4">
        <f>유형화!$F$71*hourly1!B4085/hourly1!$B$8763+유형화!$F$72*hourly1!C4085/hourly1!$C$8763+유형화!$F$73*hourly1!D4085/hourly1!$D$8763+유형화!$F$74*hourly1!E4085/hourly1!$E$8763</f>
        <v>58.702782349869331</v>
      </c>
      <c r="C4084" s="442">
        <f>hourly1!$F4085*유형화!$G$71/hourly1!$F$8763+유형화!$G$72*hourly1!$G4085/hourly1!$F$8763+유형화!$G$74*hourly1!I4085/hourly1!$I$8763</f>
        <v>0.23851724713938624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4">
        <f>유형화!$F$71*hourly1!B4086/hourly1!$B$8763+유형화!$F$72*hourly1!C4086/hourly1!$C$8763+유형화!$F$73*hourly1!D4086/hourly1!$D$8763+유형화!$F$74*hourly1!E4086/hourly1!$E$8763</f>
        <v>58.702782349869331</v>
      </c>
      <c r="C4085" s="442">
        <f>hourly1!$F4086*유형화!$G$71/hourly1!$F$8763+유형화!$G$72*hourly1!$G4086/hourly1!$F$8763+유형화!$G$74*hourly1!I4086/hourly1!$I$8763</f>
        <v>0.23858773251736826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4">
        <f>유형화!$F$71*hourly1!B4087/hourly1!$B$8763+유형화!$F$72*hourly1!C4087/hourly1!$C$8763+유형화!$F$73*hourly1!D4087/hourly1!$D$8763+유형화!$F$74*hourly1!E4087/hourly1!$E$8763</f>
        <v>58.702782349869331</v>
      </c>
      <c r="C4086" s="442">
        <f>hourly1!$F4087*유형화!$G$71/hourly1!$F$8763+유형화!$G$72*hourly1!$G4087/hourly1!$F$8763+유형화!$G$74*hourly1!I4087/hourly1!$I$8763</f>
        <v>0.2368711487340539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4">
        <f>유형화!$F$71*hourly1!B4088/hourly1!$B$8763+유형화!$F$72*hourly1!C4088/hourly1!$C$8763+유형화!$F$73*hourly1!D4088/hourly1!$D$8763+유형화!$F$74*hourly1!E4088/hourly1!$E$8763</f>
        <v>60.565664459508021</v>
      </c>
      <c r="C4087" s="442">
        <f>hourly1!$F4088*유형화!$G$71/hourly1!$F$8763+유형화!$G$72*hourly1!$G4088/hourly1!$F$8763+유형화!$G$74*hourly1!I4088/hourly1!$I$8763</f>
        <v>0.42198286337162993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4">
        <f>유형화!$F$71*hourly1!B4089/hourly1!$B$8763+유형화!$F$72*hourly1!C4089/hourly1!$C$8763+유형화!$F$73*hourly1!D4089/hourly1!$D$8763+유형화!$F$74*hourly1!E4089/hourly1!$E$8763</f>
        <v>72.111119134815169</v>
      </c>
      <c r="C4088" s="442">
        <f>hourly1!$F4089*유형화!$G$71/hourly1!$F$8763+유형화!$G$72*hourly1!$G4089/hourly1!$F$8763+유형화!$G$74*hourly1!I4089/hourly1!$I$8763</f>
        <v>0.75308462625921124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4">
        <f>유형화!$F$71*hourly1!B4090/hourly1!$B$8763+유형화!$F$72*hourly1!C4090/hourly1!$C$8763+유형화!$F$73*hourly1!D4090/hourly1!$D$8763+유형화!$F$74*hourly1!E4090/hourly1!$E$8763</f>
        <v>165.60091163120208</v>
      </c>
      <c r="C4089" s="442">
        <f>hourly1!$F4090*유형화!$G$71/hourly1!$F$8763+유형화!$G$72*hourly1!$G4090/hourly1!$F$8763+유형화!$G$74*hourly1!I4090/hourly1!$I$8763</f>
        <v>0.65155993239365162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4">
        <f>유형화!$F$71*hourly1!B4091/hourly1!$B$8763+유형화!$F$72*hourly1!C4091/hourly1!$C$8763+유형화!$F$73*hourly1!D4091/hourly1!$D$8763+유형화!$F$74*hourly1!E4091/hourly1!$E$8763</f>
        <v>275.85985234826472</v>
      </c>
      <c r="C4090" s="442">
        <f>hourly1!$F4091*유형화!$G$71/hourly1!$F$8763+유형화!$G$72*hourly1!$G4091/hourly1!$F$8763+유형화!$G$74*hourly1!I4091/hourly1!$I$8763</f>
        <v>0.57664546512292381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4">
        <f>유형화!$F$71*hourly1!B4092/hourly1!$B$8763+유형화!$F$72*hourly1!C4092/hourly1!$C$8763+유형화!$F$73*hourly1!D4092/hourly1!$D$8763+유형화!$F$74*hourly1!E4092/hourly1!$E$8763</f>
        <v>348.76976677811933</v>
      </c>
      <c r="C4091" s="442">
        <f>hourly1!$F4092*유형화!$G$71/hourly1!$F$8763+유형화!$G$72*hourly1!$G4092/hourly1!$F$8763+유형화!$G$74*hourly1!I4092/hourly1!$I$8763</f>
        <v>0.49111744816185576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4">
        <f>유형화!$F$71*hourly1!B4093/hourly1!$B$8763+유형화!$F$72*hourly1!C4093/hourly1!$C$8763+유형화!$F$73*hourly1!D4093/hourly1!$D$8763+유형화!$F$74*hourly1!E4093/hourly1!$E$8763</f>
        <v>443.10273979774149</v>
      </c>
      <c r="C4092" s="442">
        <f>hourly1!$F4093*유형화!$G$71/hourly1!$F$8763+유형화!$G$72*hourly1!$G4093/hourly1!$F$8763+유형화!$G$74*hourly1!I4093/hourly1!$I$8763</f>
        <v>0.45897375270850727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4">
        <f>유형화!$F$71*hourly1!B4094/hourly1!$B$8763+유형화!$F$72*hourly1!C4094/hourly1!$C$8763+유형화!$F$73*hourly1!D4094/hourly1!$D$8763+유형화!$F$74*hourly1!E4094/hourly1!$E$8763</f>
        <v>404.26584105314726</v>
      </c>
      <c r="C4093" s="442">
        <f>hourly1!$F4094*유형화!$G$71/hourly1!$F$8763+유형화!$G$72*hourly1!$G4094/hourly1!$F$8763+유형화!$G$74*hourly1!I4094/hourly1!$I$8763</f>
        <v>0.44285949152606513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4">
        <f>유형화!$F$71*hourly1!B4095/hourly1!$B$8763+유형화!$F$72*hourly1!C4095/hourly1!$C$8763+유형화!$F$73*hourly1!D4095/hourly1!$D$8763+유형화!$F$74*hourly1!E4095/hourly1!$E$8763</f>
        <v>217.29194518601835</v>
      </c>
      <c r="C4094" s="442">
        <f>hourly1!$F4095*유형화!$G$71/hourly1!$F$8763+유형화!$G$72*hourly1!$G4095/hourly1!$F$8763+유형화!$G$74*hourly1!I4095/hourly1!$I$8763</f>
        <v>0.55455958493467106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4">
        <f>유형화!$F$71*hourly1!B4096/hourly1!$B$8763+유형화!$F$72*hourly1!C4096/hourly1!$C$8763+유형화!$F$73*hourly1!D4096/hourly1!$D$8763+유형화!$F$74*hourly1!E4096/hourly1!$E$8763</f>
        <v>352.31509522415666</v>
      </c>
      <c r="C4095" s="442">
        <f>hourly1!$F4096*유형화!$G$71/hourly1!$F$8763+유형화!$G$72*hourly1!$G4096/hourly1!$F$8763+유형화!$G$74*hourly1!I4096/hourly1!$I$8763</f>
        <v>0.51724592960682603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4">
        <f>유형화!$F$71*hourly1!B4097/hourly1!$B$8763+유형화!$F$72*hourly1!C4097/hourly1!$C$8763+유형화!$F$73*hourly1!D4097/hourly1!$D$8763+유형화!$F$74*hourly1!E4097/hourly1!$E$8763</f>
        <v>560.58914571052026</v>
      </c>
      <c r="C4096" s="442">
        <f>hourly1!$F4097*유형화!$G$71/hourly1!$F$8763+유형화!$G$72*hourly1!$G4097/hourly1!$F$8763+유형화!$G$74*hourly1!I4097/hourly1!$I$8763</f>
        <v>0.38943059718394546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4">
        <f>유형화!$F$71*hourly1!B4098/hourly1!$B$8763+유형화!$F$72*hourly1!C4098/hourly1!$C$8763+유형화!$F$73*hourly1!D4098/hourly1!$D$8763+유형화!$F$74*hourly1!E4098/hourly1!$E$8763</f>
        <v>466.95741699099534</v>
      </c>
      <c r="C4097" s="442">
        <f>hourly1!$F4098*유형화!$G$71/hourly1!$F$8763+유형화!$G$72*hourly1!$G4098/hourly1!$F$8763+유형화!$G$74*hourly1!I4098/hourly1!$I$8763</f>
        <v>0.36817114786678223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4">
        <f>유형화!$F$71*hourly1!B4099/hourly1!$B$8763+유형화!$F$72*hourly1!C4099/hourly1!$C$8763+유형화!$F$73*hourly1!D4099/hourly1!$D$8763+유형화!$F$74*hourly1!E4099/hourly1!$E$8763</f>
        <v>419.28263157154839</v>
      </c>
      <c r="C4098" s="442">
        <f>hourly1!$F4099*유형화!$G$71/hourly1!$F$8763+유형화!$G$72*hourly1!$G4099/hourly1!$F$8763+유형화!$G$74*hourly1!I4099/hourly1!$I$8763</f>
        <v>0.3894338566233897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4">
        <f>유형화!$F$71*hourly1!B4100/hourly1!$B$8763+유형화!$F$72*hourly1!C4100/hourly1!$C$8763+유형화!$F$73*hourly1!D4100/hourly1!$D$8763+유형화!$F$74*hourly1!E4100/hourly1!$E$8763</f>
        <v>229.37879076753975</v>
      </c>
      <c r="C4099" s="442">
        <f>hourly1!$F4100*유형화!$G$71/hourly1!$F$8763+유형화!$G$72*hourly1!$G4100/hourly1!$F$8763+유형화!$G$74*hourly1!I4100/hourly1!$I$8763</f>
        <v>0.51725513752325603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4">
        <f>유형화!$F$71*hourly1!B4101/hourly1!$B$8763+유형화!$F$72*hourly1!C4101/hourly1!$C$8763+유형화!$F$73*hourly1!D4101/hourly1!$D$8763+유형화!$F$74*hourly1!E4101/hourly1!$E$8763</f>
        <v>138.08681888123243</v>
      </c>
      <c r="C4100" s="442">
        <f>hourly1!$F4101*유형화!$G$71/hourly1!$F$8763+유형화!$G$72*hourly1!$G4101/hourly1!$F$8763+유형화!$G$74*hourly1!I4101/hourly1!$I$8763</f>
        <v>0.63984697377876643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4">
        <f>유형화!$F$71*hourly1!B4102/hourly1!$B$8763+유형화!$F$72*hourly1!C4102/hourly1!$C$8763+유형화!$F$73*hourly1!D4102/hourly1!$D$8763+유형화!$F$74*hourly1!E4102/hourly1!$E$8763</f>
        <v>142.74808053575688</v>
      </c>
      <c r="C4101" s="442">
        <f>hourly1!$F4102*유형화!$G$71/hourly1!$F$8763+유형화!$G$72*hourly1!$G4102/hourly1!$F$8763+유형화!$G$74*hourly1!I4102/hourly1!$I$8763</f>
        <v>0.64529960853906732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4">
        <f>유형화!$F$71*hourly1!B4103/hourly1!$B$8763+유형화!$F$72*hourly1!C4103/hourly1!$C$8763+유형화!$F$73*hourly1!D4103/hourly1!$D$8763+유형화!$F$74*hourly1!E4103/hourly1!$E$8763</f>
        <v>64.137309617698577</v>
      </c>
      <c r="C4102" s="442">
        <f>hourly1!$F4103*유형화!$G$71/hourly1!$F$8763+유형화!$G$72*hourly1!$G4103/hourly1!$F$8763+유형화!$G$74*hourly1!I4103/hourly1!$I$8763</f>
        <v>0.54951576536666613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4">
        <f>유형화!$F$71*hourly1!B4104/hourly1!$B$8763+유형화!$F$72*hourly1!C4104/hourly1!$C$8763+유형화!$F$73*hourly1!D4104/hourly1!$D$8763+유형화!$F$74*hourly1!E4104/hourly1!$E$8763</f>
        <v>62.474976909344676</v>
      </c>
      <c r="C4103" s="442">
        <f>hourly1!$F4104*유형화!$G$71/hourly1!$F$8763+유형화!$G$72*hourly1!$G4104/hourly1!$F$8763+유형화!$G$74*hourly1!I4104/hourly1!$I$8763</f>
        <v>0.4589290983881219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4">
        <f>유형화!$F$71*hourly1!B4105/hourly1!$B$8763+유형화!$F$72*hourly1!C4105/hourly1!$C$8763+유형화!$F$73*hourly1!D4105/hourly1!$D$8763+유형화!$F$74*hourly1!E4105/hourly1!$E$8763</f>
        <v>60.841400092607863</v>
      </c>
      <c r="C4104" s="442">
        <f>hourly1!$F4105*유형화!$G$71/hourly1!$F$8763+유형화!$G$72*hourly1!$G4105/hourly1!$F$8763+유형화!$G$74*hourly1!I4105/hourly1!$I$8763</f>
        <v>0.35247710991469006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4">
        <f>유형화!$F$71*hourly1!B4106/hourly1!$B$8763+유형화!$F$72*hourly1!C4106/hourly1!$C$8763+유형화!$F$73*hourly1!D4106/hourly1!$D$8763+유형화!$F$74*hourly1!E4106/hourly1!$E$8763</f>
        <v>58.962027299037395</v>
      </c>
      <c r="C4105" s="442">
        <f>hourly1!$F4106*유형화!$G$71/hourly1!$F$8763+유형화!$G$72*hourly1!$G4106/hourly1!$F$8763+유형화!$G$74*hourly1!I4106/hourly1!$I$8763</f>
        <v>0.32067915950039039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4">
        <f>유형화!$F$71*hourly1!B4107/hourly1!$B$8763+유형화!$F$72*hourly1!C4107/hourly1!$C$8763+유형화!$F$73*hourly1!D4107/hourly1!$D$8763+유형화!$F$74*hourly1!E4107/hourly1!$E$8763</f>
        <v>58.949662892974814</v>
      </c>
      <c r="C4106" s="442">
        <f>hourly1!$F4107*유형화!$G$71/hourly1!$F$8763+유형화!$G$72*hourly1!$G4107/hourly1!$F$8763+유형화!$G$74*hourly1!I4107/hourly1!$I$8763</f>
        <v>0.26307981238935263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4">
        <f>유형화!$F$71*hourly1!B4108/hourly1!$B$8763+유형화!$F$72*hourly1!C4108/hourly1!$C$8763+유형화!$F$73*hourly1!D4108/hourly1!$D$8763+유형화!$F$74*hourly1!E4108/hourly1!$E$8763</f>
        <v>58.702782349869331</v>
      </c>
      <c r="C4107" s="442">
        <f>hourly1!$F4108*유형화!$G$71/hourly1!$F$8763+유형화!$G$72*hourly1!$G4108/hourly1!$F$8763+유형화!$G$74*hourly1!I4108/hourly1!$I$8763</f>
        <v>0.24367286548032899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4">
        <f>유형화!$F$71*hourly1!B4109/hourly1!$B$8763+유형화!$F$72*hourly1!C4109/hourly1!$C$8763+유형화!$F$73*hourly1!D4109/hourly1!$D$8763+유형화!$F$74*hourly1!E4109/hourly1!$E$8763</f>
        <v>58.702782349869331</v>
      </c>
      <c r="C4108" s="442">
        <f>hourly1!$F4109*유형화!$G$71/hourly1!$F$8763+유형화!$G$72*hourly1!$G4109/hourly1!$F$8763+유형화!$G$74*hourly1!I4109/hourly1!$I$8763</f>
        <v>0.23851415067191428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4">
        <f>유형화!$F$71*hourly1!B4110/hourly1!$B$8763+유형화!$F$72*hourly1!C4110/hourly1!$C$8763+유형화!$F$73*hourly1!D4110/hourly1!$D$8763+유형화!$F$74*hourly1!E4110/hourly1!$E$8763</f>
        <v>58.702782349869331</v>
      </c>
      <c r="C4109" s="442">
        <f>hourly1!$F4110*유형화!$G$71/hourly1!$F$8763+유형화!$G$72*hourly1!$G4110/hourly1!$F$8763+유형화!$G$74*hourly1!I4110/hourly1!$I$8763</f>
        <v>0.23855872350631441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4">
        <f>유형화!$F$71*hourly1!B4111/hourly1!$B$8763+유형화!$F$72*hourly1!C4111/hourly1!$C$8763+유형화!$F$73*hourly1!D4111/hourly1!$D$8763+유형화!$F$74*hourly1!E4111/hourly1!$E$8763</f>
        <v>58.702782349869331</v>
      </c>
      <c r="C4110" s="442">
        <f>hourly1!$F4111*유형화!$G$71/hourly1!$F$8763+유형화!$G$72*hourly1!$G4111/hourly1!$F$8763+유형화!$G$74*hourly1!I4111/hourly1!$I$8763</f>
        <v>0.23684393241469434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4">
        <f>유형화!$F$71*hourly1!B4112/hourly1!$B$8763+유형화!$F$72*hourly1!C4112/hourly1!$C$8763+유형화!$F$73*hourly1!D4112/hourly1!$D$8763+유형화!$F$74*hourly1!E4112/hourly1!$E$8763</f>
        <v>60.565664459508021</v>
      </c>
      <c r="C4111" s="442">
        <f>hourly1!$F4112*유형화!$G$71/hourly1!$F$8763+유형화!$G$72*hourly1!$G4112/hourly1!$F$8763+유형화!$G$74*hourly1!I4112/hourly1!$I$8763</f>
        <v>0.42191857092859208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4">
        <f>유형화!$F$71*hourly1!B4113/hourly1!$B$8763+유형화!$F$72*hourly1!C4113/hourly1!$C$8763+유형화!$F$73*hourly1!D4113/hourly1!$D$8763+유형화!$F$74*hourly1!E4113/hourly1!$E$8763</f>
        <v>72.111119134815169</v>
      </c>
      <c r="C4112" s="442">
        <f>hourly1!$F4113*유형화!$G$71/hourly1!$F$8763+유형화!$G$72*hourly1!$G4113/hourly1!$F$8763+유형화!$G$74*hourly1!I4113/hourly1!$I$8763</f>
        <v>0.75283495319778171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4">
        <f>유형화!$F$71*hourly1!B4114/hourly1!$B$8763+유형화!$F$72*hourly1!C4114/hourly1!$C$8763+유형화!$F$73*hourly1!D4114/hourly1!$D$8763+유형화!$F$74*hourly1!E4114/hourly1!$E$8763</f>
        <v>167.32163803349437</v>
      </c>
      <c r="C4113" s="442">
        <f>hourly1!$F4114*유형화!$G$71/hourly1!$F$8763+유형화!$G$72*hourly1!$G4114/hourly1!$F$8763+유형화!$G$74*hourly1!I4114/hourly1!$I$8763</f>
        <v>0.65128434678864022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4">
        <f>유형화!$F$71*hourly1!B4115/hourly1!$B$8763+유형화!$F$72*hourly1!C4115/hourly1!$C$8763+유형화!$F$73*hourly1!D4115/hourly1!$D$8763+유형화!$F$74*hourly1!E4115/hourly1!$E$8763</f>
        <v>281.56426197877045</v>
      </c>
      <c r="C4114" s="442">
        <f>hourly1!$F4115*유형화!$G$71/hourly1!$F$8763+유형화!$G$72*hourly1!$G4115/hourly1!$F$8763+유형화!$G$74*hourly1!I4115/hourly1!$I$8763</f>
        <v>0.57641241520265918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4">
        <f>유형화!$F$71*hourly1!B4116/hourly1!$B$8763+유형화!$F$72*hourly1!C4116/hourly1!$C$8763+유형화!$F$73*hourly1!D4116/hourly1!$D$8763+유형화!$F$74*hourly1!E4116/hourly1!$E$8763</f>
        <v>381.58044171658725</v>
      </c>
      <c r="C4115" s="442">
        <f>hourly1!$F4116*유형화!$G$71/hourly1!$F$8763+유형화!$G$72*hourly1!$G4116/hourly1!$F$8763+유형화!$G$74*hourly1!I4116/hourly1!$I$8763</f>
        <v>0.49092057801942224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4">
        <f>유형화!$F$71*hourly1!B4117/hourly1!$B$8763+유형화!$F$72*hourly1!C4117/hourly1!$C$8763+유형화!$F$73*hourly1!D4117/hourly1!$D$8763+유형화!$F$74*hourly1!E4117/hourly1!$E$8763</f>
        <v>502.98605483354476</v>
      </c>
      <c r="C4116" s="442">
        <f>hourly1!$F4117*유형화!$G$71/hourly1!$F$8763+유형화!$G$72*hourly1!$G4117/hourly1!$F$8763+유형화!$G$74*hourly1!I4117/hourly1!$I$8763</f>
        <v>0.45882349255012822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4">
        <f>유형화!$F$71*hourly1!B4118/hourly1!$B$8763+유형화!$F$72*hourly1!C4118/hourly1!$C$8763+유형화!$F$73*hourly1!D4118/hourly1!$D$8763+유형화!$F$74*hourly1!E4118/hourly1!$E$8763</f>
        <v>457.44596939469022</v>
      </c>
      <c r="C4117" s="442">
        <f>hourly1!$F4118*유형화!$G$71/hourly1!$F$8763+유형화!$G$72*hourly1!$G4118/hourly1!$F$8763+유형화!$G$74*hourly1!I4118/hourly1!$I$8763</f>
        <v>0.44272169872356026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4">
        <f>유형화!$F$71*hourly1!B4119/hourly1!$B$8763+유형화!$F$72*hourly1!C4119/hourly1!$C$8763+유형화!$F$73*hourly1!D4119/hourly1!$D$8763+유형화!$F$74*hourly1!E4119/hourly1!$E$8763</f>
        <v>240.35906062076859</v>
      </c>
      <c r="C4118" s="442">
        <f>hourly1!$F4119*유형화!$G$71/hourly1!$F$8763+유형화!$G$72*hourly1!$G4119/hourly1!$F$8763+유형화!$G$74*hourly1!I4119/hourly1!$I$8763</f>
        <v>0.55440027983183249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4">
        <f>유형화!$F$71*hourly1!B4120/hourly1!$B$8763+유형화!$F$72*hourly1!C4120/hourly1!$C$8763+유형화!$F$73*hourly1!D4120/hourly1!$D$8763+유형화!$F$74*hourly1!E4120/hourly1!$E$8763</f>
        <v>407.21105698214166</v>
      </c>
      <c r="C4119" s="442">
        <f>hourly1!$F4120*유형화!$G$71/hourly1!$F$8763+유형화!$G$72*hourly1!$G4120/hourly1!$F$8763+유형화!$G$74*hourly1!I4120/hourly1!$I$8763</f>
        <v>0.51707203851247519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4">
        <f>유형화!$F$71*hourly1!B4121/hourly1!$B$8763+유형화!$F$72*hourly1!C4121/hourly1!$C$8763+유형화!$F$73*hourly1!D4121/hourly1!$D$8763+유형화!$F$74*hourly1!E4121/hourly1!$E$8763</f>
        <v>635.67554872606172</v>
      </c>
      <c r="C4120" s="442">
        <f>hourly1!$F4121*유형화!$G$71/hourly1!$F$8763+유형화!$G$72*hourly1!$G4121/hourly1!$F$8763+유형화!$G$74*hourly1!I4121/hourly1!$I$8763</f>
        <v>0.38930331607364665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4">
        <f>유형화!$F$71*hourly1!B4122/hourly1!$B$8763+유형화!$F$72*hourly1!C4122/hourly1!$C$8763+유형화!$F$73*hourly1!D4122/hourly1!$D$8763+유형화!$F$74*hourly1!E4122/hourly1!$E$8763</f>
        <v>553.54227879315602</v>
      </c>
      <c r="C4121" s="442">
        <f>hourly1!$F4122*유형화!$G$71/hourly1!$F$8763+유형화!$G$72*hourly1!$G4122/hourly1!$F$8763+유형화!$G$74*hourly1!I4122/hourly1!$I$8763</f>
        <v>0.36803237723244248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4">
        <f>유형화!$F$71*hourly1!B4123/hourly1!$B$8763+유형화!$F$72*hourly1!C4123/hourly1!$C$8763+유형화!$F$73*hourly1!D4123/hourly1!$D$8763+유형화!$F$74*hourly1!E4123/hourly1!$E$8763</f>
        <v>498.716613410413</v>
      </c>
      <c r="C4122" s="442">
        <f>hourly1!$F4123*유형화!$G$71/hourly1!$F$8763+유형화!$G$72*hourly1!$G4123/hourly1!$F$8763+유형화!$G$74*hourly1!I4123/hourly1!$I$8763</f>
        <v>0.38928318903507841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4">
        <f>유형화!$F$71*hourly1!B4124/hourly1!$B$8763+유형화!$F$72*hourly1!C4124/hourly1!$C$8763+유형화!$F$73*hourly1!D4124/hourly1!$D$8763+유형화!$F$74*hourly1!E4124/hourly1!$E$8763</f>
        <v>288.97103302027682</v>
      </c>
      <c r="C4123" s="442">
        <f>hourly1!$F4124*유형화!$G$71/hourly1!$F$8763+유형화!$G$72*hourly1!$G4124/hourly1!$F$8763+유형화!$G$74*hourly1!I4124/hourly1!$I$8763</f>
        <v>0.51702656933222713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4">
        <f>유형화!$F$71*hourly1!B4125/hourly1!$B$8763+유형화!$F$72*hourly1!C4125/hourly1!$C$8763+유형화!$F$73*hourly1!D4125/hourly1!$D$8763+유형화!$F$74*hourly1!E4125/hourly1!$E$8763</f>
        <v>149.25582109140143</v>
      </c>
      <c r="C4124" s="442">
        <f>hourly1!$F4125*유형화!$G$71/hourly1!$F$8763+유형화!$G$72*hourly1!$G4125/hourly1!$F$8763+유형화!$G$74*hourly1!I4125/hourly1!$I$8763</f>
        <v>0.63956853616424225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4">
        <f>유형화!$F$71*hourly1!B4126/hourly1!$B$8763+유형화!$F$72*hourly1!C4126/hourly1!$C$8763+유형화!$F$73*hourly1!D4126/hourly1!$D$8763+유형화!$F$74*hourly1!E4126/hourly1!$E$8763</f>
        <v>152.40463213410013</v>
      </c>
      <c r="C4125" s="442">
        <f>hourly1!$F4126*유형화!$G$71/hourly1!$F$8763+유형화!$G$72*hourly1!$G4126/hourly1!$F$8763+유형화!$G$74*hourly1!I4126/hourly1!$I$8763</f>
        <v>0.64500397738147297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4">
        <f>유형화!$F$71*hourly1!B4127/hourly1!$B$8763+유형화!$F$72*hourly1!C4127/hourly1!$C$8763+유형화!$F$73*hourly1!D4127/hourly1!$D$8763+유형화!$F$74*hourly1!E4127/hourly1!$E$8763</f>
        <v>65.75033131246856</v>
      </c>
      <c r="C4126" s="442">
        <f>hourly1!$F4127*유형화!$G$71/hourly1!$F$8763+유형화!$G$72*hourly1!$G4127/hourly1!$F$8763+유형화!$G$74*hourly1!I4127/hourly1!$I$8763</f>
        <v>0.54924849133223763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4">
        <f>유형화!$F$71*hourly1!B4128/hourly1!$B$8763+유형화!$F$72*hourly1!C4128/hourly1!$C$8763+유형화!$F$73*hourly1!D4128/hourly1!$D$8763+유형화!$F$74*hourly1!E4128/hourly1!$E$8763</f>
        <v>62.822662709345437</v>
      </c>
      <c r="C4127" s="442">
        <f>hourly1!$F4128*유형화!$G$71/hourly1!$F$8763+유형화!$G$72*hourly1!$G4128/hourly1!$F$8763+유형화!$G$74*hourly1!I4128/hourly1!$I$8763</f>
        <v>0.45871544213255044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4">
        <f>유형화!$F$71*hourly1!B4129/hourly1!$B$8763+유형화!$F$72*hourly1!C4129/hourly1!$C$8763+유형화!$F$73*hourly1!D4129/hourly1!$D$8763+유형화!$F$74*hourly1!E4129/hourly1!$E$8763</f>
        <v>60.982901847053938</v>
      </c>
      <c r="C4128" s="442">
        <f>hourly1!$F4129*유형화!$G$71/hourly1!$F$8763+유형화!$G$72*hourly1!$G4129/hourly1!$F$8763+유형화!$G$74*hourly1!I4129/hourly1!$I$8763</f>
        <v>0.35232986473779526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4">
        <f>유형화!$F$71*hourly1!B4130/hourly1!$B$8763+유형화!$F$72*hourly1!C4130/hourly1!$C$8763+유형화!$F$73*hourly1!D4130/hourly1!$D$8763+유형화!$F$74*hourly1!E4130/hourly1!$E$8763</f>
        <v>59.054543931331807</v>
      </c>
      <c r="C4129" s="442">
        <f>hourly1!$F4130*유형화!$G$71/hourly1!$F$8763+유형화!$G$72*hourly1!$G4130/hourly1!$F$8763+유형화!$G$74*hourly1!I4130/hourly1!$I$8763</f>
        <v>0.32054454465134363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4">
        <f>유형화!$F$71*hourly1!B4131/hourly1!$B$8763+유형화!$F$72*hourly1!C4131/hourly1!$C$8763+유형화!$F$73*hourly1!D4131/hourly1!$D$8763+유형화!$F$74*hourly1!E4131/hourly1!$E$8763</f>
        <v>59.015975496668098</v>
      </c>
      <c r="C4130" s="442">
        <f>hourly1!$F4131*유형화!$G$71/hourly1!$F$8763+유형화!$G$72*hourly1!$G4131/hourly1!$F$8763+유형화!$G$74*hourly1!I4131/hourly1!$I$8763</f>
        <v>0.26150289558622442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4">
        <f>유형화!$F$71*hourly1!B4132/hourly1!$B$8763+유형화!$F$72*hourly1!C4132/hourly1!$C$8763+유형화!$F$73*hourly1!D4132/hourly1!$D$8763+유형화!$F$74*hourly1!E4132/hourly1!$E$8763</f>
        <v>58.756333790012619</v>
      </c>
      <c r="C4131" s="442">
        <f>hourly1!$F4132*유형화!$G$71/hourly1!$F$8763+유형화!$G$72*hourly1!$G4132/hourly1!$F$8763+유형화!$G$74*hourly1!I4132/hourly1!$I$8763</f>
        <v>0.26589197525586555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4">
        <f>유형화!$F$71*hourly1!B4133/hourly1!$B$8763+유형화!$F$72*hourly1!C4133/hourly1!$C$8763+유형화!$F$73*hourly1!D4133/hourly1!$D$8763+유형화!$F$74*hourly1!E4133/hourly1!$E$8763</f>
        <v>58.749805325901399</v>
      </c>
      <c r="C4132" s="442">
        <f>hourly1!$F4133*유형화!$G$71/hourly1!$F$8763+유형화!$G$72*hourly1!$G4133/hourly1!$F$8763+유형화!$G$74*hourly1!I4133/hourly1!$I$8763</f>
        <v>0.24880493437128692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4">
        <f>유형화!$F$71*hourly1!B4134/hourly1!$B$8763+유형화!$F$72*hourly1!C4134/hourly1!$C$8763+유형화!$F$73*hourly1!D4134/hourly1!$D$8763+유형화!$F$74*hourly1!E4134/hourly1!$E$8763</f>
        <v>58.743688046822591</v>
      </c>
      <c r="C4133" s="442">
        <f>hourly1!$F4134*유형화!$G$71/hourly1!$F$8763+유형화!$G$72*hourly1!$G4134/hourly1!$F$8763+유형화!$G$74*hourly1!I4134/hourly1!$I$8763</f>
        <v>0.23628795353149146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4">
        <f>유형화!$F$71*hourly1!B4135/hourly1!$B$8763+유형화!$F$72*hourly1!C4135/hourly1!$C$8763+유형화!$F$73*hourly1!D4135/hourly1!$D$8763+유형화!$F$74*hourly1!E4135/hourly1!$E$8763</f>
        <v>58.740889103093131</v>
      </c>
      <c r="C4134" s="442">
        <f>hourly1!$F4135*유형화!$G$71/hourly1!$F$8763+유형화!$G$72*hourly1!$G4135/hourly1!$F$8763+유형화!$G$74*hourly1!I4135/hourly1!$I$8763</f>
        <v>0.23630237655103226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4">
        <f>유형화!$F$71*hourly1!B4136/hourly1!$B$8763+유형화!$F$72*hourly1!C4136/hourly1!$C$8763+유형화!$F$73*hourly1!D4136/hourly1!$D$8763+유형화!$F$74*hourly1!E4136/hourly1!$E$8763</f>
        <v>60.605030016032835</v>
      </c>
      <c r="C4135" s="442">
        <f>hourly1!$F4136*유형화!$G$71/hourly1!$F$8763+유형화!$G$72*hourly1!$G4136/hourly1!$F$8763+유형화!$G$74*hourly1!I4136/hourly1!$I$8763</f>
        <v>0.27476229524543389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4">
        <f>유형화!$F$71*hourly1!B4137/hourly1!$B$8763+유형화!$F$72*hourly1!C4137/hourly1!$C$8763+유형화!$F$73*hourly1!D4137/hourly1!$D$8763+유형화!$F$74*hourly1!E4137/hourly1!$E$8763</f>
        <v>72.163275111129153</v>
      </c>
      <c r="C4136" s="442">
        <f>hourly1!$F4137*유형화!$G$71/hourly1!$F$8763+유형화!$G$72*hourly1!$G4137/hourly1!$F$8763+유형화!$G$74*hourly1!I4137/hourly1!$I$8763</f>
        <v>0.36980958658942065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4">
        <f>유형화!$F$71*hourly1!B4138/hourly1!$B$8763+유형화!$F$72*hourly1!C4138/hourly1!$C$8763+유형화!$F$73*hourly1!D4138/hourly1!$D$8763+유형화!$F$74*hourly1!E4138/hourly1!$E$8763</f>
        <v>120.58994741387015</v>
      </c>
      <c r="C4137" s="442">
        <f>hourly1!$F4138*유형화!$G$71/hourly1!$F$8763+유형화!$G$72*hourly1!$G4138/hourly1!$F$8763+유형화!$G$74*hourly1!I4138/hourly1!$I$8763</f>
        <v>0.47471440064465309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4">
        <f>유형화!$F$71*hourly1!B4139/hourly1!$B$8763+유형화!$F$72*hourly1!C4139/hourly1!$C$8763+유형화!$F$73*hourly1!D4139/hourly1!$D$8763+유형화!$F$74*hourly1!E4139/hourly1!$E$8763</f>
        <v>131.18555851637748</v>
      </c>
      <c r="C4138" s="442">
        <f>hourly1!$F4139*유형화!$G$71/hourly1!$F$8763+유형화!$G$72*hourly1!$G4139/hourly1!$F$8763+유형화!$G$74*hourly1!I4139/hourly1!$I$8763</f>
        <v>0.63444697896549118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4">
        <f>유형화!$F$71*hourly1!B4140/hourly1!$B$8763+유형화!$F$72*hourly1!C4140/hourly1!$C$8763+유형화!$F$73*hourly1!D4140/hourly1!$D$8763+유형화!$F$74*hourly1!E4140/hourly1!$E$8763</f>
        <v>143.50725538179424</v>
      </c>
      <c r="C4139" s="442">
        <f>hourly1!$F4140*유형화!$G$71/hourly1!$F$8763+유형화!$G$72*hourly1!$G4140/hourly1!$F$8763+유형화!$G$74*hourly1!I4140/hourly1!$I$8763</f>
        <v>0.62968070066616511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4">
        <f>유형화!$F$71*hourly1!B4141/hourly1!$B$8763+유형화!$F$72*hourly1!C4141/hourly1!$C$8763+유형화!$F$73*hourly1!D4141/hourly1!$D$8763+유형화!$F$74*hourly1!E4141/hourly1!$E$8763</f>
        <v>151.39695637617982</v>
      </c>
      <c r="C4140" s="442">
        <f>hourly1!$F4141*유형화!$G$71/hourly1!$F$8763+유형화!$G$72*hourly1!$G4141/hourly1!$F$8763+유형화!$G$74*hourly1!I4141/hourly1!$I$8763</f>
        <v>0.58848896428755115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4">
        <f>유형화!$F$71*hourly1!B4142/hourly1!$B$8763+유형화!$F$72*hourly1!C4142/hourly1!$C$8763+유형화!$F$73*hourly1!D4142/hourly1!$D$8763+유형화!$F$74*hourly1!E4142/hourly1!$E$8763</f>
        <v>160.31916873377705</v>
      </c>
      <c r="C4141" s="442">
        <f>hourly1!$F4142*유형화!$G$71/hourly1!$F$8763+유형화!$G$72*hourly1!$G4142/hourly1!$F$8763+유형화!$G$74*hourly1!I4142/hourly1!$I$8763</f>
        <v>0.61566674077561157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4">
        <f>유형화!$F$71*hourly1!B4143/hourly1!$B$8763+유형화!$F$72*hourly1!C4143/hourly1!$C$8763+유형화!$F$73*hourly1!D4143/hourly1!$D$8763+유형화!$F$74*hourly1!E4143/hourly1!$E$8763</f>
        <v>178.92670214269819</v>
      </c>
      <c r="C4142" s="442">
        <f>hourly1!$F4143*유형화!$G$71/hourly1!$F$8763+유형화!$G$72*hourly1!$G4143/hourly1!$F$8763+유형화!$G$74*hourly1!I4143/hourly1!$I$8763</f>
        <v>0.6200154848821301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4">
        <f>유형화!$F$71*hourly1!B4144/hourly1!$B$8763+유형화!$F$72*hourly1!C4144/hourly1!$C$8763+유형화!$F$73*hourly1!D4144/hourly1!$D$8763+유형화!$F$74*hourly1!E4144/hourly1!$E$8763</f>
        <v>170.93883099158725</v>
      </c>
      <c r="C4143" s="442">
        <f>hourly1!$F4144*유형화!$G$71/hourly1!$F$8763+유형화!$G$72*hourly1!$G4144/hourly1!$F$8763+유형화!$G$74*hourly1!I4144/hourly1!$I$8763</f>
        <v>0.53786269895156913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4">
        <f>유형화!$F$71*hourly1!B4145/hourly1!$B$8763+유형화!$F$72*hourly1!C4145/hourly1!$C$8763+유형화!$F$73*hourly1!D4145/hourly1!$D$8763+유형화!$F$74*hourly1!E4145/hourly1!$E$8763</f>
        <v>173.58128018516834</v>
      </c>
      <c r="C4144" s="442">
        <f>hourly1!$F4145*유형화!$G$71/hourly1!$F$8763+유형화!$G$72*hourly1!$G4145/hourly1!$F$8763+유형화!$G$74*hourly1!I4145/hourly1!$I$8763</f>
        <v>0.47404564515667902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4">
        <f>유형화!$F$71*hourly1!B4146/hourly1!$B$8763+유형화!$F$72*hourly1!C4146/hourly1!$C$8763+유형화!$F$73*hourly1!D4146/hourly1!$D$8763+유형화!$F$74*hourly1!E4146/hourly1!$E$8763</f>
        <v>171.62969768313616</v>
      </c>
      <c r="C4145" s="442">
        <f>hourly1!$F4146*유형화!$G$71/hourly1!$F$8763+유형화!$G$72*hourly1!$G4146/hourly1!$F$8763+유형화!$G$74*hourly1!I4146/hourly1!$I$8763</f>
        <v>0.41939625371465911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4">
        <f>유형화!$F$71*hourly1!B4147/hourly1!$B$8763+유형화!$F$72*hourly1!C4147/hourly1!$C$8763+유형화!$F$73*hourly1!D4147/hourly1!$D$8763+유형화!$F$74*hourly1!E4147/hourly1!$E$8763</f>
        <v>168.42656939180509</v>
      </c>
      <c r="C4146" s="442">
        <f>hourly1!$F4147*유형화!$G$71/hourly1!$F$8763+유형화!$G$72*hourly1!$G4147/hourly1!$F$8763+유형화!$G$74*hourly1!I4147/hourly1!$I$8763</f>
        <v>0.47409339594453648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4">
        <f>유형화!$F$71*hourly1!B4148/hourly1!$B$8763+유형화!$F$72*hourly1!C4148/hourly1!$C$8763+유형화!$F$73*hourly1!D4148/hourly1!$D$8763+유형화!$F$74*hourly1!E4148/hourly1!$E$8763</f>
        <v>165.64640297253285</v>
      </c>
      <c r="C4147" s="442">
        <f>hourly1!$F4148*유형화!$G$71/hourly1!$F$8763+유형화!$G$72*hourly1!$G4148/hourly1!$F$8763+유형화!$G$74*hourly1!I4148/hourly1!$I$8763</f>
        <v>0.54708365313935281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4">
        <f>유형화!$F$71*hourly1!B4149/hourly1!$B$8763+유형화!$F$72*hourly1!C4149/hourly1!$C$8763+유형화!$F$73*hourly1!D4149/hourly1!$D$8763+유형화!$F$74*hourly1!E4149/hourly1!$E$8763</f>
        <v>175.77997791633831</v>
      </c>
      <c r="C4148" s="442">
        <f>hourly1!$F4149*유형화!$G$71/hourly1!$F$8763+유형화!$G$72*hourly1!$G4149/hourly1!$F$8763+유형화!$G$74*hourly1!I4149/hourly1!$I$8763</f>
        <v>0.67486003526087457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4">
        <f>유형화!$F$71*hourly1!B4150/hourly1!$B$8763+유형화!$F$72*hourly1!C4150/hourly1!$C$8763+유형화!$F$73*hourly1!D4150/hourly1!$D$8763+유형화!$F$74*hourly1!E4150/hourly1!$E$8763</f>
        <v>177.37891552141244</v>
      </c>
      <c r="C4149" s="442">
        <f>hourly1!$F4150*유형화!$G$71/hourly1!$F$8763+유형화!$G$72*hourly1!$G4150/hourly1!$F$8763+유형화!$G$74*hourly1!I4150/hourly1!$I$8763</f>
        <v>0.57912703934380283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4">
        <f>유형화!$F$71*hourly1!B4151/hourly1!$B$8763+유형화!$F$72*hourly1!C4151/hourly1!$C$8763+유형화!$F$73*hourly1!D4151/hourly1!$D$8763+유형화!$F$74*hourly1!E4151/hourly1!$E$8763</f>
        <v>74.113266475833399</v>
      </c>
      <c r="C4150" s="442">
        <f>hourly1!$F4151*유형화!$G$71/hourly1!$F$8763+유형화!$G$72*hourly1!$G4151/hourly1!$F$8763+유형화!$G$74*hourly1!I4151/hourly1!$I$8763</f>
        <v>0.41957951569741209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4">
        <f>유형화!$F$71*hourly1!B4152/hourly1!$B$8763+유형화!$F$72*hourly1!C4152/hourly1!$C$8763+유형화!$F$73*hourly1!D4152/hourly1!$D$8763+유형화!$F$74*hourly1!E4152/hourly1!$E$8763</f>
        <v>68.703124965195713</v>
      </c>
      <c r="C4151" s="442">
        <f>hourly1!$F4152*유형화!$G$71/hourly1!$F$8763+유형화!$G$72*hourly1!$G4152/hourly1!$F$8763+유형화!$G$74*hourly1!I4152/hourly1!$I$8763</f>
        <v>0.41504645029032117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4">
        <f>유형화!$F$71*hourly1!B4153/hourly1!$B$8763+유형화!$F$72*hourly1!C4153/hourly1!$C$8763+유형화!$F$73*hourly1!D4153/hourly1!$D$8763+유형화!$F$74*hourly1!E4153/hourly1!$E$8763</f>
        <v>65.13323869507127</v>
      </c>
      <c r="C4152" s="442">
        <f>hourly1!$F4153*유형화!$G$71/hourly1!$F$8763+유형화!$G$72*hourly1!$G4153/hourly1!$F$8763+유형화!$G$74*hourly1!I4153/hourly1!$I$8763</f>
        <v>0.37863826724008798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4">
        <f>유형화!$F$71*hourly1!B4154/hourly1!$B$8763+유형화!$F$72*hourly1!C4154/hourly1!$C$8763+유형화!$F$73*hourly1!D4154/hourly1!$D$8763+유형화!$F$74*hourly1!E4154/hourly1!$E$8763</f>
        <v>62.218327811786892</v>
      </c>
      <c r="C4153" s="442">
        <f>hourly1!$F4154*유형화!$G$71/hourly1!$F$8763+유형화!$G$72*hourly1!$G4154/hourly1!$F$8763+유형화!$G$74*hourly1!I4154/hourly1!$I$8763</f>
        <v>0.31505874509469844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4">
        <f>유형화!$F$71*hourly1!B4155/hourly1!$B$8763+유형화!$F$72*hourly1!C4155/hourly1!$C$8763+유형화!$F$73*hourly1!D4155/hourly1!$D$8763+유형화!$F$74*hourly1!E4155/hourly1!$E$8763</f>
        <v>61.399124593074589</v>
      </c>
      <c r="C4154" s="442">
        <f>hourly1!$F4155*유형화!$G$71/hourly1!$F$8763+유형화!$G$72*hourly1!$G4155/hourly1!$F$8763+유형화!$G$74*hourly1!I4155/hourly1!$I$8763</f>
        <v>0.27524241067557192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4">
        <f>유형화!$F$71*hourly1!B4156/hourly1!$B$8763+유형화!$F$72*hourly1!C4156/hourly1!$C$8763+유형화!$F$73*hourly1!D4156/hourly1!$D$8763+유형화!$F$74*hourly1!E4156/hourly1!$E$8763</f>
        <v>60.010148767333703</v>
      </c>
      <c r="C4155" s="442">
        <f>hourly1!$F4156*유형화!$G$71/hourly1!$F$8763+유형화!$G$72*hourly1!$G4156/hourly1!$F$8763+유형화!$G$74*hourly1!I4156/hourly1!$I$8763</f>
        <v>0.26066970137828799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4">
        <f>유형화!$F$71*hourly1!B4157/hourly1!$B$8763+유형화!$F$72*hourly1!C4157/hourly1!$C$8763+유형화!$F$73*hourly1!D4157/hourly1!$D$8763+유형화!$F$74*hourly1!E4157/hourly1!$E$8763</f>
        <v>59.556777593342339</v>
      </c>
      <c r="C4156" s="442">
        <f>hourly1!$F4157*유형화!$G$71/hourly1!$F$8763+유형화!$G$72*hourly1!$G4157/hourly1!$F$8763+유형화!$G$74*hourly1!I4157/hourly1!$I$8763</f>
        <v>0.25124788423475231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4">
        <f>유형화!$F$71*hourly1!B4158/hourly1!$B$8763+유형화!$F$72*hourly1!C4158/hourly1!$C$8763+유형화!$F$73*hourly1!D4158/hourly1!$D$8763+유형화!$F$74*hourly1!E4158/hourly1!$E$8763</f>
        <v>58.97739984823189</v>
      </c>
      <c r="C4157" s="442">
        <f>hourly1!$F4158*유형화!$G$71/hourly1!$F$8763+유형화!$G$72*hourly1!$G4158/hourly1!$F$8763+유형화!$G$74*hourly1!I4158/hourly1!$I$8763</f>
        <v>0.23619693368501068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4">
        <f>유형화!$F$71*hourly1!B4159/hourly1!$B$8763+유형화!$F$72*hourly1!C4159/hourly1!$C$8763+유형화!$F$73*hourly1!D4159/hourly1!$D$8763+유형화!$F$74*hourly1!E4159/hourly1!$E$8763</f>
        <v>58.954081328630195</v>
      </c>
      <c r="C4158" s="442">
        <f>hourly1!$F4159*유형화!$G$71/hourly1!$F$8763+유형화!$G$72*hourly1!$G4159/hourly1!$F$8763+유형화!$G$74*hourly1!I4159/hourly1!$I$8763</f>
        <v>0.23620826023707953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4">
        <f>유형화!$F$71*hourly1!B4160/hourly1!$B$8763+유형화!$F$72*hourly1!C4160/hourly1!$C$8763+유형화!$F$73*hourly1!D4160/hourly1!$D$8763+유형화!$F$74*hourly1!E4160/hourly1!$E$8763</f>
        <v>60.823163675731422</v>
      </c>
      <c r="C4159" s="442">
        <f>hourly1!$F4160*유형화!$G$71/hourly1!$F$8763+유형화!$G$72*hourly1!$G4160/hourly1!$F$8763+유형화!$G$74*hourly1!I4160/hourly1!$I$8763</f>
        <v>0.25125978118872394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4">
        <f>유형화!$F$71*hourly1!B4161/hourly1!$B$8763+유형화!$F$72*hourly1!C4161/hourly1!$C$8763+유형화!$F$73*hourly1!D4161/hourly1!$D$8763+유형화!$F$74*hourly1!E4161/hourly1!$E$8763</f>
        <v>75.964185739780717</v>
      </c>
      <c r="C4160" s="442">
        <f>hourly1!$F4161*유형화!$G$71/hourly1!$F$8763+유형화!$G$72*hourly1!$G4161/hourly1!$F$8763+유형화!$G$74*hourly1!I4161/hourly1!$I$8763</f>
        <v>0.31996786832766971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4">
        <f>유형화!$F$71*hourly1!B4162/hourly1!$B$8763+유형화!$F$72*hourly1!C4162/hourly1!$C$8763+유형화!$F$73*hourly1!D4162/hourly1!$D$8763+유형화!$F$74*hourly1!E4162/hourly1!$E$8763</f>
        <v>71.04453617753596</v>
      </c>
      <c r="C4161" s="442">
        <f>hourly1!$F4162*유형화!$G$71/hourly1!$F$8763+유형화!$G$72*hourly1!$G4162/hourly1!$F$8763+유형화!$G$74*hourly1!I4162/hourly1!$I$8763</f>
        <v>0.4254214090133408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4">
        <f>유형화!$F$71*hourly1!B4163/hourly1!$B$8763+유형화!$F$72*hourly1!C4163/hourly1!$C$8763+유형화!$F$73*hourly1!D4163/hourly1!$D$8763+유형화!$F$74*hourly1!E4163/hourly1!$E$8763</f>
        <v>83.637721952214775</v>
      </c>
      <c r="C4162" s="442">
        <f>hourly1!$F4163*유형화!$G$71/hourly1!$F$8763+유형화!$G$72*hourly1!$G4163/hourly1!$F$8763+유형화!$G$74*hourly1!I4163/hourly1!$I$8763</f>
        <v>0.54617288427264243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4">
        <f>유형화!$F$71*hourly1!B4164/hourly1!$B$8763+유형화!$F$72*hourly1!C4164/hourly1!$C$8763+유형화!$F$73*hourly1!D4164/hourly1!$D$8763+유형화!$F$74*hourly1!E4164/hourly1!$E$8763</f>
        <v>102.64397206823367</v>
      </c>
      <c r="C4163" s="442">
        <f>hourly1!$F4164*유형화!$G$71/hourly1!$F$8763+유형화!$G$72*hourly1!$G4164/hourly1!$F$8763+유형화!$G$74*hourly1!I4164/hourly1!$I$8763</f>
        <v>0.65180292360422121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4">
        <f>유형화!$F$71*hourly1!B4165/hourly1!$B$8763+유형화!$F$72*hourly1!C4165/hourly1!$C$8763+유형화!$F$73*hourly1!D4165/hourly1!$D$8763+유형화!$F$74*hourly1!E4165/hourly1!$E$8763</f>
        <v>116.91598768486288</v>
      </c>
      <c r="C4164" s="442">
        <f>hourly1!$F4165*유형화!$G$71/hourly1!$F$8763+유형화!$G$72*hourly1!$G4165/hourly1!$F$8763+유형화!$G$74*hourly1!I4165/hourly1!$I$8763</f>
        <v>0.69700662250877654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4">
        <f>유형화!$F$71*hourly1!B4166/hourly1!$B$8763+유형화!$F$72*hourly1!C4166/hourly1!$C$8763+유형화!$F$73*hourly1!D4166/hourly1!$D$8763+유형화!$F$74*hourly1!E4166/hourly1!$E$8763</f>
        <v>114.03403767887687</v>
      </c>
      <c r="C4165" s="442">
        <f>hourly1!$F4166*유형화!$G$71/hourly1!$F$8763+유형화!$G$72*hourly1!$G4166/hourly1!$F$8763+유형화!$G$74*hourly1!I4166/hourly1!$I$8763</f>
        <v>0.72217715470108157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4">
        <f>유형화!$F$71*hourly1!B4167/hourly1!$B$8763+유형화!$F$72*hourly1!C4167/hourly1!$C$8763+유형화!$F$73*hourly1!D4167/hourly1!$D$8763+유형화!$F$74*hourly1!E4167/hourly1!$E$8763</f>
        <v>130.96963547423525</v>
      </c>
      <c r="C4166" s="442">
        <f>hourly1!$F4167*유형화!$G$71/hourly1!$F$8763+유형화!$G$72*hourly1!$G4167/hourly1!$F$8763+유형화!$G$74*hourly1!I4167/hourly1!$I$8763</f>
        <v>0.65167360534427066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4">
        <f>유형화!$F$71*hourly1!B4168/hourly1!$B$8763+유형화!$F$72*hourly1!C4168/hourly1!$C$8763+유형화!$F$73*hourly1!D4168/hourly1!$D$8763+유형화!$F$74*hourly1!E4168/hourly1!$E$8763</f>
        <v>112.64756427961711</v>
      </c>
      <c r="C4167" s="442">
        <f>hourly1!$F4168*유형화!$G$71/hourly1!$F$8763+유형화!$G$72*hourly1!$G4168/hourly1!$F$8763+유형화!$G$74*hourly1!I4168/hourly1!$I$8763</f>
        <v>0.59123341229960891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4">
        <f>유형화!$F$71*hourly1!B4169/hourly1!$B$8763+유형화!$F$72*hourly1!C4169/hourly1!$C$8763+유형화!$F$73*hourly1!D4169/hourly1!$D$8763+유형화!$F$74*hourly1!E4169/hourly1!$E$8763</f>
        <v>111.89073961985703</v>
      </c>
      <c r="C4168" s="442">
        <f>hourly1!$F4169*유형화!$G$71/hourly1!$F$8763+유형화!$G$72*hourly1!$G4169/hourly1!$F$8763+유형화!$G$74*hourly1!I4169/hourly1!$I$8763</f>
        <v>0.51069103391246595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4">
        <f>유형화!$F$71*hourly1!B4170/hourly1!$B$8763+유형화!$F$72*hourly1!C4170/hourly1!$C$8763+유형화!$F$73*hourly1!D4170/hourly1!$D$8763+유형화!$F$74*hourly1!E4170/hourly1!$E$8763</f>
        <v>108.62731277313451</v>
      </c>
      <c r="C4169" s="442">
        <f>hourly1!$F4170*유형화!$G$71/hourly1!$F$8763+유형화!$G$72*hourly1!$G4170/hourly1!$F$8763+유형화!$G$74*hourly1!I4170/hourly1!$I$8763</f>
        <v>0.47547091653966356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4">
        <f>유형화!$F$71*hourly1!B4171/hourly1!$B$8763+유형화!$F$72*hourly1!C4171/hourly1!$C$8763+유형화!$F$73*hourly1!D4171/hourly1!$D$8763+유형화!$F$74*hourly1!E4171/hourly1!$E$8763</f>
        <v>104.83902102889601</v>
      </c>
      <c r="C4170" s="442">
        <f>hourly1!$F4171*유형화!$G$71/hourly1!$F$8763+유형화!$G$72*hourly1!$G4171/hourly1!$F$8763+유형화!$G$74*hourly1!I4171/hourly1!$I$8763</f>
        <v>0.36489166286994912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4">
        <f>유형화!$F$71*hourly1!B4172/hourly1!$B$8763+유형화!$F$72*hourly1!C4172/hourly1!$C$8763+유형화!$F$73*hourly1!D4172/hourly1!$D$8763+유형화!$F$74*hourly1!E4172/hourly1!$E$8763</f>
        <v>103.35009523147725</v>
      </c>
      <c r="C4171" s="442">
        <f>hourly1!$F4172*유형화!$G$71/hourly1!$F$8763+유형화!$G$72*hourly1!$G4172/hourly1!$F$8763+유형화!$G$74*hourly1!I4172/hourly1!$I$8763</f>
        <v>0.49565475084022426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4">
        <f>유형화!$F$71*hourly1!B4173/hourly1!$B$8763+유형화!$F$72*hourly1!C4173/hourly1!$C$8763+유형화!$F$73*hourly1!D4173/hourly1!$D$8763+유형화!$F$74*hourly1!E4173/hourly1!$E$8763</f>
        <v>116.69196915713015</v>
      </c>
      <c r="C4172" s="442">
        <f>hourly1!$F4173*유형화!$G$71/hourly1!$F$8763+유형화!$G$72*hourly1!$G4173/hourly1!$F$8763+유형화!$G$74*hourly1!I4173/hourly1!$I$8763</f>
        <v>0.58130401894861838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4">
        <f>유형화!$F$71*hourly1!B4174/hourly1!$B$8763+유형화!$F$72*hourly1!C4174/hourly1!$C$8763+유형화!$F$73*hourly1!D4174/hourly1!$D$8763+유형화!$F$74*hourly1!E4174/hourly1!$E$8763</f>
        <v>118.73252095273502</v>
      </c>
      <c r="C4173" s="442">
        <f>hourly1!$F4174*유형화!$G$71/hourly1!$F$8763+유형화!$G$72*hourly1!$G4174/hourly1!$F$8763+유형화!$G$74*hourly1!I4174/hourly1!$I$8763</f>
        <v>0.6116145241725337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4">
        <f>유형화!$F$71*hourly1!B4175/hourly1!$B$8763+유형화!$F$72*hourly1!C4175/hourly1!$C$8763+유형화!$F$73*hourly1!D4175/hourly1!$D$8763+유형화!$F$74*hourly1!E4175/hourly1!$E$8763</f>
        <v>91.279847479972403</v>
      </c>
      <c r="C4174" s="442">
        <f>hourly1!$F4175*유형화!$G$71/hourly1!$F$8763+유형화!$G$72*hourly1!$G4175/hourly1!$F$8763+유형화!$G$74*hourly1!I4175/hourly1!$I$8763</f>
        <v>0.42029512562739718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4">
        <f>유형화!$F$71*hourly1!B4176/hourly1!$B$8763+유형화!$F$72*hourly1!C4176/hourly1!$C$8763+유형화!$F$73*hourly1!D4176/hourly1!$D$8763+유형화!$F$74*hourly1!E4176/hourly1!$E$8763</f>
        <v>73.339511217763061</v>
      </c>
      <c r="C4175" s="442">
        <f>hourly1!$F4176*유형화!$G$71/hourly1!$F$8763+유형화!$G$72*hourly1!$G4176/hourly1!$F$8763+유형화!$G$74*hourly1!I4176/hourly1!$I$8763</f>
        <v>0.40518868312111711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4">
        <f>유형화!$F$71*hourly1!B4177/hourly1!$B$8763+유형화!$F$72*hourly1!C4177/hourly1!$C$8763+유형화!$F$73*hourly1!D4177/hourly1!$D$8763+유형화!$F$74*hourly1!E4177/hourly1!$E$8763</f>
        <v>68.543879652284602</v>
      </c>
      <c r="C4176" s="442">
        <f>hourly1!$F4177*유형화!$G$71/hourly1!$F$8763+유형화!$G$72*hourly1!$G4177/hourly1!$F$8763+유형화!$G$74*hourly1!I4177/hourly1!$I$8763</f>
        <v>0.3901505258711942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4">
        <f>유형화!$F$71*hourly1!B4178/hourly1!$B$8763+유형화!$F$72*hourly1!C4178/hourly1!$C$8763+유형화!$F$73*hourly1!D4178/hourly1!$D$8763+유형화!$F$74*hourly1!E4178/hourly1!$E$8763</f>
        <v>64.213263701253652</v>
      </c>
      <c r="C4177" s="442">
        <f>hourly1!$F4178*유형화!$G$71/hourly1!$F$8763+유형화!$G$72*hourly1!$G4178/hourly1!$F$8763+유형화!$G$74*hourly1!I4178/hourly1!$I$8763</f>
        <v>0.31493521233976141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4">
        <f>유형화!$F$71*hourly1!B4179/hourly1!$B$8763+유형화!$F$72*hourly1!C4179/hourly1!$C$8763+유형화!$F$73*hourly1!D4179/hourly1!$D$8763+유형화!$F$74*hourly1!E4179/hourly1!$E$8763</f>
        <v>62.063599558822887</v>
      </c>
      <c r="C4178" s="442">
        <f>hourly1!$F4179*유형화!$G$71/hourly1!$F$8763+유형화!$G$72*hourly1!$G4179/hourly1!$F$8763+유형화!$G$74*hourly1!I4179/hourly1!$I$8763</f>
        <v>0.26282272410318741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4">
        <f>유형화!$F$71*hourly1!B4180/hourly1!$B$8763+유형화!$F$72*hourly1!C4180/hourly1!$C$8763+유형화!$F$73*hourly1!D4180/hourly1!$D$8763+유형화!$F$74*hourly1!E4180/hourly1!$E$8763</f>
        <v>61.123529628538485</v>
      </c>
      <c r="C4179" s="442">
        <f>hourly1!$F4180*유형화!$G$71/hourly1!$F$8763+유형화!$G$72*hourly1!$G4180/hourly1!$F$8763+유형화!$G$74*hourly1!I4180/hourly1!$I$8763</f>
        <v>0.2433456177601262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4">
        <f>유형화!$F$71*hourly1!B4181/hourly1!$B$8763+유형화!$F$72*hourly1!C4181/hourly1!$C$8763+유형화!$F$73*hourly1!D4181/hourly1!$D$8763+유형화!$F$74*hourly1!E4181/hourly1!$E$8763</f>
        <v>59.382308898577712</v>
      </c>
      <c r="C4180" s="442">
        <f>hourly1!$F4181*유형화!$G$71/hourly1!$F$8763+유형화!$G$72*hourly1!$G4181/hourly1!$F$8763+유형화!$G$74*hourly1!I4181/hourly1!$I$8763</f>
        <v>0.23763507985379995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4">
        <f>유형화!$F$71*hourly1!B4182/hourly1!$B$8763+유형화!$F$72*hourly1!C4182/hourly1!$C$8763+유형화!$F$73*hourly1!D4182/hourly1!$D$8763+유형화!$F$74*hourly1!E4182/hourly1!$E$8763</f>
        <v>59.735679151307366</v>
      </c>
      <c r="C4181" s="442">
        <f>hourly1!$F4182*유형화!$G$71/hourly1!$F$8763+유형화!$G$72*hourly1!$G4182/hourly1!$F$8763+유형화!$G$74*hourly1!I4182/hourly1!$I$8763</f>
        <v>0.23762725719913383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4">
        <f>유형화!$F$71*hourly1!B4183/hourly1!$B$8763+유형화!$F$72*hourly1!C4183/hourly1!$C$8763+유형화!$F$73*hourly1!D4183/hourly1!$D$8763+유형화!$F$74*hourly1!E4183/hourly1!$E$8763</f>
        <v>59.610444453845602</v>
      </c>
      <c r="C4182" s="442">
        <f>hourly1!$F4183*유형화!$G$71/hourly1!$F$8763+유형화!$G$72*hourly1!$G4183/hourly1!$F$8763+유형화!$G$74*hourly1!I4183/hourly1!$I$8763</f>
        <v>0.23629178337283846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4">
        <f>유형화!$F$71*hourly1!B4184/hourly1!$B$8763+유형화!$F$72*hourly1!C4184/hourly1!$C$8763+유형화!$F$73*hourly1!D4184/hourly1!$D$8763+유형화!$F$74*hourly1!E4184/hourly1!$E$8763</f>
        <v>61.400196944779843</v>
      </c>
      <c r="C4183" s="442">
        <f>hourly1!$F4184*유형화!$G$71/hourly1!$F$8763+유형화!$G$72*hourly1!$G4184/hourly1!$F$8763+유형화!$G$74*hourly1!I4184/hourly1!$I$8763</f>
        <v>0.42133635355786286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4">
        <f>유형화!$F$71*hourly1!B4185/hourly1!$B$8763+유형화!$F$72*hourly1!C4185/hourly1!$C$8763+유형화!$F$73*hourly1!D4185/hourly1!$D$8763+유형화!$F$74*hourly1!E4185/hourly1!$E$8763</f>
        <v>78.867062306785513</v>
      </c>
      <c r="C4184" s="442">
        <f>hourly1!$F4185*유형화!$G$71/hourly1!$F$8763+유형화!$G$72*hourly1!$G4185/hourly1!$F$8763+유형화!$G$74*hourly1!I4185/hourly1!$I$8763</f>
        <v>0.75153688143910824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4">
        <f>유형화!$F$71*hourly1!B4186/hourly1!$B$8763+유형화!$F$72*hourly1!C4186/hourly1!$C$8763+유형화!$F$73*hourly1!D4186/hourly1!$D$8763+유형화!$F$74*hourly1!E4186/hourly1!$E$8763</f>
        <v>278.99483805248701</v>
      </c>
      <c r="C4185" s="442">
        <f>hourly1!$F4186*유형화!$G$71/hourly1!$F$8763+유형화!$G$72*hourly1!$G4186/hourly1!$F$8763+유형화!$G$74*hourly1!I4186/hourly1!$I$8763</f>
        <v>0.65025949754138268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4">
        <f>유형화!$F$71*hourly1!B4187/hourly1!$B$8763+유형화!$F$72*hourly1!C4187/hourly1!$C$8763+유형화!$F$73*hourly1!D4187/hourly1!$D$8763+유형화!$F$74*hourly1!E4187/hourly1!$E$8763</f>
        <v>531.80461796943166</v>
      </c>
      <c r="C4186" s="442">
        <f>hourly1!$F4187*유형화!$G$71/hourly1!$F$8763+유형화!$G$72*hourly1!$G4187/hourly1!$F$8763+유형화!$G$74*hourly1!I4187/hourly1!$I$8763</f>
        <v>0.57556667215286317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4">
        <f>유형화!$F$71*hourly1!B4188/hourly1!$B$8763+유형화!$F$72*hourly1!C4188/hourly1!$C$8763+유형화!$F$73*hourly1!D4188/hourly1!$D$8763+유형화!$F$74*hourly1!E4188/hourly1!$E$8763</f>
        <v>666.691903212689</v>
      </c>
      <c r="C4187" s="442">
        <f>hourly1!$F4188*유형화!$G$71/hourly1!$F$8763+유형화!$G$72*hourly1!$G4188/hourly1!$F$8763+유형화!$G$74*hourly1!I4188/hourly1!$I$8763</f>
        <v>0.49034039779834582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4">
        <f>유형화!$F$71*hourly1!B4189/hourly1!$B$8763+유형화!$F$72*hourly1!C4189/hourly1!$C$8763+유형화!$F$73*hourly1!D4189/hourly1!$D$8763+유형화!$F$74*hourly1!E4189/hourly1!$E$8763</f>
        <v>737.40734140390691</v>
      </c>
      <c r="C4188" s="442">
        <f>hourly1!$F4189*유형화!$G$71/hourly1!$F$8763+유형화!$G$72*hourly1!$G4189/hourly1!$F$8763+유형화!$G$74*hourly1!I4189/hourly1!$I$8763</f>
        <v>0.4584013136561117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4">
        <f>유형화!$F$71*hourly1!B4190/hourly1!$B$8763+유형화!$F$72*hourly1!C4190/hourly1!$C$8763+유형화!$F$73*hourly1!D4190/hourly1!$D$8763+유형화!$F$74*hourly1!E4190/hourly1!$E$8763</f>
        <v>660.81533280629196</v>
      </c>
      <c r="C4189" s="442">
        <f>hourly1!$F4190*유형화!$G$71/hourly1!$F$8763+유형화!$G$72*hourly1!$G4190/hourly1!$F$8763+유형화!$G$74*hourly1!I4190/hourly1!$I$8763</f>
        <v>0.44241628924763399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4">
        <f>유형화!$F$71*hourly1!B4191/hourly1!$B$8763+유형화!$F$72*hourly1!C4191/hourly1!$C$8763+유형화!$F$73*hourly1!D4191/hourly1!$D$8763+유형화!$F$74*hourly1!E4191/hourly1!$E$8763</f>
        <v>444.88557619322887</v>
      </c>
      <c r="C4190" s="442">
        <f>hourly1!$F4191*유형화!$G$71/hourly1!$F$8763+유형화!$G$72*hourly1!$G4191/hourly1!$F$8763+유형화!$G$74*hourly1!I4191/hourly1!$I$8763</f>
        <v>0.55414628801314003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4">
        <f>유형화!$F$71*hourly1!B4192/hourly1!$B$8763+유형화!$F$72*hourly1!C4192/hourly1!$C$8763+유형화!$F$73*hourly1!D4192/hourly1!$D$8763+유형화!$F$74*hourly1!E4192/hourly1!$E$8763</f>
        <v>607.52244824405523</v>
      </c>
      <c r="C4191" s="442">
        <f>hourly1!$F4192*유형화!$G$71/hourly1!$F$8763+유형화!$G$72*hourly1!$G4192/hourly1!$F$8763+유형화!$G$74*hourly1!I4192/hourly1!$I$8763</f>
        <v>0.51680435704811623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4">
        <f>유형화!$F$71*hourly1!B4193/hourly1!$B$8763+유형화!$F$72*hourly1!C4193/hourly1!$C$8763+유형화!$F$73*hourly1!D4193/hourly1!$D$8763+유형화!$F$74*hourly1!E4193/hourly1!$E$8763</f>
        <v>825.67690894045631</v>
      </c>
      <c r="C4192" s="442">
        <f>hourly1!$F4193*유형화!$G$71/hourly1!$F$8763+유형화!$G$72*hourly1!$G4193/hourly1!$F$8763+유형화!$G$74*hourly1!I4193/hourly1!$I$8763</f>
        <v>0.38913512899832337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4">
        <f>유형화!$F$71*hourly1!B4194/hourly1!$B$8763+유형화!$F$72*hourly1!C4194/hourly1!$C$8763+유형화!$F$73*hourly1!D4194/hourly1!$D$8763+유형화!$F$74*hourly1!E4194/hourly1!$E$8763</f>
        <v>755.56782429585269</v>
      </c>
      <c r="C4193" s="442">
        <f>hourly1!$F4194*유형화!$G$71/hourly1!$F$8763+유형화!$G$72*hourly1!$G4194/hourly1!$F$8763+유형화!$G$74*hourly1!I4194/hourly1!$I$8763</f>
        <v>0.367876494541022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4">
        <f>유형화!$F$71*hourly1!B4195/hourly1!$B$8763+유형화!$F$72*hourly1!C4195/hourly1!$C$8763+유형화!$F$73*hourly1!D4195/hourly1!$D$8763+유형화!$F$74*hourly1!E4195/hourly1!$E$8763</f>
        <v>694.10745593907075</v>
      </c>
      <c r="C4194" s="442">
        <f>hourly1!$F4195*유형화!$G$71/hourly1!$F$8763+유형화!$G$72*hourly1!$G4195/hourly1!$F$8763+유형화!$G$74*hourly1!I4195/hourly1!$I$8763</f>
        <v>0.38910636444522867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4">
        <f>유형화!$F$71*hourly1!B4196/hourly1!$B$8763+유형화!$F$72*hourly1!C4196/hourly1!$C$8763+유형화!$F$73*hourly1!D4196/hourly1!$D$8763+유형화!$F$74*hourly1!E4196/hourly1!$E$8763</f>
        <v>510.79852013436147</v>
      </c>
      <c r="C4195" s="442">
        <f>hourly1!$F4196*유형화!$G$71/hourly1!$F$8763+유형화!$G$72*hourly1!$G4196/hourly1!$F$8763+유형화!$G$74*hourly1!I4196/hourly1!$I$8763</f>
        <v>0.5167059219768998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4">
        <f>유형화!$F$71*hourly1!B4197/hourly1!$B$8763+유형화!$F$72*hourly1!C4197/hourly1!$C$8763+유형화!$F$73*hourly1!D4197/hourly1!$D$8763+유형화!$F$74*hourly1!E4197/hourly1!$E$8763</f>
        <v>204.5357980981467</v>
      </c>
      <c r="C4196" s="442">
        <f>hourly1!$F4197*유형화!$G$71/hourly1!$F$8763+유형화!$G$72*hourly1!$G4197/hourly1!$F$8763+유형화!$G$74*hourly1!I4197/hourly1!$I$8763</f>
        <v>0.63913771975569855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4">
        <f>유형화!$F$71*hourly1!B4198/hourly1!$B$8763+유형화!$F$72*hourly1!C4198/hourly1!$C$8763+유형화!$F$73*hourly1!D4198/hourly1!$D$8763+유형화!$F$74*hourly1!E4198/hourly1!$E$8763</f>
        <v>210.99872816609263</v>
      </c>
      <c r="C4197" s="442">
        <f>hourly1!$F4198*유형화!$G$71/hourly1!$F$8763+유형화!$G$72*hourly1!$G4198/hourly1!$F$8763+유형화!$G$74*hourly1!I4198/hourly1!$I$8763</f>
        <v>0.64451432809096043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4">
        <f>유형화!$F$71*hourly1!B4199/hourly1!$B$8763+유형화!$F$72*hourly1!C4199/hourly1!$C$8763+유형화!$F$73*hourly1!D4199/hourly1!$D$8763+유형화!$F$74*hourly1!E4199/hourly1!$E$8763</f>
        <v>97.598678521446061</v>
      </c>
      <c r="C4198" s="442">
        <f>hourly1!$F4199*유형화!$G$71/hourly1!$F$8763+유형화!$G$72*hourly1!$G4199/hourly1!$F$8763+유형화!$G$74*hourly1!I4199/hourly1!$I$8763</f>
        <v>0.54877334654725207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4">
        <f>유형화!$F$71*hourly1!B4200/hourly1!$B$8763+유형화!$F$72*hourly1!C4200/hourly1!$C$8763+유형화!$F$73*hourly1!D4200/hourly1!$D$8763+유형화!$F$74*hourly1!E4200/hourly1!$E$8763</f>
        <v>74.12468907204142</v>
      </c>
      <c r="C4199" s="442">
        <f>hourly1!$F4200*유형화!$G$71/hourly1!$F$8763+유형화!$G$72*hourly1!$G4200/hourly1!$F$8763+유형화!$G$74*hourly1!I4200/hourly1!$I$8763</f>
        <v>0.45826172816191085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4">
        <f>유형화!$F$71*hourly1!B4201/hourly1!$B$8763+유형화!$F$72*hourly1!C4201/hourly1!$C$8763+유형화!$F$73*hourly1!D4201/hourly1!$D$8763+유형화!$F$74*hourly1!E4201/hourly1!$E$8763</f>
        <v>69.273938500588216</v>
      </c>
      <c r="C4200" s="442">
        <f>hourly1!$F4201*유형화!$G$71/hourly1!$F$8763+유형화!$G$72*hourly1!$G4201/hourly1!$F$8763+유형화!$G$74*hourly1!I4201/hourly1!$I$8763</f>
        <v>0.35205924977793718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4">
        <f>유형화!$F$71*hourly1!B4202/hourly1!$B$8763+유형화!$F$72*hourly1!C4202/hourly1!$C$8763+유형화!$F$73*hourly1!D4202/hourly1!$D$8763+유형화!$F$74*hourly1!E4202/hourly1!$E$8763</f>
        <v>64.164619208055967</v>
      </c>
      <c r="C4201" s="442">
        <f>hourly1!$F4202*유형화!$G$71/hourly1!$F$8763+유형화!$G$72*hourly1!$G4202/hourly1!$F$8763+유형화!$G$74*hourly1!I4202/hourly1!$I$8763</f>
        <v>0.32033365891929988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4">
        <f>유형화!$F$71*hourly1!B4203/hourly1!$B$8763+유형화!$F$72*hourly1!C4203/hourly1!$C$8763+유형화!$F$73*hourly1!D4203/hourly1!$D$8763+유형화!$F$74*hourly1!E4203/hourly1!$E$8763</f>
        <v>61.175039956358617</v>
      </c>
      <c r="C4202" s="442">
        <f>hourly1!$F4203*유형화!$G$71/hourly1!$F$8763+유형화!$G$72*hourly1!$G4203/hourly1!$F$8763+유형화!$G$74*hourly1!I4203/hourly1!$I$8763</f>
        <v>0.26282076843952085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4">
        <f>유형화!$F$71*hourly1!B4204/hourly1!$B$8763+유형화!$F$72*hourly1!C4204/hourly1!$C$8763+유형화!$F$73*hourly1!D4204/hourly1!$D$8763+유형화!$F$74*hourly1!E4204/hourly1!$E$8763</f>
        <v>58.97696341499573</v>
      </c>
      <c r="C4203" s="442">
        <f>hourly1!$F4204*유형화!$G$71/hourly1!$F$8763+유형화!$G$72*hourly1!$G4204/hourly1!$F$8763+유형화!$G$74*hourly1!I4204/hourly1!$I$8763</f>
        <v>0.24337234516356912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4">
        <f>유형화!$F$71*hourly1!B4205/hourly1!$B$8763+유형화!$F$72*hourly1!C4205/hourly1!$C$8763+유형화!$F$73*hourly1!D4205/hourly1!$D$8763+유형화!$F$74*hourly1!E4205/hourly1!$E$8763</f>
        <v>58.855227397195776</v>
      </c>
      <c r="C4204" s="442">
        <f>hourly1!$F4205*유형화!$G$71/hourly1!$F$8763+유형화!$G$72*hourly1!$G4205/hourly1!$F$8763+유형화!$G$74*hourly1!I4205/hourly1!$I$8763</f>
        <v>0.23768470481933873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4">
        <f>유형화!$F$71*hourly1!B4206/hourly1!$B$8763+유형화!$F$72*hourly1!C4206/hourly1!$C$8763+유형화!$F$73*hourly1!D4206/hourly1!$D$8763+유형화!$F$74*hourly1!E4206/hourly1!$E$8763</f>
        <v>58.796150207318583</v>
      </c>
      <c r="C4205" s="442">
        <f>hourly1!$F4206*유형화!$G$71/hourly1!$F$8763+유형화!$G$72*hourly1!$G4206/hourly1!$F$8763+유형화!$G$74*hourly1!I4206/hourly1!$I$8763</f>
        <v>0.23774785645857099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4">
        <f>유형화!$F$71*hourly1!B4207/hourly1!$B$8763+유형화!$F$72*hourly1!C4207/hourly1!$C$8763+유형화!$F$73*hourly1!D4207/hourly1!$D$8763+유형화!$F$74*hourly1!E4207/hourly1!$E$8763</f>
        <v>58.758267081042241</v>
      </c>
      <c r="C4206" s="442">
        <f>hourly1!$F4207*유형화!$G$71/hourly1!$F$8763+유형화!$G$72*hourly1!$G4207/hourly1!$F$8763+유형화!$G$74*hourly1!I4207/hourly1!$I$8763</f>
        <v>0.23639502611723498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4">
        <f>유형화!$F$71*hourly1!B4208/hourly1!$B$8763+유형화!$F$72*hourly1!C4208/hourly1!$C$8763+유형화!$F$73*hourly1!D4208/hourly1!$D$8763+유형화!$F$74*hourly1!E4208/hourly1!$E$8763</f>
        <v>60.621661368528322</v>
      </c>
      <c r="C4207" s="442">
        <f>hourly1!$F4208*유형화!$G$71/hourly1!$F$8763+유형화!$G$72*hourly1!$G4208/hourly1!$F$8763+유형화!$G$74*hourly1!I4208/hourly1!$I$8763</f>
        <v>0.42147830214565996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4">
        <f>유형화!$F$71*hourly1!B4209/hourly1!$B$8763+유형화!$F$72*hourly1!C4209/hourly1!$C$8763+유형화!$F$73*hourly1!D4209/hourly1!$D$8763+유형화!$F$74*hourly1!E4209/hourly1!$E$8763</f>
        <v>73.10506239106293</v>
      </c>
      <c r="C4208" s="442">
        <f>hourly1!$F4209*유형화!$G$71/hourly1!$F$8763+유형화!$G$72*hourly1!$G4209/hourly1!$F$8763+유형화!$G$74*hourly1!I4209/hourly1!$I$8763</f>
        <v>0.75173864074070817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4">
        <f>유형화!$F$71*hourly1!B4210/hourly1!$B$8763+유형화!$F$72*hourly1!C4210/hourly1!$C$8763+유형화!$F$73*hourly1!D4210/hourly1!$D$8763+유형화!$F$74*hourly1!E4210/hourly1!$E$8763</f>
        <v>240.67933053155221</v>
      </c>
      <c r="C4209" s="442">
        <f>hourly1!$F4210*유형화!$G$71/hourly1!$F$8763+유형화!$G$72*hourly1!$G4210/hourly1!$F$8763+유형화!$G$74*hourly1!I4210/hourly1!$I$8763</f>
        <v>0.65037602250151461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4">
        <f>유형화!$F$71*hourly1!B4211/hourly1!$B$8763+유형화!$F$72*hourly1!C4211/hourly1!$C$8763+유형화!$F$73*hourly1!D4211/hourly1!$D$8763+유형화!$F$74*hourly1!E4211/hourly1!$E$8763</f>
        <v>465.72009324252235</v>
      </c>
      <c r="C4210" s="442">
        <f>hourly1!$F4211*유형화!$G$71/hourly1!$F$8763+유형화!$G$72*hourly1!$G4211/hourly1!$F$8763+유형화!$G$74*hourly1!I4211/hourly1!$I$8763</f>
        <v>0.57564245411994119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4">
        <f>유형화!$F$71*hourly1!B4212/hourly1!$B$8763+유형화!$F$72*hourly1!C4212/hourly1!$C$8763+유형화!$F$73*hourly1!D4212/hourly1!$D$8763+유형화!$F$74*hourly1!E4212/hourly1!$E$8763</f>
        <v>652.80472111458835</v>
      </c>
      <c r="C4211" s="442">
        <f>hourly1!$F4212*유형화!$G$71/hourly1!$F$8763+유형화!$G$72*hourly1!$G4212/hourly1!$F$8763+유형화!$G$74*hourly1!I4212/hourly1!$I$8763</f>
        <v>0.49033233068572124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4">
        <f>유형화!$F$71*hourly1!B4213/hourly1!$B$8763+유형화!$F$72*hourly1!C4213/hourly1!$C$8763+유형화!$F$73*hourly1!D4213/hourly1!$D$8763+유형화!$F$74*hourly1!E4213/hourly1!$E$8763</f>
        <v>769.19743689741244</v>
      </c>
      <c r="C4212" s="442">
        <f>hourly1!$F4213*유형화!$G$71/hourly1!$F$8763+유형화!$G$72*hourly1!$G4213/hourly1!$F$8763+유형화!$G$74*hourly1!I4213/hourly1!$I$8763</f>
        <v>0.45833294691376769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4">
        <f>유형화!$F$71*hourly1!B4214/hourly1!$B$8763+유형화!$F$72*hourly1!C4214/hourly1!$C$8763+유형화!$F$73*hourly1!D4214/hourly1!$D$8763+유형화!$F$74*hourly1!E4214/hourly1!$E$8763</f>
        <v>704.54696663185757</v>
      </c>
      <c r="C4213" s="442">
        <f>hourly1!$F4214*유형화!$G$71/hourly1!$F$8763+유형화!$G$72*hourly1!$G4214/hourly1!$F$8763+유형화!$G$74*hourly1!I4214/hourly1!$I$8763</f>
        <v>0.44232282482156932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4">
        <f>유형화!$F$71*hourly1!B4215/hourly1!$B$8763+유형화!$F$72*hourly1!C4215/hourly1!$C$8763+유형화!$F$73*hourly1!D4215/hourly1!$D$8763+유형화!$F$74*hourly1!E4215/hourly1!$E$8763</f>
        <v>515.32226407521671</v>
      </c>
      <c r="C4214" s="442">
        <f>hourly1!$F4215*유형화!$G$71/hourly1!$F$8763+유형화!$G$72*hourly1!$G4215/hourly1!$F$8763+유형화!$G$74*hourly1!I4215/hourly1!$I$8763</f>
        <v>0.55400140592984315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4">
        <f>유형화!$F$71*hourly1!B4216/hourly1!$B$8763+유형화!$F$72*hourly1!C4216/hourly1!$C$8763+유형화!$F$73*hourly1!D4216/hourly1!$D$8763+유형화!$F$74*hourly1!E4216/hourly1!$E$8763</f>
        <v>629.10230673467288</v>
      </c>
      <c r="C4215" s="442">
        <f>hourly1!$F4216*유형화!$G$71/hourly1!$F$8763+유형화!$G$72*hourly1!$G4216/hourly1!$F$8763+유형화!$G$74*hourly1!I4216/hourly1!$I$8763</f>
        <v>0.51671871527671775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4">
        <f>유형화!$F$71*hourly1!B4217/hourly1!$B$8763+유형화!$F$72*hourly1!C4217/hourly1!$C$8763+유형화!$F$73*hourly1!D4217/hourly1!$D$8763+유형화!$F$74*hourly1!E4217/hourly1!$E$8763</f>
        <v>833.88959690739318</v>
      </c>
      <c r="C4216" s="442">
        <f>hourly1!$F4217*유형화!$G$71/hourly1!$F$8763+유형화!$G$72*hourly1!$G4217/hourly1!$F$8763+유형화!$G$74*hourly1!I4217/hourly1!$I$8763</f>
        <v>0.38910163825803451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4">
        <f>유형화!$F$71*hourly1!B4218/hourly1!$B$8763+유형화!$F$72*hourly1!C4218/hourly1!$C$8763+유형화!$F$73*hourly1!D4218/hourly1!$D$8763+유형화!$F$74*hourly1!E4218/hourly1!$E$8763</f>
        <v>752.95525995808134</v>
      </c>
      <c r="C4217" s="442">
        <f>hourly1!$F4218*유형화!$G$71/hourly1!$F$8763+유형화!$G$72*hourly1!$G4218/hourly1!$F$8763+유형화!$G$74*hourly1!I4218/hourly1!$I$8763</f>
        <v>0.36786524947493937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4">
        <f>유형화!$F$71*hourly1!B4219/hourly1!$B$8763+유형화!$F$72*hourly1!C4219/hourly1!$C$8763+유형화!$F$73*hourly1!D4219/hourly1!$D$8763+유형화!$F$74*hourly1!E4219/hourly1!$E$8763</f>
        <v>685.66165121952372</v>
      </c>
      <c r="C4218" s="442">
        <f>hourly1!$F4219*유형화!$G$71/hourly1!$F$8763+유형화!$G$72*hourly1!$G4219/hourly1!$F$8763+유형화!$G$74*hourly1!I4219/hourly1!$I$8763</f>
        <v>0.38910994982861652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4">
        <f>유형화!$F$71*hourly1!B4220/hourly1!$B$8763+유형화!$F$72*hourly1!C4220/hourly1!$C$8763+유형화!$F$73*hourly1!D4220/hourly1!$D$8763+유형화!$F$74*hourly1!E4220/hourly1!$E$8763</f>
        <v>487.64539494458029</v>
      </c>
      <c r="C4219" s="442">
        <f>hourly1!$F4220*유형화!$G$71/hourly1!$F$8763+유형화!$G$72*hourly1!$G4220/hourly1!$F$8763+유형화!$G$74*hourly1!I4220/hourly1!$I$8763</f>
        <v>0.51675782855004948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4">
        <f>유형화!$F$71*hourly1!B4221/hourly1!$B$8763+유형화!$F$72*hourly1!C4221/hourly1!$C$8763+유형화!$F$73*hourly1!D4221/hourly1!$D$8763+유형화!$F$74*hourly1!E4221/hourly1!$E$8763</f>
        <v>194.67027004565361</v>
      </c>
      <c r="C4220" s="442">
        <f>hourly1!$F4221*유형화!$G$71/hourly1!$F$8763+유형화!$G$72*hourly1!$G4221/hourly1!$F$8763+유형화!$G$74*hourly1!I4221/hourly1!$I$8763</f>
        <v>0.63925310391202494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4">
        <f>유형화!$F$71*hourly1!B4222/hourly1!$B$8763+유형화!$F$72*hourly1!C4222/hourly1!$C$8763+유형화!$F$73*hourly1!D4222/hourly1!$D$8763+유형화!$F$74*hourly1!E4222/hourly1!$E$8763</f>
        <v>198.47998133668662</v>
      </c>
      <c r="C4221" s="442">
        <f>hourly1!$F4222*유형화!$G$71/hourly1!$F$8763+유형화!$G$72*hourly1!$G4222/hourly1!$F$8763+유형화!$G$74*hourly1!I4222/hourly1!$I$8763</f>
        <v>0.64466695134293839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4">
        <f>유형화!$F$71*hourly1!B4223/hourly1!$B$8763+유형화!$F$72*hourly1!C4223/hourly1!$C$8763+유형화!$F$73*hourly1!D4223/hourly1!$D$8763+유형화!$F$74*hourly1!E4223/hourly1!$E$8763</f>
        <v>86.145311743792149</v>
      </c>
      <c r="C4222" s="442">
        <f>hourly1!$F4223*유형화!$G$71/hourly1!$F$8763+유형화!$G$72*hourly1!$G4223/hourly1!$F$8763+유형화!$G$74*hourly1!I4223/hourly1!$I$8763</f>
        <v>0.54890209440529913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4">
        <f>유형화!$F$71*hourly1!B4224/hourly1!$B$8763+유형화!$F$72*hourly1!C4224/hourly1!$C$8763+유형화!$F$73*hourly1!D4224/hourly1!$D$8763+유형화!$F$74*hourly1!E4224/hourly1!$E$8763</f>
        <v>68.55787027960497</v>
      </c>
      <c r="C4223" s="442">
        <f>hourly1!$F4224*유형화!$G$71/hourly1!$F$8763+유형화!$G$72*hourly1!$G4224/hourly1!$F$8763+유형화!$G$74*hourly1!I4224/hourly1!$I$8763</f>
        <v>0.45841060305852699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4">
        <f>유형화!$F$71*hourly1!B4225/hourly1!$B$8763+유형화!$F$72*hourly1!C4225/hourly1!$C$8763+유형화!$F$73*hourly1!D4225/hourly1!$D$8763+유형화!$F$74*hourly1!E4225/hourly1!$E$8763</f>
        <v>63.341581790005229</v>
      </c>
      <c r="C4224" s="442">
        <f>hourly1!$F4225*유형화!$G$71/hourly1!$F$8763+유형화!$G$72*hourly1!$G4225/hourly1!$F$8763+유형화!$G$74*hourly1!I4225/hourly1!$I$8763</f>
        <v>0.35216355184015319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4">
        <f>유형화!$F$71*hourly1!B4226/hourly1!$B$8763+유형화!$F$72*hourly1!C4226/hourly1!$C$8763+유형화!$F$73*hourly1!D4226/hourly1!$D$8763+유형화!$F$74*hourly1!E4226/hourly1!$E$8763</f>
        <v>59.250040772929829</v>
      </c>
      <c r="C4225" s="442">
        <f>hourly1!$F4226*유형화!$G$71/hourly1!$F$8763+유형화!$G$72*hourly1!$G4226/hourly1!$F$8763+유형화!$G$74*hourly1!I4226/hourly1!$I$8763</f>
        <v>0.320428101177197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4">
        <f>유형화!$F$71*hourly1!B4227/hourly1!$B$8763+유형화!$F$72*hourly1!C4227/hourly1!$C$8763+유형화!$F$73*hourly1!D4227/hourly1!$D$8763+유형화!$F$74*hourly1!E4227/hourly1!$E$8763</f>
        <v>59.097581298058387</v>
      </c>
      <c r="C4226" s="442">
        <f>hourly1!$F4227*유형화!$G$71/hourly1!$F$8763+유형화!$G$72*hourly1!$G4227/hourly1!$F$8763+유형화!$G$74*hourly1!I4227/hourly1!$I$8763</f>
        <v>0.26288237184501712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4">
        <f>유형화!$F$71*hourly1!B4228/hourly1!$B$8763+유형화!$F$72*hourly1!C4228/hourly1!$C$8763+유형화!$F$73*hourly1!D4228/hourly1!$D$8763+유형화!$F$74*hourly1!E4228/hourly1!$E$8763</f>
        <v>58.773726195506711</v>
      </c>
      <c r="C4227" s="442">
        <f>hourly1!$F4228*유형화!$G$71/hourly1!$F$8763+유형화!$G$72*hourly1!$G4228/hourly1!$F$8763+유형화!$G$74*hourly1!I4228/hourly1!$I$8763</f>
        <v>0.24343199290539883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4">
        <f>유형화!$F$71*hourly1!B4229/hourly1!$B$8763+유형화!$F$72*hourly1!C4229/hourly1!$C$8763+유형화!$F$73*hourly1!D4229/hourly1!$D$8763+유형화!$F$74*hourly1!E4229/hourly1!$E$8763</f>
        <v>58.753293184904464</v>
      </c>
      <c r="C4228" s="442">
        <f>hourly1!$F4229*유형화!$G$71/hourly1!$F$8763+유형화!$G$72*hourly1!$G4229/hourly1!$F$8763+유형화!$G$74*hourly1!I4229/hourly1!$I$8763</f>
        <v>0.23781483793915034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4">
        <f>유형화!$F$71*hourly1!B4230/hourly1!$B$8763+유형화!$F$72*hourly1!C4230/hourly1!$C$8763+유형화!$F$73*hourly1!D4230/hourly1!$D$8763+유형화!$F$74*hourly1!E4230/hourly1!$E$8763</f>
        <v>58.743215544723931</v>
      </c>
      <c r="C4229" s="442">
        <f>hourly1!$F4230*유형화!$G$71/hourly1!$F$8763+유형화!$G$72*hourly1!$G4230/hourly1!$F$8763+유형화!$G$74*hourly1!I4230/hourly1!$I$8763</f>
        <v>0.23786975949378605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4">
        <f>유형화!$F$71*hourly1!B4231/hourly1!$B$8763+유형화!$F$72*hourly1!C4231/hourly1!$C$8763+유형화!$F$73*hourly1!D4231/hourly1!$D$8763+유형화!$F$74*hourly1!E4231/hourly1!$E$8763</f>
        <v>58.733430062329603</v>
      </c>
      <c r="C4230" s="442">
        <f>hourly1!$F4231*유형화!$G$71/hourly1!$F$8763+유형화!$G$72*hourly1!$G4231/hourly1!$F$8763+유형화!$G$74*hourly1!I4231/hourly1!$I$8763</f>
        <v>0.23646437069141149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4">
        <f>유형화!$F$71*hourly1!B4232/hourly1!$B$8763+유형화!$F$72*hourly1!C4232/hourly1!$C$8763+유형화!$F$73*hourly1!D4232/hourly1!$D$8763+유형화!$F$74*hourly1!E4232/hourly1!$E$8763</f>
        <v>60.596182324063307</v>
      </c>
      <c r="C4231" s="442">
        <f>hourly1!$F4232*유형화!$G$71/hourly1!$F$8763+유형화!$G$72*hourly1!$G4232/hourly1!$F$8763+유형화!$G$74*hourly1!I4232/hourly1!$I$8763</f>
        <v>0.42157029982397398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4">
        <f>유형화!$F$71*hourly1!B4233/hourly1!$B$8763+유형화!$F$72*hourly1!C4233/hourly1!$C$8763+유형화!$F$73*hourly1!D4233/hourly1!$D$8763+유형화!$F$74*hourly1!E4233/hourly1!$E$8763</f>
        <v>72.431481636163255</v>
      </c>
      <c r="C4232" s="442">
        <f>hourly1!$F4233*유형화!$G$71/hourly1!$F$8763+유형화!$G$72*hourly1!$G4233/hourly1!$F$8763+유형화!$G$74*hourly1!I4233/hourly1!$I$8763</f>
        <v>0.75192059894768271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4">
        <f>유형화!$F$71*hourly1!B4234/hourly1!$B$8763+유형화!$F$72*hourly1!C4234/hourly1!$C$8763+유형화!$F$73*hourly1!D4234/hourly1!$D$8763+유형화!$F$74*hourly1!E4234/hourly1!$E$8763</f>
        <v>209.37390142420267</v>
      </c>
      <c r="C4233" s="442">
        <f>hourly1!$F4234*유형화!$G$71/hourly1!$F$8763+유형화!$G$72*hourly1!$G4234/hourly1!$F$8763+유형화!$G$74*hourly1!I4234/hourly1!$I$8763</f>
        <v>0.65049556244313256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4">
        <f>유형화!$F$71*hourly1!B4235/hourly1!$B$8763+유형화!$F$72*hourly1!C4235/hourly1!$C$8763+유형화!$F$73*hourly1!D4235/hourly1!$D$8763+유형화!$F$74*hourly1!E4235/hourly1!$E$8763</f>
        <v>431.01606631234984</v>
      </c>
      <c r="C4234" s="442">
        <f>hourly1!$F4235*유형화!$G$71/hourly1!$F$8763+유형화!$G$72*hourly1!$G4235/hourly1!$F$8763+유형화!$G$74*hourly1!I4235/hourly1!$I$8763</f>
        <v>0.57570796885277065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4">
        <f>유형화!$F$71*hourly1!B4236/hourly1!$B$8763+유형화!$F$72*hourly1!C4236/hourly1!$C$8763+유형화!$F$73*hourly1!D4236/hourly1!$D$8763+유형화!$F$74*hourly1!E4236/hourly1!$E$8763</f>
        <v>631.45662190585176</v>
      </c>
      <c r="C4235" s="442">
        <f>hourly1!$F4236*유형화!$G$71/hourly1!$F$8763+유형화!$G$72*hourly1!$G4236/hourly1!$F$8763+유형화!$G$74*hourly1!I4236/hourly1!$I$8763</f>
        <v>0.49035759134141499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4">
        <f>유형화!$F$71*hourly1!B4237/hourly1!$B$8763+유형화!$F$72*hourly1!C4237/hourly1!$C$8763+유형화!$F$73*hourly1!D4237/hourly1!$D$8763+유형화!$F$74*hourly1!E4237/hourly1!$E$8763</f>
        <v>754.07155176318736</v>
      </c>
      <c r="C4236" s="442">
        <f>hourly1!$F4237*유형화!$G$71/hourly1!$F$8763+유형화!$G$72*hourly1!$G4237/hourly1!$F$8763+유형화!$G$74*hourly1!I4237/hourly1!$I$8763</f>
        <v>0.45834981451289247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4">
        <f>유형화!$F$71*hourly1!B4238/hourly1!$B$8763+유형화!$F$72*hourly1!C4238/hourly1!$C$8763+유형화!$F$73*hourly1!D4238/hourly1!$D$8763+유형화!$F$74*hourly1!E4238/hourly1!$E$8763</f>
        <v>684.8955130378979</v>
      </c>
      <c r="C4237" s="442">
        <f>hourly1!$F4238*유형화!$G$71/hourly1!$F$8763+유형화!$G$72*hourly1!$G4238/hourly1!$F$8763+유형화!$G$74*hourly1!I4238/hourly1!$I$8763</f>
        <v>0.44233268462588815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4">
        <f>유형화!$F$71*hourly1!B4239/hourly1!$B$8763+유형화!$F$72*hourly1!C4239/hourly1!$C$8763+유형화!$F$73*hourly1!D4239/hourly1!$D$8763+유형화!$F$74*hourly1!E4239/hourly1!$E$8763</f>
        <v>483.08845790340763</v>
      </c>
      <c r="C4238" s="442">
        <f>hourly1!$F4239*유형화!$G$71/hourly1!$F$8763+유형화!$G$72*hourly1!$G4239/hourly1!$F$8763+유형화!$G$74*hourly1!I4239/hourly1!$I$8763</f>
        <v>0.55400898412655109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4">
        <f>유형화!$F$71*hourly1!B4240/hourly1!$B$8763+유형화!$F$72*hourly1!C4240/hourly1!$C$8763+유형화!$F$73*hourly1!D4240/hourly1!$D$8763+유형화!$F$74*hourly1!E4240/hourly1!$E$8763</f>
        <v>600.62624993174268</v>
      </c>
      <c r="C4239" s="442">
        <f>hourly1!$F4240*유형화!$G$71/hourly1!$F$8763+유형화!$G$72*hourly1!$G4240/hourly1!$F$8763+유형화!$G$74*hourly1!I4240/hourly1!$I$8763</f>
        <v>0.51671871527671775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4">
        <f>유형화!$F$71*hourly1!B4241/hourly1!$B$8763+유형화!$F$72*hourly1!C4241/hourly1!$C$8763+유형화!$F$73*hourly1!D4241/hourly1!$D$8763+유형화!$F$74*hourly1!E4241/hourly1!$E$8763</f>
        <v>827.62516220450641</v>
      </c>
      <c r="C4240" s="442">
        <f>hourly1!$F4241*유형화!$G$71/hourly1!$F$8763+유형화!$G$72*hourly1!$G4241/hourly1!$F$8763+유형화!$G$74*hourly1!I4241/hourly1!$I$8763</f>
        <v>0.38910163825803451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4">
        <f>유형화!$F$71*hourly1!B4242/hourly1!$B$8763+유형화!$F$72*hourly1!C4242/hourly1!$C$8763+유형화!$F$73*hourly1!D4242/hourly1!$D$8763+유형화!$F$74*hourly1!E4242/hourly1!$E$8763</f>
        <v>740.38011663995826</v>
      </c>
      <c r="C4241" s="442">
        <f>hourly1!$F4242*유형화!$G$71/hourly1!$F$8763+유형화!$G$72*hourly1!$G4242/hourly1!$F$8763+유형화!$G$74*hourly1!I4242/hourly1!$I$8763</f>
        <v>0.36786891634431418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4">
        <f>유형화!$F$71*hourly1!B4243/hourly1!$B$8763+유형화!$F$72*hourly1!C4243/hourly1!$C$8763+유형화!$F$73*hourly1!D4243/hourly1!$D$8763+유형화!$F$74*hourly1!E4243/hourly1!$E$8763</f>
        <v>669.96740994444394</v>
      </c>
      <c r="C4242" s="442">
        <f>hourly1!$F4243*유형화!$G$71/hourly1!$F$8763+유형화!$G$72*hourly1!$G4243/hourly1!$F$8763+유형화!$G$74*hourly1!I4243/hourly1!$I$8763</f>
        <v>0.38911386115595048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4">
        <f>유형화!$F$71*hourly1!B4244/hourly1!$B$8763+유형화!$F$72*hourly1!C4244/hourly1!$C$8763+유형화!$F$73*hourly1!D4244/hourly1!$D$8763+유형화!$F$74*hourly1!E4244/hourly1!$E$8763</f>
        <v>471.10997140633867</v>
      </c>
      <c r="C4243" s="442">
        <f>hourly1!$F4244*유형화!$G$71/hourly1!$F$8763+유형화!$G$72*hourly1!$G4244/hourly1!$F$8763+유형화!$G$74*hourly1!I4244/hourly1!$I$8763</f>
        <v>0.51676491783084078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4">
        <f>유형화!$F$71*hourly1!B4245/hourly1!$B$8763+유형화!$F$72*hourly1!C4245/hourly1!$C$8763+유형화!$F$73*hourly1!D4245/hourly1!$D$8763+유형화!$F$74*hourly1!E4245/hourly1!$E$8763</f>
        <v>188.90955723287189</v>
      </c>
      <c r="C4244" s="442">
        <f>hourly1!$F4245*유형화!$G$71/hourly1!$F$8763+유형화!$G$72*hourly1!$G4245/hourly1!$F$8763+유형화!$G$74*hourly1!I4245/hourly1!$I$8763</f>
        <v>0.63927070488502391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4">
        <f>유형화!$F$71*hourly1!B4246/hourly1!$B$8763+유형화!$F$72*hourly1!C4246/hourly1!$C$8763+유형화!$F$73*hourly1!D4246/hourly1!$D$8763+유형화!$F$74*hourly1!E4246/hourly1!$E$8763</f>
        <v>188.49503346395574</v>
      </c>
      <c r="C4245" s="442">
        <f>hourly1!$F4246*유형화!$G$71/hourly1!$F$8763+유형화!$G$72*hourly1!$G4246/hourly1!$F$8763+유형화!$G$74*hourly1!I4246/hourly1!$I$8763</f>
        <v>0.64469424914828388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4">
        <f>유형화!$F$71*hourly1!B4247/hourly1!$B$8763+유형화!$F$72*hourly1!C4247/hourly1!$C$8763+유형화!$F$73*hourly1!D4247/hourly1!$D$8763+유형화!$F$74*hourly1!E4247/hourly1!$E$8763</f>
        <v>81.54700805166685</v>
      </c>
      <c r="C4246" s="442">
        <f>hourly1!$F4247*유형화!$G$71/hourly1!$F$8763+유형화!$G$72*hourly1!$G4247/hourly1!$F$8763+유형화!$G$74*hourly1!I4247/hourly1!$I$8763</f>
        <v>0.54892344373365898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4">
        <f>유형화!$F$71*hourly1!B4248/hourly1!$B$8763+유형화!$F$72*hourly1!C4248/hourly1!$C$8763+유형화!$F$73*hourly1!D4248/hourly1!$D$8763+유형화!$F$74*hourly1!E4248/hourly1!$E$8763</f>
        <v>66.764484261018623</v>
      </c>
      <c r="C4247" s="442">
        <f>hourly1!$F4248*유형화!$G$71/hourly1!$F$8763+유형화!$G$72*hourly1!$G4248/hourly1!$F$8763+유형화!$G$74*hourly1!I4248/hourly1!$I$8763</f>
        <v>0.45845159050953921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4">
        <f>유형화!$F$71*hourly1!B4249/hourly1!$B$8763+유형화!$F$72*hourly1!C4249/hourly1!$C$8763+유형화!$F$73*hourly1!D4249/hourly1!$D$8763+유형화!$F$74*hourly1!E4249/hourly1!$E$8763</f>
        <v>62.042215483381803</v>
      </c>
      <c r="C4248" s="442">
        <f>hourly1!$F4249*유형화!$G$71/hourly1!$F$8763+유형화!$G$72*hourly1!$G4249/hourly1!$F$8763+유형화!$G$74*hourly1!I4249/hourly1!$I$8763</f>
        <v>0.35218946438373416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4">
        <f>유형화!$F$71*hourly1!B4250/hourly1!$B$8763+유형화!$F$72*hourly1!C4250/hourly1!$C$8763+유형화!$F$73*hourly1!D4250/hourly1!$D$8763+유형화!$F$74*hourly1!E4250/hourly1!$E$8763</f>
        <v>59.131071236883088</v>
      </c>
      <c r="C4249" s="442">
        <f>hourly1!$F4250*유형화!$G$71/hourly1!$F$8763+유형화!$G$72*hourly1!$G4250/hourly1!$F$8763+유형화!$G$74*hourly1!I4250/hourly1!$I$8763</f>
        <v>0.32045099873929367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4">
        <f>유형화!$F$71*hourly1!B4251/hourly1!$B$8763+유형화!$F$72*hourly1!C4251/hourly1!$C$8763+유형화!$F$73*hourly1!D4251/hourly1!$D$8763+유형화!$F$74*hourly1!E4251/hourly1!$E$8763</f>
        <v>59.037306621946421</v>
      </c>
      <c r="C4250" s="442">
        <f>hourly1!$F4251*유형화!$G$71/hourly1!$F$8763+유형화!$G$72*hourly1!$G4251/hourly1!$F$8763+유형화!$G$74*hourly1!I4251/hourly1!$I$8763</f>
        <v>0.26290404711732146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4">
        <f>유형화!$F$71*hourly1!B4252/hourly1!$B$8763+유형화!$F$72*hourly1!C4252/hourly1!$C$8763+유형화!$F$73*hourly1!D4252/hourly1!$D$8763+유형화!$F$74*hourly1!E4252/hourly1!$E$8763</f>
        <v>58.745408531563506</v>
      </c>
      <c r="C4251" s="442">
        <f>hourly1!$F4252*유형화!$G$71/hourly1!$F$8763+유형화!$G$72*hourly1!$G4252/hourly1!$F$8763+유형화!$G$74*hourly1!I4252/hourly1!$I$8763</f>
        <v>0.24346613553357735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4">
        <f>유형화!$F$71*hourly1!B4253/hourly1!$B$8763+유형화!$F$72*hourly1!C4253/hourly1!$C$8763+유형화!$F$73*hourly1!D4253/hourly1!$D$8763+유형화!$F$74*hourly1!E4253/hourly1!$E$8763</f>
        <v>58.734706900061845</v>
      </c>
      <c r="C4252" s="442">
        <f>hourly1!$F4253*유형화!$G$71/hourly1!$F$8763+유형화!$G$72*hourly1!$G4253/hourly1!$F$8763+유형화!$G$74*hourly1!I4253/hourly1!$I$8763</f>
        <v>0.2379068356174644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4">
        <f>유형화!$F$71*hourly1!B4254/hourly1!$B$8763+유형화!$F$72*hourly1!C4254/hourly1!$C$8763+유형화!$F$73*hourly1!D4254/hourly1!$D$8763+유형화!$F$74*hourly1!E4254/hourly1!$E$8763</f>
        <v>58.721707682019392</v>
      </c>
      <c r="C4253" s="442">
        <f>hourly1!$F4254*유형화!$G$71/hourly1!$F$8763+유형화!$G$72*hourly1!$G4254/hourly1!$F$8763+유형화!$G$74*hourly1!I4254/hourly1!$I$8763</f>
        <v>0.237974794929877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4">
        <f>유형화!$F$71*hourly1!B4255/hourly1!$B$8763+유형화!$F$72*hourly1!C4255/hourly1!$C$8763+유형화!$F$73*hourly1!D4255/hourly1!$D$8763+유형화!$F$74*hourly1!E4255/hourly1!$E$8763</f>
        <v>58.711741855312589</v>
      </c>
      <c r="C4254" s="442">
        <f>hourly1!$F4255*유형화!$G$71/hourly1!$F$8763+유형화!$G$72*hourly1!$G4255/hourly1!$F$8763+유형화!$G$74*hourly1!I4255/hourly1!$I$8763</f>
        <v>0.23652768530261606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4">
        <f>유형화!$F$71*hourly1!B4256/hourly1!$B$8763+유형화!$F$72*hourly1!C4256/hourly1!$C$8763+유형화!$F$73*hourly1!D4256/hourly1!$D$8763+유형화!$F$74*hourly1!E4256/hourly1!$E$8763</f>
        <v>60.574284917643844</v>
      </c>
      <c r="C4255" s="442">
        <f>hourly1!$F4256*유형화!$G$71/hourly1!$F$8763+유형화!$G$72*hourly1!$G4256/hourly1!$F$8763+유형화!$G$74*hourly1!I4256/hourly1!$I$8763</f>
        <v>0.42164608179105201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4">
        <f>유형화!$F$71*hourly1!B4257/hourly1!$B$8763+유형화!$F$72*hourly1!C4257/hourly1!$C$8763+유형화!$F$73*hourly1!D4257/hourly1!$D$8763+유형화!$F$74*hourly1!E4257/hourly1!$E$8763</f>
        <v>72.236727378777829</v>
      </c>
      <c r="C4256" s="442">
        <f>hourly1!$F4257*유형화!$G$71/hourly1!$F$8763+유형화!$G$72*hourly1!$G4257/hourly1!$F$8763+유형화!$G$74*hourly1!I4257/hourly1!$I$8763</f>
        <v>0.75214020368023982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4">
        <f>유형화!$F$71*hourly1!B4258/hourly1!$B$8763+유형화!$F$72*hourly1!C4258/hourly1!$C$8763+유형화!$F$73*hourly1!D4258/hourly1!$D$8763+유형화!$F$74*hourly1!E4258/hourly1!$E$8763</f>
        <v>184.84663409458486</v>
      </c>
      <c r="C4257" s="442">
        <f>hourly1!$F4258*유형화!$G$71/hourly1!$F$8763+유형화!$G$72*hourly1!$G4258/hourly1!$F$8763+유형화!$G$74*hourly1!I4258/hourly1!$I$8763</f>
        <v>0.65068086157553817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4">
        <f>유형화!$F$71*hourly1!B4259/hourly1!$B$8763+유형화!$F$72*hourly1!C4259/hourly1!$C$8763+유형화!$F$73*hourly1!D4259/hourly1!$D$8763+유형화!$F$74*hourly1!E4259/hourly1!$E$8763</f>
        <v>356.97730670906202</v>
      </c>
      <c r="C4258" s="442">
        <f>hourly1!$F4259*유형화!$G$71/hourly1!$F$8763+유형화!$G$72*hourly1!$G4259/hourly1!$F$8763+유형화!$G$74*hourly1!I4259/hourly1!$I$8763</f>
        <v>0.57587631890006696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4">
        <f>유형화!$F$71*hourly1!B4260/hourly1!$B$8763+유형화!$F$72*hourly1!C4260/hourly1!$C$8763+유형화!$F$73*hourly1!D4260/hourly1!$D$8763+유형화!$F$74*hourly1!E4260/hourly1!$E$8763</f>
        <v>545.76037371596635</v>
      </c>
      <c r="C4259" s="442">
        <f>hourly1!$F4260*유형화!$G$71/hourly1!$F$8763+유형화!$G$72*hourly1!$G4260/hourly1!$F$8763+유형화!$G$74*hourly1!I4260/hourly1!$I$8763</f>
        <v>0.49046914565639443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4">
        <f>유형화!$F$71*hourly1!B4261/hourly1!$B$8763+유형화!$F$72*hourly1!C4261/hourly1!$C$8763+유형화!$F$73*hourly1!D4261/hourly1!$D$8763+유형화!$F$74*hourly1!E4261/hourly1!$E$8763</f>
        <v>685.07241815617976</v>
      </c>
      <c r="C4260" s="442">
        <f>hourly1!$F4261*유형화!$G$71/hourly1!$F$8763+유형화!$G$72*hourly1!$G4261/hourly1!$F$8763+유형화!$G$74*hourly1!I4261/hourly1!$I$8763</f>
        <v>0.45842103326474937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4">
        <f>유형화!$F$71*hourly1!B4262/hourly1!$B$8763+유형화!$F$72*hourly1!C4262/hourly1!$C$8763+유형화!$F$73*hourly1!D4262/hourly1!$D$8763+유형화!$F$74*hourly1!E4262/hourly1!$E$8763</f>
        <v>630.79814272773842</v>
      </c>
      <c r="C4261" s="442">
        <f>hourly1!$F4262*유형화!$G$71/hourly1!$F$8763+유형화!$G$72*hourly1!$G4262/hourly1!$F$8763+유형화!$G$74*hourly1!I4262/hourly1!$I$8763</f>
        <v>0.44238996927412166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4">
        <f>유형화!$F$71*hourly1!B4263/hourly1!$B$8763+유형화!$F$72*hourly1!C4263/hourly1!$C$8763+유형화!$F$73*hourly1!D4263/hourly1!$D$8763+유형화!$F$74*hourly1!E4263/hourly1!$E$8763</f>
        <v>440.39532068383431</v>
      </c>
      <c r="C4262" s="442">
        <f>hourly1!$F4263*유형화!$G$71/hourly1!$F$8763+유형화!$G$72*hourly1!$G4263/hourly1!$F$8763+유형화!$G$74*hourly1!I4263/hourly1!$I$8763</f>
        <v>0.55408900336490663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4">
        <f>유형화!$F$71*hourly1!B4264/hourly1!$B$8763+유형화!$F$72*hourly1!C4264/hourly1!$C$8763+유형화!$F$73*hourly1!D4264/hourly1!$D$8763+유형화!$F$74*hourly1!E4264/hourly1!$E$8763</f>
        <v>571.46477916653362</v>
      </c>
      <c r="C4263" s="442">
        <f>hourly1!$F4264*유형화!$G$71/hourly1!$F$8763+유형화!$G$72*hourly1!$G4264/hourly1!$F$8763+유형화!$G$74*hourly1!I4264/hourly1!$I$8763</f>
        <v>0.5167841485235618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4">
        <f>유형화!$F$71*hourly1!B4265/hourly1!$B$8763+유형화!$F$72*hourly1!C4265/hourly1!$C$8763+유형화!$F$73*hourly1!D4265/hourly1!$D$8763+유형화!$F$74*hourly1!E4265/hourly1!$E$8763</f>
        <v>792.82853330130217</v>
      </c>
      <c r="C4264" s="442">
        <f>hourly1!$F4265*유형화!$G$71/hourly1!$F$8763+유형화!$G$72*hourly1!$G4265/hourly1!$F$8763+유형화!$G$74*hourly1!I4265/hourly1!$I$8763</f>
        <v>0.38914001815748978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4">
        <f>유형화!$F$71*hourly1!B4266/hourly1!$B$8763+유형화!$F$72*hourly1!C4266/hourly1!$C$8763+유형화!$F$73*hourly1!D4266/hourly1!$D$8763+유형화!$F$74*hourly1!E4266/hourly1!$E$8763</f>
        <v>701.34150133621586</v>
      </c>
      <c r="C4265" s="442">
        <f>hourly1!$F4266*유형화!$G$71/hourly1!$F$8763+유형화!$G$72*hourly1!$G4266/hourly1!$F$8763+유형화!$G$74*hourly1!I4266/hourly1!$I$8763</f>
        <v>0.36790330343045019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4">
        <f>유형화!$F$71*hourly1!B4267/hourly1!$B$8763+유형화!$F$72*hourly1!C4267/hourly1!$C$8763+유형화!$F$73*hourly1!D4267/hourly1!$D$8763+유형화!$F$74*hourly1!E4267/hourly1!$E$8763</f>
        <v>633.89979224429305</v>
      </c>
      <c r="C4266" s="442">
        <f>hourly1!$F4267*유형화!$G$71/hourly1!$F$8763+유형화!$G$72*hourly1!$G4267/hourly1!$F$8763+유형화!$G$74*hourly1!I4267/hourly1!$I$8763</f>
        <v>0.38914841121405952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4">
        <f>유형화!$F$71*hourly1!B4268/hourly1!$B$8763+유형화!$F$72*hourly1!C4268/hourly1!$C$8763+유형화!$F$73*hourly1!D4268/hourly1!$D$8763+유형화!$F$74*hourly1!E4268/hourly1!$E$8763</f>
        <v>425.92743069148719</v>
      </c>
      <c r="C4267" s="442">
        <f>hourly1!$F4268*유형화!$G$71/hourly1!$F$8763+유형화!$G$72*hourly1!$G4268/hourly1!$F$8763+유형화!$G$74*hourly1!I4268/hourly1!$I$8763</f>
        <v>0.51681723183392092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4">
        <f>유형화!$F$71*hourly1!B4269/hourly1!$B$8763+유형화!$F$72*hourly1!C4269/hourly1!$C$8763+유형화!$F$73*hourly1!D4269/hourly1!$D$8763+유형화!$F$74*hourly1!E4269/hourly1!$E$8763</f>
        <v>180.08437279661939</v>
      </c>
      <c r="C4268" s="442">
        <f>hourly1!$F4269*유형화!$G$71/hourly1!$F$8763+유형화!$G$72*hourly1!$G4269/hourly1!$F$8763+유형화!$G$74*hourly1!I4269/hourly1!$I$8763</f>
        <v>0.6393330416643952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4">
        <f>유형화!$F$71*hourly1!B4270/hourly1!$B$8763+유형화!$F$72*hourly1!C4270/hourly1!$C$8763+유형화!$F$73*hourly1!D4270/hourly1!$D$8763+유형화!$F$74*hourly1!E4270/hourly1!$E$8763</f>
        <v>179.13813135584448</v>
      </c>
      <c r="C4269" s="442">
        <f>hourly1!$F4270*유형화!$G$71/hourly1!$F$8763+유형화!$G$72*hourly1!$G4270/hourly1!$F$8763+유형화!$G$74*hourly1!I4270/hourly1!$I$8763</f>
        <v>0.64475658592765517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4">
        <f>유형화!$F$71*hourly1!B4271/hourly1!$B$8763+유형화!$F$72*hourly1!C4271/hourly1!$C$8763+유형화!$F$73*hourly1!D4271/hourly1!$D$8763+유형화!$F$74*hourly1!E4271/hourly1!$E$8763</f>
        <v>72.036824474654367</v>
      </c>
      <c r="C4270" s="442">
        <f>hourly1!$F4271*유형화!$G$71/hourly1!$F$8763+유형화!$G$72*hourly1!$G4271/hourly1!$F$8763+유형화!$G$74*hourly1!I4271/hourly1!$I$8763</f>
        <v>0.54898830657859954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4">
        <f>유형화!$F$71*hourly1!B4272/hourly1!$B$8763+유형화!$F$72*hourly1!C4272/hourly1!$C$8763+유형화!$F$73*hourly1!D4272/hourly1!$D$8763+유형화!$F$74*hourly1!E4272/hourly1!$E$8763</f>
        <v>63.845716318209135</v>
      </c>
      <c r="C4271" s="442">
        <f>hourly1!$F4272*유형화!$G$71/hourly1!$F$8763+유형화!$G$72*hourly1!$G4272/hourly1!$F$8763+유형화!$G$74*hourly1!I4272/hourly1!$I$8763</f>
        <v>0.45855336650618517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4">
        <f>유형화!$F$71*hourly1!B4273/hourly1!$B$8763+유형화!$F$72*hourly1!C4273/hourly1!$C$8763+유형화!$F$73*hourly1!D4273/hourly1!$D$8763+유형화!$F$74*hourly1!E4273/hourly1!$E$8763</f>
        <v>60.966699714022106</v>
      </c>
      <c r="C4272" s="442">
        <f>hourly1!$F4273*유형화!$G$71/hourly1!$F$8763+유형화!$G$72*hourly1!$G4273/hourly1!$F$8763+유형화!$G$74*hourly1!I4273/hourly1!$I$8763</f>
        <v>0.35226663161257676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4">
        <f>유형화!$F$71*hourly1!B4274/hourly1!$B$8763+유형화!$F$72*hourly1!C4274/hourly1!$C$8763+유형화!$F$73*hourly1!D4274/hourly1!$D$8763+유형화!$F$74*hourly1!E4274/hourly1!$E$8763</f>
        <v>58.995362141753375</v>
      </c>
      <c r="C4273" s="442">
        <f>hourly1!$F4274*유형화!$G$71/hourly1!$F$8763+유형화!$G$72*hourly1!$G4274/hourly1!$F$8763+유형화!$G$74*hourly1!I4274/hourly1!$I$8763</f>
        <v>0.32052099520135813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4">
        <f>유형화!$F$71*hourly1!B4275/hourly1!$B$8763+유형화!$F$72*hourly1!C4275/hourly1!$C$8763+유형화!$F$73*hourly1!D4275/hourly1!$D$8763+유형화!$F$74*hourly1!E4275/hourly1!$E$8763</f>
        <v>58.971722609275496</v>
      </c>
      <c r="C4274" s="442">
        <f>hourly1!$F4275*유형화!$G$71/hourly1!$F$8763+유형화!$G$72*hourly1!$G4275/hourly1!$F$8763+유형화!$G$74*hourly1!I4275/hourly1!$I$8763</f>
        <v>0.2629645097190122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4">
        <f>유형화!$F$71*hourly1!B4276/hourly1!$B$8763+유형화!$F$72*hourly1!C4276/hourly1!$C$8763+유형화!$F$73*hourly1!D4276/hourly1!$D$8763+유형화!$F$74*hourly1!E4276/hourly1!$E$8763</f>
        <v>58.706987979236018</v>
      </c>
      <c r="C4275" s="442">
        <f>hourly1!$F4276*유형화!$G$71/hourly1!$F$8763+유형화!$G$72*hourly1!$G4276/hourly1!$F$8763+유형화!$G$74*hourly1!I4276/hourly1!$I$8763</f>
        <v>0.24354159155671182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4">
        <f>유형화!$F$71*hourly1!B4277/hourly1!$B$8763+유형화!$F$72*hourly1!C4277/hourly1!$C$8763+유형화!$F$73*hourly1!D4277/hourly1!$D$8763+유형화!$F$74*hourly1!E4277/hourly1!$E$8763</f>
        <v>58.702782349869331</v>
      </c>
      <c r="C4276" s="442">
        <f>hourly1!$F4277*유형화!$G$71/hourly1!$F$8763+유형화!$G$72*hourly1!$G4277/hourly1!$F$8763+유형화!$G$74*hourly1!I4277/hourly1!$I$8763</f>
        <v>0.23811055058273001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4">
        <f>유형화!$F$71*hourly1!B4278/hourly1!$B$8763+유형화!$F$72*hourly1!C4278/hourly1!$C$8763+유형화!$F$73*hourly1!D4278/hourly1!$D$8763+유형화!$F$74*hourly1!E4278/hourly1!$E$8763</f>
        <v>58.702782349869331</v>
      </c>
      <c r="C4277" s="442">
        <f>hourly1!$F4278*유형화!$G$71/hourly1!$F$8763+유형화!$G$72*hourly1!$G4278/hourly1!$F$8763+유형화!$G$74*hourly1!I4278/hourly1!$I$8763</f>
        <v>0.23819700721398868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4">
        <f>유형화!$F$71*hourly1!B4279/hourly1!$B$8763+유형화!$F$72*hourly1!C4279/hourly1!$C$8763+유형화!$F$73*hourly1!D4279/hourly1!$D$8763+유형화!$F$74*hourly1!E4279/hourly1!$E$8763</f>
        <v>58.702782349869331</v>
      </c>
      <c r="C4278" s="442">
        <f>hourly1!$F4279*유형화!$G$71/hourly1!$F$8763+유형화!$G$72*hourly1!$G4279/hourly1!$F$8763+유형화!$G$74*hourly1!I4279/hourly1!$I$8763</f>
        <v>0.23666091488989976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4">
        <f>유형화!$F$71*hourly1!B4280/hourly1!$B$8763+유형화!$F$72*hourly1!C4280/hourly1!$C$8763+유형화!$F$73*hourly1!D4280/hourly1!$D$8763+유형화!$F$74*hourly1!E4280/hourly1!$E$8763</f>
        <v>60.565664459508021</v>
      </c>
      <c r="C4279" s="442">
        <f>hourly1!$F4280*유형화!$G$71/hourly1!$F$8763+유형화!$G$72*hourly1!$G4280/hourly1!$F$8763+유형화!$G$74*hourly1!I4280/hourly1!$I$8763</f>
        <v>0.42181646898800096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4">
        <f>유형화!$F$71*hourly1!B4281/hourly1!$B$8763+유형화!$F$72*hourly1!C4281/hourly1!$C$8763+유형화!$F$73*hourly1!D4281/hourly1!$D$8763+유형화!$F$74*hourly1!E4281/hourly1!$E$8763</f>
        <v>72.111119134815169</v>
      </c>
      <c r="C4280" s="442">
        <f>hourly1!$F4281*유형화!$G$71/hourly1!$F$8763+유형화!$G$72*hourly1!$G4281/hourly1!$F$8763+유형화!$G$74*hourly1!I4281/hourly1!$I$8763</f>
        <v>0.75258104286507466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4">
        <f>유형화!$F$71*hourly1!B4282/hourly1!$B$8763+유형화!$F$72*hourly1!C4282/hourly1!$C$8763+유형화!$F$73*hourly1!D4282/hourly1!$D$8763+유형화!$F$74*hourly1!E4282/hourly1!$E$8763</f>
        <v>167.95248965226847</v>
      </c>
      <c r="C4281" s="442">
        <f>hourly1!$F4282*유형화!$G$71/hourly1!$F$8763+유형화!$G$72*hourly1!$G4282/hourly1!$F$8763+유형화!$G$74*hourly1!I4282/hourly1!$I$8763</f>
        <v>0.65109839576834661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4">
        <f>유형화!$F$71*hourly1!B4283/hourly1!$B$8763+유형화!$F$72*hourly1!C4283/hourly1!$C$8763+유형화!$F$73*hourly1!D4283/hourly1!$D$8763+유형화!$F$74*hourly1!E4283/hourly1!$E$8763</f>
        <v>286.85097017140248</v>
      </c>
      <c r="C4282" s="442">
        <f>hourly1!$F4283*유형화!$G$71/hourly1!$F$8763+유형화!$G$72*hourly1!$G4283/hourly1!$F$8763+유형화!$G$74*hourly1!I4283/hourly1!$I$8763</f>
        <v>0.5762331460332254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4">
        <f>유형화!$F$71*hourly1!B4284/hourly1!$B$8763+유형화!$F$72*hourly1!C4284/hourly1!$C$8763+유형화!$F$73*hourly1!D4284/hourly1!$D$8763+유형화!$F$74*hourly1!E4284/hourly1!$E$8763</f>
        <v>405.27057415430886</v>
      </c>
      <c r="C4283" s="442">
        <f>hourly1!$F4284*유형화!$G$71/hourly1!$F$8763+유형화!$G$72*hourly1!$G4284/hourly1!$F$8763+유형화!$G$74*hourly1!I4284/hourly1!$I$8763</f>
        <v>0.4907635545241964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4">
        <f>유형화!$F$71*hourly1!B4285/hourly1!$B$8763+유형화!$F$72*hourly1!C4285/hourly1!$C$8763+유형화!$F$73*hourly1!D4285/hourly1!$D$8763+유형화!$F$74*hourly1!E4285/hourly1!$E$8763</f>
        <v>555.3889925507674</v>
      </c>
      <c r="C4284" s="442">
        <f>hourly1!$F4285*유형화!$G$71/hourly1!$F$8763+유형화!$G$72*hourly1!$G4285/hourly1!$F$8763+유형화!$G$74*hourly1!I4285/hourly1!$I$8763</f>
        <v>0.45865970571805381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4">
        <f>유형화!$F$71*hourly1!B4286/hourly1!$B$8763+유형화!$F$72*hourly1!C4286/hourly1!$C$8763+유형화!$F$73*hourly1!D4286/hourly1!$D$8763+유형화!$F$74*hourly1!E4286/hourly1!$E$8763</f>
        <v>500.37074610701819</v>
      </c>
      <c r="C4285" s="442">
        <f>hourly1!$F4286*유형화!$G$71/hourly1!$F$8763+유형화!$G$72*hourly1!$G4286/hourly1!$F$8763+유형화!$G$74*hourly1!I4286/hourly1!$I$8763</f>
        <v>0.44258912102416459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4">
        <f>유형화!$F$71*hourly1!B4287/hourly1!$B$8763+유형화!$F$72*hourly1!C4287/hourly1!$C$8763+유형화!$F$73*hourly1!D4287/hourly1!$D$8763+유형화!$F$74*hourly1!E4287/hourly1!$E$8763</f>
        <v>278.49351852165228</v>
      </c>
      <c r="C4286" s="442">
        <f>hourly1!$F4287*유형화!$G$71/hourly1!$F$8763+유형화!$G$72*hourly1!$G4287/hourly1!$F$8763+유형화!$G$74*hourly1!I4287/hourly1!$I$8763</f>
        <v>0.55427845828260447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4">
        <f>유형화!$F$71*hourly1!B4288/hourly1!$B$8763+유형화!$F$72*hourly1!C4288/hourly1!$C$8763+유형화!$F$73*hourly1!D4288/hourly1!$D$8763+유형화!$F$74*hourly1!E4288/hourly1!$E$8763</f>
        <v>435.76667168257757</v>
      </c>
      <c r="C4287" s="442">
        <f>hourly1!$F4288*유형화!$G$71/hourly1!$F$8763+유형화!$G$72*hourly1!$G4288/hourly1!$F$8763+유형화!$G$74*hourly1!I4288/hourly1!$I$8763</f>
        <v>0.51698370770353608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4">
        <f>유형화!$F$71*hourly1!B4289/hourly1!$B$8763+유형화!$F$72*hourly1!C4289/hourly1!$C$8763+유형화!$F$73*hourly1!D4289/hourly1!$D$8763+유형화!$F$74*hourly1!E4289/hourly1!$E$8763</f>
        <v>650.83764900333074</v>
      </c>
      <c r="C4288" s="442">
        <f>hourly1!$F4289*유형화!$G$71/hourly1!$F$8763+유형화!$G$72*hourly1!$G4289/hourly1!$F$8763+유형화!$G$74*hourly1!I4289/hourly1!$I$8763</f>
        <v>0.38927039573525979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4">
        <f>유형화!$F$71*hourly1!B4290/hourly1!$B$8763+유형화!$F$72*hourly1!C4290/hourly1!$C$8763+유형화!$F$73*hourly1!D4290/hourly1!$D$8763+유형화!$F$74*hourly1!E4290/hourly1!$E$8763</f>
        <v>564.32052186766828</v>
      </c>
      <c r="C4289" s="442">
        <f>hourly1!$F4290*유형화!$G$71/hourly1!$F$8763+유형화!$G$72*hourly1!$G4290/hourly1!$F$8763+유형화!$G$74*hourly1!I4290/hourly1!$I$8763</f>
        <v>0.36802064325044398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4">
        <f>유형화!$F$71*hourly1!B4291/hourly1!$B$8763+유형화!$F$72*hourly1!C4291/hourly1!$C$8763+유형화!$F$73*hourly1!D4291/hourly1!$D$8763+유형화!$F$74*hourly1!E4291/hourly1!$E$8763</f>
        <v>500.21175294946642</v>
      </c>
      <c r="C4290" s="442">
        <f>hourly1!$F4291*유형화!$G$71/hourly1!$F$8763+유형화!$G$72*hourly1!$G4291/hourly1!$F$8763+유형화!$G$74*hourly1!I4291/hourly1!$I$8763</f>
        <v>0.38928270011916255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4">
        <f>유형화!$F$71*hourly1!B4292/hourly1!$B$8763+유형화!$F$72*hourly1!C4292/hourly1!$C$8763+유형화!$F$73*hourly1!D4292/hourly1!$D$8763+유형화!$F$74*hourly1!E4292/hourly1!$E$8763</f>
        <v>281.63347582173714</v>
      </c>
      <c r="C4291" s="442">
        <f>hourly1!$F4292*유형화!$G$71/hourly1!$F$8763+유형화!$G$72*hourly1!$G4292/hourly1!$F$8763+유형화!$G$74*hourly1!I4292/hourly1!$I$8763</f>
        <v>0.51702982877167214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4">
        <f>유형화!$F$71*hourly1!B4293/hourly1!$B$8763+유형화!$F$72*hourly1!C4293/hourly1!$C$8763+유형화!$F$73*hourly1!D4293/hourly1!$D$8763+유형화!$F$74*hourly1!E4293/hourly1!$E$8763</f>
        <v>147.23689300445596</v>
      </c>
      <c r="C4292" s="442">
        <f>hourly1!$F4293*유형화!$G$71/hourly1!$F$8763+유형화!$G$72*hourly1!$G4293/hourly1!$F$8763+유형화!$G$74*hourly1!I4293/hourly1!$I$8763</f>
        <v>0.63959053738049099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4">
        <f>유형화!$F$71*hourly1!B4294/hourly1!$B$8763+유형화!$F$72*hourly1!C4294/hourly1!$C$8763+유형화!$F$73*hourly1!D4294/hourly1!$D$8763+유형화!$F$74*hourly1!E4294/hourly1!$E$8763</f>
        <v>149.39661826124271</v>
      </c>
      <c r="C4293" s="442">
        <f>hourly1!$F4294*유형화!$G$71/hourly1!$F$8763+유형화!$G$72*hourly1!$G4294/hourly1!$F$8763+유형화!$G$74*hourly1!I4294/hourly1!$I$8763</f>
        <v>0.645013348269876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4">
        <f>유형화!$F$71*hourly1!B4295/hourly1!$B$8763+유형화!$F$72*hourly1!C4295/hourly1!$C$8763+유형화!$F$73*hourly1!D4295/hourly1!$D$8763+유형화!$F$74*hourly1!E4295/hourly1!$E$8763</f>
        <v>64.322991273066677</v>
      </c>
      <c r="C4294" s="442">
        <f>hourly1!$F4295*유형화!$G$71/hourly1!$F$8763+유형화!$G$72*hourly1!$G4295/hourly1!$F$8763+유형화!$G$74*hourly1!I4295/hourly1!$I$8763</f>
        <v>0.5492903751290954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4">
        <f>유형화!$F$71*hourly1!B4296/hourly1!$B$8763+유형화!$F$72*hourly1!C4296/hourly1!$C$8763+유형화!$F$73*hourly1!D4296/hourly1!$D$8763+유형화!$F$74*hourly1!E4296/hourly1!$E$8763</f>
        <v>62.479200573142606</v>
      </c>
      <c r="C4295" s="442">
        <f>hourly1!$F4296*유형화!$G$71/hourly1!$F$8763+유형화!$G$72*hourly1!$G4296/hourly1!$F$8763+유형화!$G$74*hourly1!I4296/hourly1!$I$8763</f>
        <v>0.45878918694997739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4">
        <f>유형화!$F$71*hourly1!B4297/hourly1!$B$8763+유형화!$F$72*hourly1!C4297/hourly1!$C$8763+유형화!$F$73*hourly1!D4297/hourly1!$D$8763+유형화!$F$74*hourly1!E4297/hourly1!$E$8763</f>
        <v>60.835986156347673</v>
      </c>
      <c r="C4296" s="442">
        <f>hourly1!$F4297*유형화!$G$71/hourly1!$F$8763+유형화!$G$72*hourly1!$G4297/hourly1!$F$8763+유형화!$G$74*hourly1!I4297/hourly1!$I$8763</f>
        <v>0.35240328361127776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4">
        <f>유형화!$F$71*hourly1!B4298/hourly1!$B$8763+유형화!$F$72*hourly1!C4298/hourly1!$C$8763+유형화!$F$73*hourly1!D4298/hourly1!$D$8763+유형화!$F$74*hourly1!E4298/hourly1!$E$8763</f>
        <v>58.951679142388166</v>
      </c>
      <c r="C4297" s="442">
        <f>hourly1!$F4298*유형화!$G$71/hourly1!$F$8763+유형화!$G$72*hourly1!$G4298/hourly1!$F$8763+유형화!$G$74*hourly1!I4298/hourly1!$I$8763</f>
        <v>0.32062880116097747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4">
        <f>유형화!$F$71*hourly1!B4299/hourly1!$B$8763+유형화!$F$72*hourly1!C4299/hourly1!$C$8763+유형화!$F$73*hourly1!D4299/hourly1!$D$8763+유형화!$F$74*hourly1!E4299/hourly1!$E$8763</f>
        <v>58.944508652524569</v>
      </c>
      <c r="C4298" s="442">
        <f>hourly1!$F4299*유형화!$G$71/hourly1!$F$8763+유형화!$G$72*hourly1!$G4299/hourly1!$F$8763+유형화!$G$74*hourly1!I4299/hourly1!$I$8763</f>
        <v>0.26156148401023482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4">
        <f>유형화!$F$71*hourly1!B4300/hourly1!$B$8763+유형화!$F$72*hourly1!C4300/hourly1!$C$8763+유형화!$F$73*hourly1!D4300/hourly1!$D$8763+유형화!$F$74*hourly1!E4300/hourly1!$E$8763</f>
        <v>58.702782349869331</v>
      </c>
      <c r="C4299" s="442">
        <f>hourly1!$F4300*유형화!$G$71/hourly1!$F$8763+유형화!$G$72*hourly1!$G4300/hourly1!$F$8763+유형화!$G$74*hourly1!I4300/hourly1!$I$8763</f>
        <v>0.26596351995166678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4">
        <f>유형화!$F$71*hourly1!B4301/hourly1!$B$8763+유형화!$F$72*hourly1!C4301/hourly1!$C$8763+유형화!$F$73*hourly1!D4301/hourly1!$D$8763+유형화!$F$74*hourly1!E4301/hourly1!$E$8763</f>
        <v>58.702782349869331</v>
      </c>
      <c r="C4300" s="442">
        <f>hourly1!$F4301*유형화!$G$71/hourly1!$F$8763+유형화!$G$72*hourly1!$G4301/hourly1!$F$8763+유형화!$G$74*hourly1!I4301/hourly1!$I$8763</f>
        <v>0.24887207882383849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4">
        <f>유형화!$F$71*hourly1!B4302/hourly1!$B$8763+유형화!$F$72*hourly1!C4302/hourly1!$C$8763+유형화!$F$73*hourly1!D4302/hourly1!$D$8763+유형화!$F$74*hourly1!E4302/hourly1!$E$8763</f>
        <v>58.702782349869331</v>
      </c>
      <c r="C4301" s="442">
        <f>hourly1!$F4302*유형화!$G$71/hourly1!$F$8763+유형화!$G$72*hourly1!$G4302/hourly1!$F$8763+유형화!$G$74*hourly1!I4302/hourly1!$I$8763</f>
        <v>0.23638516631291623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4">
        <f>유형화!$F$71*hourly1!B4303/hourly1!$B$8763+유형화!$F$72*hourly1!C4303/hourly1!$C$8763+유형화!$F$73*hourly1!D4303/hourly1!$D$8763+유형화!$F$74*hourly1!E4303/hourly1!$E$8763</f>
        <v>58.702782349869331</v>
      </c>
      <c r="C4302" s="442">
        <f>hourly1!$F4303*유형화!$G$71/hourly1!$F$8763+유형화!$G$72*hourly1!$G4303/hourly1!$F$8763+유형화!$G$74*hourly1!I4303/hourly1!$I$8763</f>
        <v>0.23641702733348374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4">
        <f>유형화!$F$71*hourly1!B4304/hourly1!$B$8763+유형화!$F$72*hourly1!C4304/hourly1!$C$8763+유형화!$F$73*hourly1!D4304/hourly1!$D$8763+유형화!$F$74*hourly1!E4304/hourly1!$E$8763</f>
        <v>60.565664459508021</v>
      </c>
      <c r="C4303" s="442">
        <f>hourly1!$F4304*유형화!$G$71/hourly1!$F$8763+유형화!$G$72*hourly1!$G4304/hourly1!$F$8763+유형화!$G$74*hourly1!I4304/hourly1!$I$8763</f>
        <v>0.27486219706440018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4">
        <f>유형화!$F$71*hourly1!B4305/hourly1!$B$8763+유형화!$F$72*hourly1!C4305/hourly1!$C$8763+유형화!$F$73*hourly1!D4305/hourly1!$D$8763+유형화!$F$74*hourly1!E4305/hourly1!$E$8763</f>
        <v>72.111119134815169</v>
      </c>
      <c r="C4304" s="442">
        <f>hourly1!$F4305*유형화!$G$71/hourly1!$F$8763+유형화!$G$72*hourly1!$G4305/hourly1!$F$8763+유형화!$G$74*hourly1!I4305/hourly1!$I$8763</f>
        <v>0.36994542372825978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4">
        <f>유형화!$F$71*hourly1!B4306/hourly1!$B$8763+유형화!$F$72*hourly1!C4306/hourly1!$C$8763+유형화!$F$73*hourly1!D4306/hourly1!$D$8763+유형화!$F$74*hourly1!E4306/hourly1!$E$8763</f>
        <v>108.62597736997397</v>
      </c>
      <c r="C4305" s="442">
        <f>hourly1!$F4306*유형화!$G$71/hourly1!$F$8763+유형화!$G$72*hourly1!$G4306/hourly1!$F$8763+유형화!$G$74*hourly1!I4306/hourly1!$I$8763</f>
        <v>0.474951280406264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4">
        <f>유형화!$F$71*hourly1!B4307/hourly1!$B$8763+유형화!$F$72*hourly1!C4307/hourly1!$C$8763+유형화!$F$73*hourly1!D4307/hourly1!$D$8763+유형화!$F$74*hourly1!E4307/hourly1!$E$8763</f>
        <v>113.8621976312871</v>
      </c>
      <c r="C4306" s="442">
        <f>hourly1!$F4307*유형화!$G$71/hourly1!$F$8763+유형화!$G$72*hourly1!$G4307/hourly1!$F$8763+유형화!$G$74*hourly1!I4307/hourly1!$I$8763</f>
        <v>0.63485994994307848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4">
        <f>유형화!$F$71*hourly1!B4308/hourly1!$B$8763+유형화!$F$72*hourly1!C4308/hourly1!$C$8763+유형화!$F$73*hourly1!D4308/hourly1!$D$8763+유형화!$F$74*hourly1!E4308/hourly1!$E$8763</f>
        <v>122.90908154093256</v>
      </c>
      <c r="C4307" s="442">
        <f>hourly1!$F4308*유형화!$G$71/hourly1!$F$8763+유형화!$G$72*hourly1!$G4308/hourly1!$F$8763+유형화!$G$74*hourly1!I4308/hourly1!$I$8763</f>
        <v>0.63009799040101522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4">
        <f>유형화!$F$71*hourly1!B4309/hourly1!$B$8763+유형화!$F$72*hourly1!C4309/hourly1!$C$8763+유형화!$F$73*hourly1!D4309/hourly1!$D$8763+유형화!$F$74*hourly1!E4309/hourly1!$E$8763</f>
        <v>132.26942715646348</v>
      </c>
      <c r="C4308" s="442">
        <f>hourly1!$F4309*유형화!$G$71/hourly1!$F$8763+유형화!$G$72*hourly1!$G4309/hourly1!$F$8763+유형화!$G$74*hourly1!I4309/hourly1!$I$8763</f>
        <v>0.58880602625949063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4">
        <f>유형화!$F$71*hourly1!B4310/hourly1!$B$8763+유형화!$F$72*hourly1!C4310/hourly1!$C$8763+유형화!$F$73*hourly1!D4310/hourly1!$D$8763+유형화!$F$74*hourly1!E4310/hourly1!$E$8763</f>
        <v>137.78072980779797</v>
      </c>
      <c r="C4309" s="442">
        <f>hourly1!$F4310*유형화!$G$71/hourly1!$F$8763+유형화!$G$72*hourly1!$G4310/hourly1!$F$8763+유형화!$G$74*hourly1!I4310/hourly1!$I$8763</f>
        <v>0.61602919044181137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4">
        <f>유형화!$F$71*hourly1!B4311/hourly1!$B$8763+유형화!$F$72*hourly1!C4311/hourly1!$C$8763+유형화!$F$73*hourly1!D4311/hourly1!$D$8763+유형화!$F$74*hourly1!E4311/hourly1!$E$8763</f>
        <v>148.9866013798422</v>
      </c>
      <c r="C4310" s="442">
        <f>hourly1!$F4311*유형화!$G$71/hourly1!$F$8763+유형화!$G$72*hourly1!$G4311/hourly1!$F$8763+유형화!$G$74*hourly1!I4311/hourly1!$I$8763</f>
        <v>0.62030810105823764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4">
        <f>유형화!$F$71*hourly1!B4312/hourly1!$B$8763+유형화!$F$72*hourly1!C4312/hourly1!$C$8763+유형화!$F$73*hourly1!D4312/hourly1!$D$8763+유형화!$F$74*hourly1!E4312/hourly1!$E$8763</f>
        <v>139.32394602363527</v>
      </c>
      <c r="C4311" s="442">
        <f>hourly1!$F4312*유형화!$G$71/hourly1!$F$8763+유형화!$G$72*hourly1!$G4312/hourly1!$F$8763+유형화!$G$74*hourly1!I4312/hourly1!$I$8763</f>
        <v>0.53816639722178627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4">
        <f>유형화!$F$71*hourly1!B4313/hourly1!$B$8763+유형화!$F$72*hourly1!C4313/hourly1!$C$8763+유형화!$F$73*hourly1!D4313/hourly1!$D$8763+유형화!$F$74*hourly1!E4313/hourly1!$E$8763</f>
        <v>141.01125622999547</v>
      </c>
      <c r="C4312" s="442">
        <f>hourly1!$F4313*유형화!$G$71/hourly1!$F$8763+유형화!$G$72*hourly1!$G4313/hourly1!$F$8763+유형화!$G$74*hourly1!I4313/hourly1!$I$8763</f>
        <v>0.4743151193127324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4">
        <f>유형화!$F$71*hourly1!B4314/hourly1!$B$8763+유형화!$F$72*hourly1!C4314/hourly1!$C$8763+유형화!$F$73*hourly1!D4314/hourly1!$D$8763+유형화!$F$74*hourly1!E4314/hourly1!$E$8763</f>
        <v>137.52720479768342</v>
      </c>
      <c r="C4313" s="442">
        <f>hourly1!$F4314*유형화!$G$71/hourly1!$F$8763+유형화!$G$72*hourly1!$G4314/hourly1!$F$8763+유형화!$G$74*hourly1!I4314/hourly1!$I$8763</f>
        <v>0.41962930363492223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4">
        <f>유형화!$F$71*hourly1!B4315/hourly1!$B$8763+유형화!$F$72*hourly1!C4315/hourly1!$C$8763+유형화!$F$73*hourly1!D4315/hourly1!$D$8763+유형화!$F$74*hourly1!E4315/hourly1!$E$8763</f>
        <v>135.35292849593054</v>
      </c>
      <c r="C4314" s="442">
        <f>hourly1!$F4315*유형화!$G$71/hourly1!$F$8763+유형화!$G$72*hourly1!$G4315/hourly1!$F$8763+유형화!$G$74*hourly1!I4315/hourly1!$I$8763</f>
        <v>0.47436800371771537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4">
        <f>유형화!$F$71*hourly1!B4316/hourly1!$B$8763+유형화!$F$72*hourly1!C4316/hourly1!$C$8763+유형화!$F$73*hourly1!D4316/hourly1!$D$8763+유형화!$F$74*hourly1!E4316/hourly1!$E$8763</f>
        <v>132.59230505315</v>
      </c>
      <c r="C4315" s="442">
        <f>hourly1!$F4316*유형화!$G$71/hourly1!$F$8763+유형화!$G$72*hourly1!$G4316/hourly1!$F$8763+유형화!$G$74*hourly1!I4316/hourly1!$I$8763</f>
        <v>0.54745050304880316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4">
        <f>유형화!$F$71*hourly1!B4317/hourly1!$B$8763+유형화!$F$72*hourly1!C4317/hourly1!$C$8763+유형화!$F$73*hourly1!D4317/hourly1!$D$8763+유형화!$F$74*hourly1!E4317/hourly1!$E$8763</f>
        <v>141.34189262551499</v>
      </c>
      <c r="C4316" s="442">
        <f>hourly1!$F4317*유형화!$G$71/hourly1!$F$8763+유형화!$G$72*hourly1!$G4317/hourly1!$F$8763+유형화!$G$74*hourly1!I4317/hourly1!$I$8763</f>
        <v>0.67527895471544597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4">
        <f>유형화!$F$71*hourly1!B4318/hourly1!$B$8763+유형화!$F$72*hourly1!C4318/hourly1!$C$8763+유형화!$F$73*hourly1!D4318/hourly1!$D$8763+유형화!$F$74*hourly1!E4318/hourly1!$E$8763</f>
        <v>145.73130348723834</v>
      </c>
      <c r="C4317" s="442">
        <f>hourly1!$F4318*유형화!$G$71/hourly1!$F$8763+유형화!$G$72*hourly1!$G4318/hourly1!$F$8763+유형화!$G$74*hourly1!I4318/hourly1!$I$8763</f>
        <v>0.5794894890100043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4">
        <f>유형화!$F$71*hourly1!B4319/hourly1!$B$8763+유형화!$F$72*hourly1!C4319/hourly1!$C$8763+유형화!$F$73*hourly1!D4319/hourly1!$D$8763+유형화!$F$74*hourly1!E4319/hourly1!$E$8763</f>
        <v>64.159023177187649</v>
      </c>
      <c r="C4318" s="442">
        <f>hourly1!$F4319*유형화!$G$71/hourly1!$F$8763+유형화!$G$72*hourly1!$G4319/hourly1!$F$8763+유형화!$G$74*hourly1!I4319/hourly1!$I$8763</f>
        <v>0.41989779995914311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4">
        <f>유형화!$F$71*hourly1!B4320/hourly1!$B$8763+유형화!$F$72*hourly1!C4320/hourly1!$C$8763+유형화!$F$73*hourly1!D4320/hourly1!$D$8763+유형화!$F$74*hourly1!E4320/hourly1!$E$8763</f>
        <v>62.46855665182094</v>
      </c>
      <c r="C4319" s="442">
        <f>hourly1!$F4320*유형화!$G$71/hourly1!$F$8763+유형화!$G$72*hourly1!$G4320/hourly1!$F$8763+유형화!$G$74*hourly1!I4320/hourly1!$I$8763</f>
        <v>0.41541028521828477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4">
        <f>유형화!$F$71*hourly1!B4321/hourly1!$B$8763+유형화!$F$72*hourly1!C4321/hourly1!$C$8763+유형화!$F$73*hourly1!D4321/hourly1!$D$8763+유형화!$F$74*hourly1!E4321/hourly1!$E$8763</f>
        <v>60.82432148621745</v>
      </c>
      <c r="C4320" s="442">
        <f>hourly1!$F4321*유형화!$G$71/hourly1!$F$8763+유형화!$G$72*hourly1!$G4321/hourly1!$F$8763+유형화!$G$74*hourly1!I4321/hourly1!$I$8763</f>
        <v>0.37899558328916394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4">
        <f>유형화!$F$71*hourly1!B4322/hourly1!$B$8763+유형화!$F$72*hourly1!C4322/hourly1!$C$8763+유형화!$F$73*hourly1!D4322/hourly1!$D$8763+유형화!$F$74*hourly1!E4322/hourly1!$E$8763</f>
        <v>58.944508652524569</v>
      </c>
      <c r="C4321" s="442">
        <f>hourly1!$F4322*유형화!$G$71/hourly1!$F$8763+유형화!$G$72*hourly1!$G4322/hourly1!$F$8763+유형화!$G$74*hourly1!I4322/hourly1!$I$8763</f>
        <v>0.3153515242427774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4">
        <f>유형화!$F$71*hourly1!B4323/hourly1!$B$8763+유형화!$F$72*hourly1!C4323/hourly1!$C$8763+유형화!$F$73*hourly1!D4323/hourly1!$D$8763+유형화!$F$74*hourly1!E4323/hourly1!$E$8763</f>
        <v>58.944508652524569</v>
      </c>
      <c r="C4322" s="442">
        <f>hourly1!$F4323*유형화!$G$71/hourly1!$F$8763+유형화!$G$72*hourly1!$G4323/hourly1!$F$8763+유형화!$G$74*hourly1!I4323/hourly1!$I$8763</f>
        <v>0.27550373623301477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4">
        <f>유형화!$F$71*hourly1!B4324/hourly1!$B$8763+유형화!$F$72*hourly1!C4324/hourly1!$C$8763+유형화!$F$73*hourly1!D4324/hourly1!$D$8763+유형화!$F$74*hourly1!E4324/hourly1!$E$8763</f>
        <v>58.702782349869331</v>
      </c>
      <c r="C4323" s="442">
        <f>hourly1!$F4324*유형화!$G$71/hourly1!$F$8763+유형화!$G$72*hourly1!$G4324/hourly1!$F$8763+유형화!$G$74*hourly1!I4324/hourly1!$I$8763</f>
        <v>0.26094373874956328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4">
        <f>유형화!$F$71*hourly1!B4325/hourly1!$B$8763+유형화!$F$72*hourly1!C4325/hourly1!$C$8763+유형화!$F$73*hourly1!D4325/hourly1!$D$8763+유형화!$F$74*hourly1!E4325/hourly1!$E$8763</f>
        <v>58.702782349869331</v>
      </c>
      <c r="C4324" s="442">
        <f>hourly1!$F4325*유형화!$G$71/hourly1!$F$8763+유형화!$G$72*hourly1!$G4325/hourly1!$F$8763+유형화!$G$74*hourly1!I4325/hourly1!$I$8763</f>
        <v>0.25155052318715104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4">
        <f>유형화!$F$71*hourly1!B4326/hourly1!$B$8763+유형화!$F$72*hourly1!C4326/hourly1!$C$8763+유형화!$F$73*hourly1!D4326/hourly1!$D$8763+유형화!$F$74*hourly1!E4326/hourly1!$E$8763</f>
        <v>58.702782349869331</v>
      </c>
      <c r="C4325" s="442">
        <f>hourly1!$F4326*유형화!$G$71/hourly1!$F$8763+유형화!$G$72*hourly1!$G4326/hourly1!$F$8763+유형화!$G$74*hourly1!I4326/hourly1!$I$8763</f>
        <v>0.23673897846458949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4">
        <f>유형화!$F$71*hourly1!B4327/hourly1!$B$8763+유형화!$F$72*hourly1!C4327/hourly1!$C$8763+유형화!$F$73*hourly1!D4327/hourly1!$D$8763+유형화!$F$74*hourly1!E4327/hourly1!$E$8763</f>
        <v>58.702782349869331</v>
      </c>
      <c r="C4326" s="442">
        <f>hourly1!$F4327*유형화!$G$71/hourly1!$F$8763+유형화!$G$72*hourly1!$G4327/hourly1!$F$8763+유형화!$G$74*hourly1!I4327/hourly1!$I$8763</f>
        <v>0.23678949977597535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4">
        <f>유형화!$F$71*hourly1!B4328/hourly1!$B$8763+유형화!$F$72*hourly1!C4328/hourly1!$C$8763+유형화!$F$73*hourly1!D4328/hourly1!$D$8763+유형화!$F$74*hourly1!E4328/hourly1!$E$8763</f>
        <v>60.565664459508021</v>
      </c>
      <c r="C4327" s="442">
        <f>hourly1!$F4328*유형화!$G$71/hourly1!$F$8763+유형화!$G$72*hourly1!$G4328/hourly1!$F$8763+유형화!$G$74*hourly1!I4328/hourly1!$I$8763</f>
        <v>0.25160715594749489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4">
        <f>유형화!$F$71*hourly1!B4329/hourly1!$B$8763+유형화!$F$72*hourly1!C4329/hourly1!$C$8763+유형화!$F$73*hourly1!D4329/hourly1!$D$8763+유형화!$F$74*hourly1!E4329/hourly1!$E$8763</f>
        <v>72.111119134815169</v>
      </c>
      <c r="C4328" s="442">
        <f>hourly1!$F4329*유형화!$G$71/hourly1!$F$8763+유형화!$G$72*hourly1!$G4329/hourly1!$F$8763+유형화!$G$74*hourly1!I4329/hourly1!$I$8763</f>
        <v>0.32041538936336444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4">
        <f>유형화!$F$71*hourly1!B4330/hourly1!$B$8763+유형화!$F$72*hourly1!C4330/hourly1!$C$8763+유형화!$F$73*hourly1!D4330/hourly1!$D$8763+유형화!$F$74*hourly1!E4330/hourly1!$E$8763</f>
        <v>62.175031855739569</v>
      </c>
      <c r="C4329" s="442">
        <f>hourly1!$F4330*유형화!$G$71/hourly1!$F$8763+유형화!$G$72*hourly1!$G4330/hourly1!$F$8763+유형화!$G$74*hourly1!I4330/hourly1!$I$8763</f>
        <v>0.42618053245990661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4">
        <f>유형화!$F$71*hourly1!B4331/hourly1!$B$8763+유형화!$F$72*hourly1!C4331/hourly1!$C$8763+유형화!$F$73*hourly1!D4331/hourly1!$D$8763+유형화!$F$74*hourly1!E4331/hourly1!$E$8763</f>
        <v>64.057883081562181</v>
      </c>
      <c r="C4330" s="442">
        <f>hourly1!$F4331*유형화!$G$71/hourly1!$F$8763+유형화!$G$72*hourly1!$G4331/hourly1!$F$8763+유형화!$G$74*hourly1!I4331/hourly1!$I$8763</f>
        <v>0.5473065173113526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4">
        <f>유형화!$F$71*hourly1!B4332/hourly1!$B$8763+유형화!$F$72*hourly1!C4332/hourly1!$C$8763+유형화!$F$73*hourly1!D4332/hourly1!$D$8763+유형화!$F$74*hourly1!E4332/hourly1!$E$8763</f>
        <v>68.407043260266178</v>
      </c>
      <c r="C4331" s="442">
        <f>hourly1!$F4332*유형화!$G$71/hourly1!$F$8763+유형화!$G$72*hourly1!$G4332/hourly1!$F$8763+유형화!$G$74*hourly1!I4332/hourly1!$I$8763</f>
        <v>0.65324155868892719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4">
        <f>유형화!$F$71*hourly1!B4333/hourly1!$B$8763+유형화!$F$72*hourly1!C4333/hourly1!$C$8763+유형화!$F$73*hourly1!D4333/hourly1!$D$8763+유형화!$F$74*hourly1!E4333/hourly1!$E$8763</f>
        <v>71.783489397877545</v>
      </c>
      <c r="C4332" s="442">
        <f>hourly1!$F4333*유형화!$G$71/hourly1!$F$8763+유형화!$G$72*hourly1!$G4333/hourly1!$F$8763+유형화!$G$74*hourly1!I4333/hourly1!$I$8763</f>
        <v>0.69853782567369838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4">
        <f>유형화!$F$71*hourly1!B4334/hourly1!$B$8763+유형화!$F$72*hourly1!C4334/hourly1!$C$8763+유형화!$F$73*hourly1!D4334/hourly1!$D$8763+유형화!$F$74*hourly1!E4334/hourly1!$E$8763</f>
        <v>70.431416473677402</v>
      </c>
      <c r="C4333" s="442">
        <f>hourly1!$F4334*유형화!$G$71/hourly1!$F$8763+유형화!$G$72*hourly1!$G4334/hourly1!$F$8763+유형화!$G$74*hourly1!I4334/hourly1!$I$8763</f>
        <v>0.72360161122420408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4">
        <f>유형화!$F$71*hourly1!B4335/hourly1!$B$8763+유형화!$F$72*hourly1!C4335/hourly1!$C$8763+유형화!$F$73*hourly1!D4335/hourly1!$D$8763+유형화!$F$74*hourly1!E4335/hourly1!$E$8763</f>
        <v>76.499352824796048</v>
      </c>
      <c r="C4334" s="442">
        <f>hourly1!$F4335*유형화!$G$71/hourly1!$F$8763+유형화!$G$72*hourly1!$G4335/hourly1!$F$8763+유형화!$G$74*hourly1!I4335/hourly1!$I$8763</f>
        <v>0.65263383620454674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4">
        <f>유형화!$F$71*hourly1!B4336/hourly1!$B$8763+유형화!$F$72*hourly1!C4336/hourly1!$C$8763+유형화!$F$73*hourly1!D4336/hourly1!$D$8763+유형화!$F$74*hourly1!E4336/hourly1!$E$8763</f>
        <v>64.494136517864462</v>
      </c>
      <c r="C4335" s="442">
        <f>hourly1!$F4336*유형화!$G$71/hourly1!$F$8763+유형화!$G$72*hourly1!$G4336/hourly1!$F$8763+유형화!$G$74*hourly1!I4336/hourly1!$I$8763</f>
        <v>0.59209308945303074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4">
        <f>유형화!$F$71*hourly1!B4337/hourly1!$B$8763+유형화!$F$72*hourly1!C4337/hourly1!$C$8763+유형화!$F$73*hourly1!D4337/hourly1!$D$8763+유형화!$F$74*hourly1!E4337/hourly1!$E$8763</f>
        <v>66.980624073938174</v>
      </c>
      <c r="C4336" s="442">
        <f>hourly1!$F4337*유형화!$G$71/hourly1!$F$8763+유형화!$G$72*hourly1!$G4337/hourly1!$F$8763+유형화!$G$74*hourly1!I4337/hourly1!$I$8763</f>
        <v>0.51136125614819061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4">
        <f>유형화!$F$71*hourly1!B4338/hourly1!$B$8763+유형화!$F$72*hourly1!C4338/hourly1!$C$8763+유형화!$F$73*hourly1!D4338/hourly1!$D$8763+유형화!$F$74*hourly1!E4338/hourly1!$E$8763</f>
        <v>65.237103949368191</v>
      </c>
      <c r="C4337" s="442">
        <f>hourly1!$F4338*유형화!$G$71/hourly1!$F$8763+유형화!$G$72*hourly1!$G4338/hourly1!$F$8763+유형화!$G$74*hourly1!I4338/hourly1!$I$8763</f>
        <v>0.47604865218115688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4">
        <f>유형화!$F$71*hourly1!B4339/hourly1!$B$8763+유형화!$F$72*hourly1!C4339/hourly1!$C$8763+유형화!$F$73*hourly1!D4339/hourly1!$D$8763+유형화!$F$74*hourly1!E4339/hourly1!$E$8763</f>
        <v>62.940875500632139</v>
      </c>
      <c r="C4338" s="442">
        <f>hourly1!$F4339*유형화!$G$71/hourly1!$F$8763+유형화!$G$72*hourly1!$G4339/hourly1!$F$8763+유형화!$G$74*hourly1!I4339/hourly1!$I$8763</f>
        <v>0.36526307599462227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4">
        <f>유형화!$F$71*hourly1!B4340/hourly1!$B$8763+유형화!$F$72*hourly1!C4340/hourly1!$C$8763+유형화!$F$73*hourly1!D4340/hourly1!$D$8763+유형화!$F$74*hourly1!E4340/hourly1!$E$8763</f>
        <v>61.97059371139003</v>
      </c>
      <c r="C4339" s="442">
        <f>hourly1!$F4340*유형화!$G$71/hourly1!$F$8763+유형화!$G$72*hourly1!$G4340/hourly1!$F$8763+유형화!$G$74*hourly1!I4340/hourly1!$I$8763</f>
        <v>0.49629343799932502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4">
        <f>유형화!$F$71*hourly1!B4341/hourly1!$B$8763+유형화!$F$72*hourly1!C4341/hourly1!$C$8763+유형화!$F$73*hourly1!D4341/hourly1!$D$8763+유형화!$F$74*hourly1!E4341/hourly1!$E$8763</f>
        <v>72.833857689834204</v>
      </c>
      <c r="C4340" s="442">
        <f>hourly1!$F4341*유형화!$G$71/hourly1!$F$8763+유형화!$G$72*hourly1!$G4341/hourly1!$F$8763+유형화!$G$74*hourly1!I4341/hourly1!$I$8763</f>
        <v>0.58208049891022406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4">
        <f>유형화!$F$71*hourly1!B4342/hourly1!$B$8763+유형화!$F$72*hourly1!C4342/hourly1!$C$8763+유형화!$F$73*hourly1!D4342/hourly1!$D$8763+유형화!$F$74*hourly1!E4342/hourly1!$E$8763</f>
        <v>81.031160414889456</v>
      </c>
      <c r="C4341" s="442">
        <f>hourly1!$F4342*유형화!$G$71/hourly1!$F$8763+유형화!$G$72*hourly1!$G4342/hourly1!$F$8763+유형화!$G$74*hourly1!I4342/hourly1!$I$8763</f>
        <v>0.61249000960725841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4">
        <f>유형화!$F$71*hourly1!B4343/hourly1!$B$8763+유형화!$F$72*hourly1!C4343/hourly1!$C$8763+유형화!$F$73*hourly1!D4343/hourly1!$D$8763+유형화!$F$74*hourly1!E4343/hourly1!$E$8763</f>
        <v>64.077861517421056</v>
      </c>
      <c r="C4342" s="442">
        <f>hourly1!$F4343*유형화!$G$71/hourly1!$F$8763+유형화!$G$72*hourly1!$G4343/hourly1!$F$8763+유형화!$G$74*hourly1!I4343/hourly1!$I$8763</f>
        <v>0.42083187381787907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4">
        <f>유형화!$F$71*hourly1!B4344/hourly1!$B$8763+유형화!$F$72*hourly1!C4344/hourly1!$C$8763+유형화!$F$73*hourly1!D4344/hourly1!$D$8763+유형화!$F$74*hourly1!E4344/hourly1!$E$8763</f>
        <v>62.460120144883831</v>
      </c>
      <c r="C4343" s="442">
        <f>hourly1!$F4344*유형화!$G$71/hourly1!$F$8763+유형화!$G$72*hourly1!$G4344/hourly1!$F$8763+유형화!$G$74*hourly1!I4344/hourly1!$I$8763</f>
        <v>0.405705467245003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4">
        <f>유형화!$F$71*hourly1!B4345/hourly1!$B$8763+유형화!$F$72*hourly1!C4345/hourly1!$C$8763+유형화!$F$73*hourly1!D4345/hourly1!$D$8763+유형화!$F$74*hourly1!E4345/hourly1!$E$8763</f>
        <v>60.841728319256546</v>
      </c>
      <c r="C4344" s="442">
        <f>hourly1!$F4345*유형화!$G$71/hourly1!$F$8763+유형화!$G$72*hourly1!$G4345/hourly1!$F$8763+유형화!$G$74*hourly1!I4345/hourly1!$I$8763</f>
        <v>0.39058761670066811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4">
        <f>유형화!$F$71*hourly1!B4346/hourly1!$B$8763+유형화!$F$72*hourly1!C4346/hourly1!$C$8763+유형화!$F$73*hourly1!D4346/hourly1!$D$8763+유형화!$F$74*hourly1!E4346/hourly1!$E$8763</f>
        <v>58.981414312627351</v>
      </c>
      <c r="C4345" s="442">
        <f>hourly1!$F4346*유형화!$G$71/hourly1!$F$8763+유형화!$G$72*hourly1!$G4346/hourly1!$F$8763+유형화!$G$74*hourly1!I4346/hourly1!$I$8763</f>
        <v>0.31520036773855031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4">
        <f>유형화!$F$71*hourly1!B4347/hourly1!$B$8763+유형화!$F$72*hourly1!C4347/hourly1!$C$8763+유형화!$F$73*hourly1!D4347/hourly1!$D$8763+유형화!$F$74*hourly1!E4347/hourly1!$E$8763</f>
        <v>58.994485668394788</v>
      </c>
      <c r="C4346" s="442">
        <f>hourly1!$F4347*유형화!$G$71/hourly1!$F$8763+유형화!$G$72*hourly1!$G4347/hourly1!$F$8763+유형화!$G$74*hourly1!I4347/hourly1!$I$8763</f>
        <v>0.26300386745030158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4">
        <f>유형화!$F$71*hourly1!B4348/hourly1!$B$8763+유형화!$F$72*hourly1!C4348/hourly1!$C$8763+유형화!$F$73*hourly1!D4348/hourly1!$D$8763+유형화!$F$74*hourly1!E4348/hourly1!$E$8763</f>
        <v>58.766847863429312</v>
      </c>
      <c r="C4347" s="442">
        <f>hourly1!$F4348*유형화!$G$71/hourly1!$F$8763+유형화!$G$72*hourly1!$G4348/hourly1!$F$8763+유형화!$G$74*hourly1!I4348/hourly1!$I$8763</f>
        <v>0.2435504735291974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4">
        <f>유형화!$F$71*hourly1!B4349/hourly1!$B$8763+유형화!$F$72*hourly1!C4349/hourly1!$C$8763+유형화!$F$73*hourly1!D4349/hourly1!$D$8763+유형화!$F$74*hourly1!E4349/hourly1!$E$8763</f>
        <v>58.7763880775587</v>
      </c>
      <c r="C4348" s="442">
        <f>hourly1!$F4349*유형화!$G$71/hourly1!$F$8763+유형화!$G$72*hourly1!$G4349/hourly1!$F$8763+유형화!$G$74*hourly1!I4349/hourly1!$I$8763</f>
        <v>0.23812953681749277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4">
        <f>유형화!$F$71*hourly1!B4350/hourly1!$B$8763+유형화!$F$72*hourly1!C4350/hourly1!$C$8763+유형화!$F$73*hourly1!D4350/hourly1!$D$8763+유형화!$F$74*hourly1!E4350/hourly1!$E$8763</f>
        <v>58.784359296169633</v>
      </c>
      <c r="C4349" s="442">
        <f>hourly1!$F4350*유형화!$G$71/hourly1!$F$8763+유형화!$G$72*hourly1!$G4350/hourly1!$F$8763+유형화!$G$74*hourly1!I4350/hourly1!$I$8763</f>
        <v>0.23810859491906339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4">
        <f>유형화!$F$71*hourly1!B4351/hourly1!$B$8763+유형화!$F$72*hourly1!C4351/hourly1!$C$8763+유형화!$F$73*hourly1!D4351/hourly1!$D$8763+유형화!$F$74*hourly1!E4351/hourly1!$E$8763</f>
        <v>58.792135742923122</v>
      </c>
      <c r="C4350" s="442">
        <f>hourly1!$F4351*유형화!$G$71/hourly1!$F$8763+유형화!$G$72*hourly1!$G4351/hourly1!$F$8763+유형화!$G$74*hourly1!I4351/hourly1!$I$8763</f>
        <v>0.23654178237821244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4">
        <f>유형화!$F$71*hourly1!B4352/hourly1!$B$8763+유형화!$F$72*hourly1!C4352/hourly1!$C$8763+유형화!$F$73*hourly1!D4352/hourly1!$D$8763+유형화!$F$74*hourly1!E4352/hourly1!$E$8763</f>
        <v>60.669629348757702</v>
      </c>
      <c r="C4351" s="442">
        <f>hourly1!$F4352*유형화!$G$71/hourly1!$F$8763+유형화!$G$72*hourly1!$G4352/hourly1!$F$8763+유형화!$G$74*hourly1!I4352/hourly1!$I$8763</f>
        <v>0.42152540104562858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4">
        <f>유형화!$F$71*hourly1!B4353/hourly1!$B$8763+유형화!$F$72*hourly1!C4353/hourly1!$C$8763+유형화!$F$73*hourly1!D4353/hourly1!$D$8763+유형화!$F$74*hourly1!E4353/hourly1!$E$8763</f>
        <v>72.297101167260777</v>
      </c>
      <c r="C4352" s="442">
        <f>hourly1!$F4353*유형화!$G$71/hourly1!$F$8763+유형화!$G$72*hourly1!$G4353/hourly1!$F$8763+유형화!$G$74*hourly1!I4353/hourly1!$I$8763</f>
        <v>0.75197935034366603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4">
        <f>유형화!$F$71*hourly1!B4354/hourly1!$B$8763+유형화!$F$72*hourly1!C4354/hourly1!$C$8763+유형화!$F$73*hourly1!D4354/hourly1!$D$8763+유형화!$F$74*hourly1!E4354/hourly1!$E$8763</f>
        <v>132.0982869489645</v>
      </c>
      <c r="C4353" s="442">
        <f>hourly1!$F4354*유형화!$G$71/hourly1!$F$8763+유형화!$G$72*hourly1!$G4354/hourly1!$F$8763+유형화!$G$74*hourly1!I4354/hourly1!$I$8763</f>
        <v>0.65060776864600089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4">
        <f>유형화!$F$71*hourly1!B4355/hourly1!$B$8763+유형화!$F$72*hourly1!C4355/hourly1!$C$8763+유형화!$F$73*hourly1!D4355/hourly1!$D$8763+유형화!$F$74*hourly1!E4355/hourly1!$E$8763</f>
        <v>226.8587698980715</v>
      </c>
      <c r="C4354" s="442">
        <f>hourly1!$F4355*유형화!$G$71/hourly1!$F$8763+유형화!$G$72*hourly1!$G4355/hourly1!$F$8763+유형화!$G$74*hourly1!I4355/hourly1!$I$8763</f>
        <v>0.57585138418831761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4">
        <f>유형화!$F$71*hourly1!B4356/hourly1!$B$8763+유형화!$F$72*hourly1!C4356/hourly1!$C$8763+유형화!$F$73*hourly1!D4356/hourly1!$D$8763+유형화!$F$74*hourly1!E4356/hourly1!$E$8763</f>
        <v>281.93181261846098</v>
      </c>
      <c r="C4355" s="442">
        <f>hourly1!$F4356*유형화!$G$71/hourly1!$F$8763+유형화!$G$72*hourly1!$G4356/hourly1!$F$8763+유형화!$G$74*hourly1!I4356/hourly1!$I$8763</f>
        <v>0.49049538414392058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4">
        <f>유형화!$F$71*hourly1!B4357/hourly1!$B$8763+유형화!$F$72*hourly1!C4357/hourly1!$C$8763+유형화!$F$73*hourly1!D4357/hourly1!$D$8763+유형화!$F$74*hourly1!E4357/hourly1!$E$8763</f>
        <v>342.47181860580173</v>
      </c>
      <c r="C4356" s="442">
        <f>hourly1!$F4357*유형화!$G$71/hourly1!$F$8763+유형화!$G$72*hourly1!$G4357/hourly1!$F$8763+유형화!$G$74*hourly1!I4357/hourly1!$I$8763</f>
        <v>0.45845656115469169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4">
        <f>유형화!$F$71*hourly1!B4358/hourly1!$B$8763+유형화!$F$72*hourly1!C4358/hourly1!$C$8763+유형화!$F$73*hourly1!D4358/hourly1!$D$8763+유형화!$F$74*hourly1!E4358/hourly1!$E$8763</f>
        <v>308.05550554546664</v>
      </c>
      <c r="C4357" s="442">
        <f>hourly1!$F4358*유형화!$G$71/hourly1!$F$8763+유형화!$G$72*hourly1!$G4358/hourly1!$F$8763+유형화!$G$74*hourly1!I4358/hourly1!$I$8763</f>
        <v>0.44242533419209101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4">
        <f>유형화!$F$71*hourly1!B4359/hourly1!$B$8763+유형화!$F$72*hourly1!C4359/hourly1!$C$8763+유형화!$F$73*hourly1!D4359/hourly1!$D$8763+유형화!$F$74*hourly1!E4359/hourly1!$E$8763</f>
        <v>225.13085982654192</v>
      </c>
      <c r="C4358" s="442">
        <f>hourly1!$F4359*유형화!$G$71/hourly1!$F$8763+유형화!$G$72*hourly1!$G4359/hourly1!$F$8763+유형화!$G$74*hourly1!I4359/hourly1!$I$8763</f>
        <v>0.55407857315868581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4">
        <f>유형화!$F$71*hourly1!B4360/hourly1!$B$8763+유형화!$F$72*hourly1!C4360/hourly1!$C$8763+유형화!$F$73*hourly1!D4360/hourly1!$D$8763+유형화!$F$74*hourly1!E4360/hourly1!$E$8763</f>
        <v>282.72555527141407</v>
      </c>
      <c r="C4359" s="442">
        <f>hourly1!$F4360*유형화!$G$71/hourly1!$F$8763+유형화!$G$72*hourly1!$G4360/hourly1!$F$8763+유형화!$G$74*hourly1!I4360/hourly1!$I$8763</f>
        <v>0.51682179504914294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4">
        <f>유형화!$F$71*hourly1!B4361/hourly1!$B$8763+유형화!$F$72*hourly1!C4361/hourly1!$C$8763+유형화!$F$73*hourly1!D4361/hourly1!$D$8763+유형화!$F$74*hourly1!E4361/hourly1!$E$8763</f>
        <v>429.40551433529697</v>
      </c>
      <c r="C4360" s="442">
        <f>hourly1!$F4361*유형화!$G$71/hourly1!$F$8763+유형화!$G$72*hourly1!$G4361/hourly1!$F$8763+유형화!$G$74*hourly1!I4361/hourly1!$I$8763</f>
        <v>0.38917676833722448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4">
        <f>유형화!$F$71*hourly1!B4362/hourly1!$B$8763+유형화!$F$72*hourly1!C4362/hourly1!$C$8763+유형화!$F$73*hourly1!D4362/hourly1!$D$8763+유형화!$F$74*hourly1!E4362/hourly1!$E$8763</f>
        <v>382.14380759765902</v>
      </c>
      <c r="C4361" s="442">
        <f>hourly1!$F4362*유형화!$G$71/hourly1!$F$8763+유형화!$G$72*hourly1!$G4362/hourly1!$F$8763+유형화!$G$74*hourly1!I4362/hourly1!$I$8763</f>
        <v>0.36793312730136507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4">
        <f>유형화!$F$71*hourly1!B4363/hourly1!$B$8763+유형화!$F$72*hourly1!C4363/hourly1!$C$8763+유형화!$F$73*hourly1!D4363/hourly1!$D$8763+유형화!$F$74*hourly1!E4363/hourly1!$E$8763</f>
        <v>312.20981169595984</v>
      </c>
      <c r="C4362" s="442">
        <f>hourly1!$F4363*유형화!$G$71/hourly1!$F$8763+유형화!$G$72*hourly1!$G4363/hourly1!$F$8763+유형화!$G$74*hourly1!I4363/hourly1!$I$8763</f>
        <v>0.38919738429170936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4">
        <f>유형화!$F$71*hourly1!B4364/hourly1!$B$8763+유형화!$F$72*hourly1!C4364/hourly1!$C$8763+유형화!$F$73*hourly1!D4364/hourly1!$D$8763+유형화!$F$74*hourly1!E4364/hourly1!$E$8763</f>
        <v>175.29006138232609</v>
      </c>
      <c r="C4363" s="442">
        <f>hourly1!$F4364*유형화!$G$71/hourly1!$F$8763+유형화!$G$72*hourly1!$G4364/hourly1!$F$8763+유형화!$G$74*hourly1!I4364/hourly1!$I$8763</f>
        <v>0.51692300064388608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4">
        <f>유형화!$F$71*hourly1!B4365/hourly1!$B$8763+유형화!$F$72*hourly1!C4365/hourly1!$C$8763+유형화!$F$73*hourly1!D4365/hourly1!$D$8763+유형화!$F$74*hourly1!E4365/hourly1!$E$8763</f>
        <v>178.08700842798831</v>
      </c>
      <c r="C4364" s="442">
        <f>hourly1!$F4365*유형화!$G$71/hourly1!$F$8763+유형화!$G$72*hourly1!$G4365/hourly1!$F$8763+유형화!$G$74*hourly1!I4365/hourly1!$I$8763</f>
        <v>0.63924536274334487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4">
        <f>유형화!$F$71*hourly1!B4366/hourly1!$B$8763+유형화!$F$72*hourly1!C4366/hourly1!$C$8763+유형화!$F$73*hourly1!D4366/hourly1!$D$8763+유형화!$F$74*hourly1!E4366/hourly1!$E$8763</f>
        <v>183.31170320663401</v>
      </c>
      <c r="C4365" s="442">
        <f>hourly1!$F4366*유형화!$G$71/hourly1!$F$8763+유형화!$G$72*hourly1!$G4366/hourly1!$F$8763+유형화!$G$74*hourly1!I4366/hourly1!$I$8763</f>
        <v>0.64461455585387117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4">
        <f>유형화!$F$71*hourly1!B4367/hourly1!$B$8763+유형화!$F$72*hourly1!C4367/hourly1!$C$8763+유형화!$F$73*hourly1!D4367/hourly1!$D$8763+유형화!$F$74*hourly1!E4367/hourly1!$E$8763</f>
        <v>76.120319761128485</v>
      </c>
      <c r="C4366" s="442">
        <f>hourly1!$F4367*유형화!$G$71/hourly1!$F$8763+유형화!$G$72*hourly1!$G4367/hourly1!$F$8763+유형화!$G$74*hourly1!I4367/hourly1!$I$8763</f>
        <v>0.54885149160792712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4">
        <f>유형화!$F$71*hourly1!B4368/hourly1!$B$8763+유형화!$F$72*hourly1!C4368/hourly1!$C$8763+유형화!$F$73*hourly1!D4368/hourly1!$D$8763+유형화!$F$74*hourly1!E4368/hourly1!$E$8763</f>
        <v>74.021517686964131</v>
      </c>
      <c r="C4367" s="442">
        <f>hourly1!$F4368*유형화!$G$71/hourly1!$F$8763+유형화!$G$72*hourly1!$G4368/hourly1!$F$8763+유형화!$G$74*hourly1!I4368/hourly1!$I$8763</f>
        <v>0.45833376177362878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4">
        <f>유형화!$F$71*hourly1!B4369/hourly1!$B$8763+유형화!$F$72*hourly1!C4369/hourly1!$C$8763+유형화!$F$73*hourly1!D4369/hourly1!$D$8763+유형화!$F$74*hourly1!E4369/hourly1!$E$8763</f>
        <v>71.44390492061676</v>
      </c>
      <c r="C4368" s="442">
        <f>hourly1!$F4369*유형화!$G$71/hourly1!$F$8763+유형화!$G$72*hourly1!$G4369/hourly1!$F$8763+유형화!$G$74*hourly1!I4369/hourly1!$I$8763</f>
        <v>0.35205232346911813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4">
        <f>유형화!$F$71*hourly1!B4370/hourly1!$B$8763+유형화!$F$72*hourly1!C4370/hourly1!$C$8763+유형화!$F$73*hourly1!D4370/hourly1!$D$8763+유형화!$F$74*hourly1!E4370/hourly1!$E$8763</f>
        <v>69.796910110101436</v>
      </c>
      <c r="C4369" s="442">
        <f>hourly1!$F4370*유형화!$G$71/hourly1!$F$8763+유형화!$G$72*hourly1!$G4370/hourly1!$F$8763+유형화!$G$74*hourly1!I4370/hourly1!$I$8763</f>
        <v>0.32028818973905337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4">
        <f>유형화!$F$71*hourly1!B4371/hourly1!$B$8763+유형화!$F$72*hourly1!C4371/hourly1!$C$8763+유형화!$F$73*hourly1!D4371/hourly1!$D$8763+유형화!$F$74*hourly1!E4371/hourly1!$E$8763</f>
        <v>69.011645214074505</v>
      </c>
      <c r="C4370" s="442">
        <f>hourly1!$F4371*유형화!$G$71/hourly1!$F$8763+유형화!$G$72*hourly1!$G4371/hourly1!$F$8763+유형화!$G$74*hourly1!I4371/hourly1!$I$8763</f>
        <v>0.26276755809059338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4">
        <f>유형화!$F$71*hourly1!B4372/hourly1!$B$8763+유형화!$F$72*hourly1!C4372/hourly1!$C$8763+유형화!$F$73*hourly1!D4372/hourly1!$D$8763+유형화!$F$74*hourly1!E4372/hourly1!$E$8763</f>
        <v>67.200246288584012</v>
      </c>
      <c r="C4371" s="442">
        <f>hourly1!$F4372*유형화!$G$71/hourly1!$F$8763+유형화!$G$72*hourly1!$G4372/hourly1!$F$8763+유형화!$G$74*hourly1!I4372/hourly1!$I$8763</f>
        <v>0.24329900777607341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4">
        <f>유형화!$F$71*hourly1!B4373/hourly1!$B$8763+유형화!$F$72*hourly1!C4373/hourly1!$C$8763+유형화!$F$73*hourly1!D4373/hourly1!$D$8763+유형화!$F$74*hourly1!E4373/hourly1!$E$8763</f>
        <v>67.002819572077755</v>
      </c>
      <c r="C4372" s="442">
        <f>hourly1!$F4373*유형화!$G$71/hourly1!$F$8763+유형화!$G$72*hourly1!$G4373/hourly1!$F$8763+유형화!$G$74*hourly1!I4373/hourly1!$I$8763</f>
        <v>0.2375014428365857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4">
        <f>유형화!$F$71*hourly1!B4374/hourly1!$B$8763+유형화!$F$72*hourly1!C4374/hourly1!$C$8763+유형화!$F$73*hourly1!D4374/hourly1!$D$8763+유형화!$F$74*hourly1!E4374/hourly1!$E$8763</f>
        <v>66.360252745120164</v>
      </c>
      <c r="C4373" s="442">
        <f>hourly1!$F4374*유형화!$G$71/hourly1!$F$8763+유형화!$G$72*hourly1!$G4374/hourly1!$F$8763+유형화!$G$74*hourly1!I4374/hourly1!$I$8763</f>
        <v>0.23751333979055722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4">
        <f>유형화!$F$71*hourly1!B4375/hourly1!$B$8763+유형화!$F$72*hourly1!C4375/hourly1!$C$8763+유형화!$F$73*hourly1!D4375/hourly1!$D$8763+유형화!$F$74*hourly1!E4375/hourly1!$E$8763</f>
        <v>65.735123608273284</v>
      </c>
      <c r="C4374" s="442">
        <f>hourly1!$F4375*유형화!$G$71/hourly1!$F$8763+유형화!$G$72*hourly1!$G4375/hourly1!$F$8763+유형화!$G$74*hourly1!I4375/hourly1!$I$8763</f>
        <v>0.23621722369555115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4">
        <f>유형화!$F$71*hourly1!B4376/hourly1!$B$8763+유형화!$F$72*hourly1!C4376/hourly1!$C$8763+유형화!$F$73*hourly1!D4376/hourly1!$D$8763+유형화!$F$74*hourly1!E4376/hourly1!$E$8763</f>
        <v>67.151121410444617</v>
      </c>
      <c r="C4375" s="442">
        <f>hourly1!$F4376*유형화!$G$71/hourly1!$F$8763+유형화!$G$72*hourly1!$G4376/hourly1!$F$8763+유형화!$G$74*hourly1!I4376/hourly1!$I$8763</f>
        <v>0.42119570874584356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4">
        <f>유형화!$F$71*hourly1!B4377/hourly1!$B$8763+유형화!$F$72*hourly1!C4377/hourly1!$C$8763+유형화!$F$73*hourly1!D4377/hourly1!$D$8763+유형화!$F$74*hourly1!E4377/hourly1!$E$8763</f>
        <v>92.722702845693789</v>
      </c>
      <c r="C4376" s="442">
        <f>hourly1!$F4377*유형화!$G$71/hourly1!$F$8763+유형화!$G$72*hourly1!$G4377/hourly1!$F$8763+유형화!$G$74*hourly1!I4377/hourly1!$I$8763</f>
        <v>0.75126031800226367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4">
        <f>유형화!$F$71*hourly1!B4378/hourly1!$B$8763+유형화!$F$72*hourly1!C4378/hourly1!$C$8763+유형화!$F$73*hourly1!D4378/hourly1!$D$8763+유형화!$F$74*hourly1!E4378/hourly1!$E$8763</f>
        <v>203.78112181342334</v>
      </c>
      <c r="C4377" s="442">
        <f>hourly1!$F4378*유형화!$G$71/hourly1!$F$8763+유형화!$G$72*hourly1!$G4378/hourly1!$F$8763+유형화!$G$74*hourly1!I4378/hourly1!$I$8763</f>
        <v>0.64999996467563348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4">
        <f>유형화!$F$71*hourly1!B4379/hourly1!$B$8763+유형화!$F$72*hourly1!C4379/hourly1!$C$8763+유형화!$F$73*hourly1!D4379/hourly1!$D$8763+유형화!$F$74*hourly1!E4379/hourly1!$E$8763</f>
        <v>386.94337175159507</v>
      </c>
      <c r="C4378" s="442">
        <f>hourly1!$F4379*유형화!$G$71/hourly1!$F$8763+유형화!$G$72*hourly1!$G4379/hourly1!$F$8763+유형화!$G$74*hourly1!I4379/hourly1!$I$8763</f>
        <v>0.57540044074120567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4">
        <f>유형화!$F$71*hourly1!B4380/hourly1!$B$8763+유형화!$F$72*hourly1!C4380/hourly1!$C$8763+유형화!$F$73*hourly1!D4380/hourly1!$D$8763+유형화!$F$74*hourly1!E4380/hourly1!$E$8763</f>
        <v>501.52383586162961</v>
      </c>
      <c r="C4379" s="442">
        <f>hourly1!$F4380*유형화!$G$71/hourly1!$F$8763+유형화!$G$72*hourly1!$G4380/hourly1!$F$8763+유형화!$G$74*hourly1!I4380/hourly1!$I$8763</f>
        <v>0.49019836772456338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4">
        <f>유형화!$F$71*hourly1!B4381/hourly1!$B$8763+유형화!$F$72*hourly1!C4381/hourly1!$C$8763+유형화!$F$73*hourly1!D4381/hourly1!$D$8763+유형화!$F$74*hourly1!E4381/hourly1!$E$8763</f>
        <v>556.2535536891545</v>
      </c>
      <c r="C4380" s="442">
        <f>hourly1!$F4381*유형화!$G$71/hourly1!$F$8763+유형화!$G$72*hourly1!$G4381/hourly1!$F$8763+유형화!$G$74*hourly1!I4381/hourly1!$I$8763</f>
        <v>0.45826148370395253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4">
        <f>유형화!$F$71*hourly1!B4382/hourly1!$B$8763+유형화!$F$72*hourly1!C4382/hourly1!$C$8763+유형화!$F$73*hourly1!D4382/hourly1!$D$8763+유형화!$F$74*hourly1!E4382/hourly1!$E$8763</f>
        <v>511.65958043150658</v>
      </c>
      <c r="C4381" s="442">
        <f>hourly1!$F4382*유형화!$G$71/hourly1!$F$8763+유형화!$G$72*hourly1!$G4382/hourly1!$F$8763+유형화!$G$74*hourly1!I4382/hourly1!$I$8763</f>
        <v>0.44228591166986403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4">
        <f>유형화!$F$71*hourly1!B4383/hourly1!$B$8763+유형화!$F$72*hourly1!C4383/hourly1!$C$8763+유형화!$F$73*hourly1!D4383/hourly1!$D$8763+유형화!$F$74*hourly1!E4383/hourly1!$E$8763</f>
        <v>428.09982976244902</v>
      </c>
      <c r="C4382" s="442">
        <f>hourly1!$F4383*유형화!$G$71/hourly1!$F$8763+유형화!$G$72*hourly1!$G4383/hourly1!$F$8763+유형화!$G$74*hourly1!I4383/hourly1!$I$8763</f>
        <v>0.55399423516306501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4">
        <f>유형화!$F$71*hourly1!B4384/hourly1!$B$8763+유형화!$F$72*hourly1!C4384/hourly1!$C$8763+유형화!$F$73*hourly1!D4384/hourly1!$D$8763+유형화!$F$74*hourly1!E4384/hourly1!$E$8763</f>
        <v>504.10024531156398</v>
      </c>
      <c r="C4383" s="442">
        <f>hourly1!$F4384*유형화!$G$71/hourly1!$F$8763+유형화!$G$72*hourly1!$G4384/hourly1!$F$8763+유형화!$G$74*hourly1!I4384/hourly1!$I$8763</f>
        <v>0.51671871527671775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4">
        <f>유형화!$F$71*hourly1!B4385/hourly1!$B$8763+유형화!$F$72*hourly1!C4385/hourly1!$C$8763+유형화!$F$73*hourly1!D4385/hourly1!$D$8763+유형화!$F$74*hourly1!E4385/hourly1!$E$8763</f>
        <v>612.11846065449458</v>
      </c>
      <c r="C4384" s="442">
        <f>hourly1!$F4385*유형화!$G$71/hourly1!$F$8763+유형화!$G$72*hourly1!$G4385/hourly1!$F$8763+유형화!$G$74*hourly1!I4385/hourly1!$I$8763</f>
        <v>0.38910636444522867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4">
        <f>유형화!$F$71*hourly1!B4386/hourly1!$B$8763+유형화!$F$72*hourly1!C4386/hourly1!$C$8763+유형화!$F$73*hourly1!D4386/hourly1!$D$8763+유형화!$F$74*hourly1!E4386/hourly1!$E$8763</f>
        <v>569.12545550994957</v>
      </c>
      <c r="C4385" s="442">
        <f>hourly1!$F4386*유형화!$G$71/hourly1!$F$8763+유형화!$G$72*hourly1!$G4386/hourly1!$F$8763+유형화!$G$74*hourly1!I4386/hourly1!$I$8763</f>
        <v>0.3678725832136881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4">
        <f>유형화!$F$71*hourly1!B4387/hourly1!$B$8763+유형화!$F$72*hourly1!C4387/hourly1!$C$8763+유형화!$F$73*hourly1!D4387/hourly1!$D$8763+유형화!$F$74*hourly1!E4387/hourly1!$E$8763</f>
        <v>516.9510269541845</v>
      </c>
      <c r="C4386" s="442">
        <f>hourly1!$F4387*유형화!$G$71/hourly1!$F$8763+유형화!$G$72*hourly1!$G4387/hourly1!$F$8763+유형화!$G$74*hourly1!I4387/hourly1!$I$8763</f>
        <v>0.38911386115595048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4">
        <f>유형화!$F$71*hourly1!B4388/hourly1!$B$8763+유형화!$F$72*hourly1!C4388/hourly1!$C$8763+유형화!$F$73*hourly1!D4388/hourly1!$D$8763+유형화!$F$74*hourly1!E4388/hourly1!$E$8763</f>
        <v>393.11836497797981</v>
      </c>
      <c r="C4387" s="442">
        <f>hourly1!$F4388*유형화!$G$71/hourly1!$F$8763+유형화!$G$72*hourly1!$G4388/hourly1!$F$8763+유형화!$G$74*hourly1!I4388/hourly1!$I$8763</f>
        <v>0.51673191600646695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4">
        <f>유형화!$F$71*hourly1!B4389/hourly1!$B$8763+유형화!$F$72*hourly1!C4389/hourly1!$C$8763+유형화!$F$73*hourly1!D4389/hourly1!$D$8763+유형화!$F$74*hourly1!E4389/hourly1!$E$8763</f>
        <v>218.65341518816015</v>
      </c>
      <c r="C4388" s="442">
        <f>hourly1!$F4389*유형화!$G$71/hourly1!$F$8763+유형화!$G$72*hourly1!$G4389/hourly1!$F$8763+유형화!$G$74*hourly1!I4389/hourly1!$I$8763</f>
        <v>0.63917349210359919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4">
        <f>유형화!$F$71*hourly1!B4390/hourly1!$B$8763+유형화!$F$72*hourly1!C4390/hourly1!$C$8763+유형화!$F$73*hourly1!D4390/hourly1!$D$8763+유형화!$F$74*hourly1!E4390/hourly1!$E$8763</f>
        <v>223.18456489525286</v>
      </c>
      <c r="C4389" s="442">
        <f>hourly1!$F4390*유형화!$G$71/hourly1!$F$8763+유형화!$G$72*hourly1!$G4390/hourly1!$F$8763+유형화!$G$74*hourly1!I4390/hourly1!$I$8763</f>
        <v>0.64452418789528021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4">
        <f>유형화!$F$71*hourly1!B4391/hourly1!$B$8763+유형화!$F$72*hourly1!C4391/hourly1!$C$8763+유형화!$F$73*hourly1!D4391/hourly1!$D$8763+유형화!$F$74*hourly1!E4391/hourly1!$E$8763</f>
        <v>99.034218644668371</v>
      </c>
      <c r="C4390" s="442">
        <f>hourly1!$F4391*유형화!$G$71/hourly1!$F$8763+유형화!$G$72*hourly1!$G4391/hourly1!$F$8763+유형화!$G$74*hourly1!I4391/hourly1!$I$8763</f>
        <v>0.54880137772647264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4">
        <f>유형화!$F$71*hourly1!B4392/hourly1!$B$8763+유형화!$F$72*hourly1!C4392/hourly1!$C$8763+유형화!$F$73*hourly1!D4392/hourly1!$D$8763+유형화!$F$74*hourly1!E4392/hourly1!$E$8763</f>
        <v>77.291155889199175</v>
      </c>
      <c r="C4391" s="442">
        <f>hourly1!$F4392*유형화!$G$71/hourly1!$F$8763+유형화!$G$72*hourly1!$G4392/hourly1!$F$8763+유형화!$G$74*hourly1!I4392/hourly1!$I$8763</f>
        <v>0.45828144777054858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4">
        <f>유형화!$F$71*hourly1!B4393/hourly1!$B$8763+유형화!$F$72*hourly1!C4393/hourly1!$C$8763+유형화!$F$73*hourly1!D4393/hourly1!$D$8763+유형화!$F$74*hourly1!E4393/hourly1!$E$8763</f>
        <v>73.206593045729463</v>
      </c>
      <c r="C4392" s="442">
        <f>hourly1!$F4393*유형화!$G$71/hourly1!$F$8763+유형화!$G$72*hourly1!$G4393/hourly1!$F$8763+유형화!$G$74*hourly1!I4393/hourly1!$I$8763</f>
        <v>0.35204401189853529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4">
        <f>유형화!$F$71*hourly1!B4394/hourly1!$B$8763+유형화!$F$72*hourly1!C4394/hourly1!$C$8763+유형화!$F$73*hourly1!D4394/hourly1!$D$8763+유형화!$F$74*hourly1!E4394/hourly1!$E$8763</f>
        <v>62.986581329793566</v>
      </c>
      <c r="C4393" s="442">
        <f>hourly1!$F4394*유형화!$G$71/hourly1!$F$8763+유형화!$G$72*hourly1!$G4394/hourly1!$F$8763+유형화!$G$74*hourly1!I4394/hourly1!$I$8763</f>
        <v>0.32036503102395159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4">
        <f>유형화!$F$71*hourly1!B4395/hourly1!$B$8763+유형화!$F$72*hourly1!C4395/hourly1!$C$8763+유형화!$F$73*hourly1!D4395/hourly1!$D$8763+유형화!$F$74*hourly1!E4395/hourly1!$E$8763</f>
        <v>61.47254276267897</v>
      </c>
      <c r="C4394" s="442">
        <f>hourly1!$F4395*유형화!$G$71/hourly1!$F$8763+유형화!$G$72*hourly1!$G4395/hourly1!$F$8763+유형화!$G$74*hourly1!I4395/hourly1!$I$8763</f>
        <v>0.26282508719678449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4">
        <f>유형화!$F$71*hourly1!B4396/hourly1!$B$8763+유형화!$F$72*hourly1!C4396/hourly1!$C$8763+유형화!$F$73*hourly1!D4396/hourly1!$D$8763+유형화!$F$74*hourly1!E4396/hourly1!$E$8763</f>
        <v>60.586406555838515</v>
      </c>
      <c r="C4395" s="442">
        <f>hourly1!$F4396*유형화!$G$71/hourly1!$F$8763+유형화!$G$72*hourly1!$G4396/hourly1!$F$8763+유형화!$G$74*hourly1!I4396/hourly1!$I$8763</f>
        <v>0.24334708450787612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4">
        <f>유형화!$F$71*hourly1!B4397/hourly1!$B$8763+유형화!$F$72*hourly1!C4397/hourly1!$C$8763+유형화!$F$73*hourly1!D4397/hourly1!$D$8763+유형화!$F$74*hourly1!E4397/hourly1!$E$8763</f>
        <v>58.803010504964739</v>
      </c>
      <c r="C4396" s="442">
        <f>hourly1!$F4397*유형화!$G$71/hourly1!$F$8763+유형화!$G$72*hourly1!$G4397/hourly1!$F$8763+유형화!$G$74*hourly1!I4397/hourly1!$I$8763</f>
        <v>0.23776325730994516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4">
        <f>유형화!$F$71*hourly1!B4398/hourly1!$B$8763+유형화!$F$72*hourly1!C4398/hourly1!$C$8763+유형화!$F$73*hourly1!D4398/hourly1!$D$8763+유형화!$F$74*hourly1!E4398/hourly1!$E$8763</f>
        <v>58.915458790672758</v>
      </c>
      <c r="C4397" s="442">
        <f>hourly1!$F4398*유형화!$G$71/hourly1!$F$8763+유형화!$G$72*hourly1!$G4398/hourly1!$F$8763+유형화!$G$74*hourly1!I4398/hourly1!$I$8763</f>
        <v>0.23768829020272741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4">
        <f>유형화!$F$71*hourly1!B4399/hourly1!$B$8763+유형화!$F$72*hourly1!C4399/hourly1!$C$8763+유형화!$F$73*hourly1!D4399/hourly1!$D$8763+유형화!$F$74*hourly1!E4399/hourly1!$E$8763</f>
        <v>58.952101148079329</v>
      </c>
      <c r="C4398" s="442">
        <f>hourly1!$F4399*유형화!$G$71/hourly1!$F$8763+유형화!$G$72*hourly1!$G4399/hourly1!$F$8763+유형화!$G$74*hourly1!I4399/hourly1!$I$8763</f>
        <v>0.23631288824323987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4">
        <f>유형화!$F$71*hourly1!B4400/hourly1!$B$8763+유형화!$F$72*hourly1!C4400/hourly1!$C$8763+유형화!$F$73*hourly1!D4400/hourly1!$D$8763+유형화!$F$74*hourly1!E4400/hourly1!$E$8763</f>
        <v>60.77696667665046</v>
      </c>
      <c r="C4399" s="442">
        <f>hourly1!$F4400*유형화!$G$71/hourly1!$F$8763+유형화!$G$72*hourly1!$G4400/hourly1!$F$8763+유형화!$G$74*hourly1!I4400/hourly1!$I$8763</f>
        <v>0.4213812523362066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4">
        <f>유형화!$F$71*hourly1!B4401/hourly1!$B$8763+유형화!$F$72*hourly1!C4401/hourly1!$C$8763+유형화!$F$73*hourly1!D4401/hourly1!$D$8763+유형화!$F$74*hourly1!E4401/hourly1!$E$8763</f>
        <v>73.757295565059181</v>
      </c>
      <c r="C4400" s="442">
        <f>hourly1!$F4401*유형화!$G$71/hourly1!$F$8763+유형화!$G$72*hourly1!$G4401/hourly1!$F$8763+유형화!$G$74*hourly1!I4401/hourly1!$I$8763</f>
        <v>0.75162708642572873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4">
        <f>유형화!$F$71*hourly1!B4402/hourly1!$B$8763+유형화!$F$72*hourly1!C4402/hourly1!$C$8763+유형화!$F$73*hourly1!D4402/hourly1!$D$8763+유형화!$F$74*hourly1!E4402/hourly1!$E$8763</f>
        <v>157.87690182155481</v>
      </c>
      <c r="C4401" s="442">
        <f>hourly1!$F4402*유형화!$G$71/hourly1!$F$8763+유형화!$G$72*hourly1!$G4402/hourly1!$F$8763+유형화!$G$74*hourly1!I4402/hourly1!$I$8763</f>
        <v>0.65041872115823429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4">
        <f>유형화!$F$71*hourly1!B4403/hourly1!$B$8763+유형화!$F$72*hourly1!C4403/hourly1!$C$8763+유형화!$F$73*hourly1!D4403/hourly1!$D$8763+유형화!$F$74*hourly1!E4403/hourly1!$E$8763</f>
        <v>274.00169630028626</v>
      </c>
      <c r="C4402" s="442">
        <f>hourly1!$F4403*유형화!$G$71/hourly1!$F$8763+유형화!$G$72*hourly1!$G4403/hourly1!$F$8763+유형화!$G$74*hourly1!I4403/hourly1!$I$8763</f>
        <v>0.57577918760462832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4">
        <f>유형화!$F$71*hourly1!B4404/hourly1!$B$8763+유형화!$F$72*hourly1!C4404/hourly1!$C$8763+유형화!$F$73*hourly1!D4404/hourly1!$D$8763+유형화!$F$74*hourly1!E4404/hourly1!$E$8763</f>
        <v>362.83098123809123</v>
      </c>
      <c r="C4403" s="442">
        <f>hourly1!$F4404*유형화!$G$71/hourly1!$F$8763+유형화!$G$72*hourly1!$G4404/hourly1!$F$8763+유형화!$G$74*hourly1!I4404/hourly1!$I$8763</f>
        <v>0.4905174668461546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4">
        <f>유형화!$F$71*hourly1!B4405/hourly1!$B$8763+유형화!$F$72*hourly1!C4405/hourly1!$C$8763+유형화!$F$73*hourly1!D4405/hourly1!$D$8763+유형화!$F$74*hourly1!E4405/hourly1!$E$8763</f>
        <v>436.56726271956586</v>
      </c>
      <c r="C4404" s="442">
        <f>hourly1!$F4405*유형화!$G$71/hourly1!$F$8763+유형화!$G$72*hourly1!$G4405/hourly1!$F$8763+유형화!$G$74*hourly1!I4405/hourly1!$I$8763</f>
        <v>0.45853763971086742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4">
        <f>유형화!$F$71*hourly1!B4406/hourly1!$B$8763+유형화!$F$72*hourly1!C4406/hourly1!$C$8763+유형화!$F$73*hourly1!D4406/hourly1!$D$8763+유형화!$F$74*hourly1!E4406/hourly1!$E$8763</f>
        <v>381.27138683206374</v>
      </c>
      <c r="C4405" s="442">
        <f>hourly1!$F4406*유형화!$G$71/hourly1!$F$8763+유형화!$G$72*hourly1!$G4406/hourly1!$F$8763+유형화!$G$74*hourly1!I4406/hourly1!$I$8763</f>
        <v>0.44253884417073702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4">
        <f>유형화!$F$71*hourly1!B4407/hourly1!$B$8763+유형화!$F$72*hourly1!C4407/hourly1!$C$8763+유형화!$F$73*hourly1!D4407/hourly1!$D$8763+유형화!$F$74*hourly1!E4407/hourly1!$E$8763</f>
        <v>278.11497410778082</v>
      </c>
      <c r="C4406" s="442">
        <f>hourly1!$F4407*유형화!$G$71/hourly1!$F$8763+유형화!$G$72*hourly1!$G4407/hourly1!$F$8763+유형화!$G$74*hourly1!I4407/hourly1!$I$8763</f>
        <v>0.55430705986372686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4">
        <f>유형화!$F$71*hourly1!B4408/hourly1!$B$8763+유형화!$F$72*hourly1!C4408/hourly1!$C$8763+유형화!$F$73*hourly1!D4408/hourly1!$D$8763+유형화!$F$74*hourly1!E4408/hourly1!$E$8763</f>
        <v>340.38483240341731</v>
      </c>
      <c r="C4407" s="442">
        <f>hourly1!$F4408*유형화!$G$71/hourly1!$F$8763+유형화!$G$72*hourly1!$G4408/hourly1!$F$8763+유형화!$G$74*hourly1!I4408/hourly1!$I$8763</f>
        <v>0.51701084253690943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4">
        <f>유형화!$F$71*hourly1!B4409/hourly1!$B$8763+유형화!$F$72*hourly1!C4409/hourly1!$C$8763+유형화!$F$73*hourly1!D4409/hourly1!$D$8763+유형화!$F$74*hourly1!E4409/hourly1!$E$8763</f>
        <v>453.02532731846162</v>
      </c>
      <c r="C4408" s="442">
        <f>hourly1!$F4409*유형화!$G$71/hourly1!$F$8763+유형화!$G$72*hourly1!$G4409/hourly1!$F$8763+유형화!$G$74*hourly1!I4409/hourly1!$I$8763</f>
        <v>0.38929541193299522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4">
        <f>유형화!$F$71*hourly1!B4410/hourly1!$B$8763+유형화!$F$72*hourly1!C4410/hourly1!$C$8763+유형화!$F$73*hourly1!D4410/hourly1!$D$8763+유형화!$F$74*hourly1!E4410/hourly1!$E$8763</f>
        <v>392.02681779234865</v>
      </c>
      <c r="C4409" s="442">
        <f>hourly1!$F4410*유형화!$G$71/hourly1!$F$8763+유형화!$G$72*hourly1!$G4410/hourly1!$F$8763+유형화!$G$74*hourly1!I4410/hourly1!$I$8763</f>
        <v>0.36804533350423341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4">
        <f>유형화!$F$71*hourly1!B4411/hourly1!$B$8763+유형화!$F$72*hourly1!C4411/hourly1!$C$8763+유형화!$F$73*hourly1!D4411/hourly1!$D$8763+유형화!$F$74*hourly1!E4411/hourly1!$E$8763</f>
        <v>327.00873164645947</v>
      </c>
      <c r="C4410" s="442">
        <f>hourly1!$F4411*유형화!$G$71/hourly1!$F$8763+유형화!$G$72*hourly1!$G4411/hourly1!$F$8763+유형화!$G$74*hourly1!I4411/hourly1!$I$8763</f>
        <v>0.38930184932589756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4">
        <f>유형화!$F$71*hourly1!B4412/hourly1!$B$8763+유형화!$F$72*hourly1!C4412/hourly1!$C$8763+유형화!$F$73*hourly1!D4412/hourly1!$D$8763+유형화!$F$74*hourly1!E4412/hourly1!$E$8763</f>
        <v>193.70502119733541</v>
      </c>
      <c r="C4411" s="442">
        <f>hourly1!$F4412*유형화!$G$71/hourly1!$F$8763+유형화!$G$72*hourly1!$G4412/hourly1!$F$8763+유형화!$G$74*hourly1!I4412/hourly1!$I$8763</f>
        <v>0.51702811756596401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4">
        <f>유형화!$F$71*hourly1!B4413/hourly1!$B$8763+유형화!$F$72*hourly1!C4413/hourly1!$C$8763+유형화!$F$73*hourly1!D4413/hourly1!$D$8763+유형화!$F$74*hourly1!E4413/hourly1!$E$8763</f>
        <v>154.38226357454079</v>
      </c>
      <c r="C4412" s="442">
        <f>hourly1!$F4413*유형화!$G$71/hourly1!$F$8763+유형화!$G$72*hourly1!$G4413/hourly1!$F$8763+유형화!$G$74*hourly1!I4413/hourly1!$I$8763</f>
        <v>0.63958907063274095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4">
        <f>유형화!$F$71*hourly1!B4414/hourly1!$B$8763+유형화!$F$72*hourly1!C4414/hourly1!$C$8763+유형화!$F$73*hourly1!D4414/hourly1!$D$8763+유형화!$F$74*hourly1!E4414/hourly1!$E$8763</f>
        <v>169.1066840485617</v>
      </c>
      <c r="C4413" s="442">
        <f>hourly1!$F4414*유형화!$G$71/hourly1!$F$8763+유형화!$G$72*hourly1!$G4414/hourly1!$F$8763+유형화!$G$74*hourly1!I4414/hourly1!$I$8763</f>
        <v>0.64492583232079792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4">
        <f>유형화!$F$71*hourly1!B4415/hourly1!$B$8763+유형화!$F$72*hourly1!C4415/hourly1!$C$8763+유형화!$F$73*hourly1!D4415/hourly1!$D$8763+유형화!$F$74*hourly1!E4415/hourly1!$E$8763</f>
        <v>66.696306099844307</v>
      </c>
      <c r="C4414" s="442">
        <f>hourly1!$F4415*유형화!$G$71/hourly1!$F$8763+유형화!$G$72*hourly1!$G4415/hourly1!$F$8763+유형화!$G$74*hourly1!I4415/hourly1!$I$8763</f>
        <v>0.54913049962435501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4">
        <f>유형화!$F$71*hourly1!B4416/hourly1!$B$8763+유형화!$F$72*hourly1!C4416/hourly1!$C$8763+유형화!$F$73*hourly1!D4416/hourly1!$D$8763+유형화!$F$74*hourly1!E4416/hourly1!$E$8763</f>
        <v>63.460421515286974</v>
      </c>
      <c r="C4415" s="442">
        <f>hourly1!$F4416*유형화!$G$71/hourly1!$F$8763+유형화!$G$72*hourly1!$G4416/hourly1!$F$8763+유형화!$G$74*hourly1!I4416/hourly1!$I$8763</f>
        <v>0.45862254810839015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4">
        <f>유형화!$F$71*hourly1!B4417/hourly1!$B$8763+유형화!$F$72*hourly1!C4417/hourly1!$C$8763+유형화!$F$73*hourly1!D4417/hourly1!$D$8763+유형화!$F$74*hourly1!E4417/hourly1!$E$8763</f>
        <v>60.949989010029135</v>
      </c>
      <c r="C4416" s="442">
        <f>hourly1!$F4417*유형화!$G$71/hourly1!$F$8763+유형화!$G$72*hourly1!$G4417/hourly1!$F$8763+유형화!$G$74*hourly1!I4417/hourly1!$I$8763</f>
        <v>0.35227689884682617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4">
        <f>유형화!$F$71*hourly1!B4418/hourly1!$B$8763+유형화!$F$72*hourly1!C4418/hourly1!$C$8763+유형화!$F$73*hourly1!D4418/hourly1!$D$8763+유형화!$F$74*hourly1!E4418/hourly1!$E$8763</f>
        <v>59.025649165588703</v>
      </c>
      <c r="C4417" s="442">
        <f>hourly1!$F4418*유형화!$G$71/hourly1!$F$8763+유형화!$G$72*hourly1!$G4418/hourly1!$F$8763+유형화!$G$74*hourly1!I4418/hourly1!$I$8763</f>
        <v>0.32050111262074898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4">
        <f>유형화!$F$71*hourly1!B4419/hourly1!$B$8763+유형화!$F$72*hourly1!C4419/hourly1!$C$8763+유형화!$F$73*hourly1!D4419/hourly1!$D$8763+유형화!$F$74*hourly1!E4419/hourly1!$E$8763</f>
        <v>58.994175476177354</v>
      </c>
      <c r="C4418" s="442">
        <f>hourly1!$F4419*유형화!$G$71/hourly1!$F$8763+유형화!$G$72*hourly1!$G4419/hourly1!$F$8763+유형화!$G$74*hourly1!I4419/hourly1!$I$8763</f>
        <v>0.26293778231556941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4">
        <f>유형화!$F$71*hourly1!B4420/hourly1!$B$8763+유형화!$F$72*hourly1!C4420/hourly1!$C$8763+유형화!$F$73*hourly1!D4420/hourly1!$D$8763+유형화!$F$74*hourly1!E4420/hourly1!$E$8763</f>
        <v>58.742555484540304</v>
      </c>
      <c r="C4419" s="442">
        <f>hourly1!$F4420*유형화!$G$71/hourly1!$F$8763+유형화!$G$72*hourly1!$G4420/hourly1!$F$8763+유형화!$G$74*hourly1!I4420/hourly1!$I$8763</f>
        <v>0.24348870715172885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4">
        <f>유형화!$F$71*hourly1!B4421/hourly1!$B$8763+유형화!$F$72*hourly1!C4421/hourly1!$C$8763+유형화!$F$73*hourly1!D4421/hourly1!$D$8763+유형화!$F$74*hourly1!E4421/hourly1!$E$8763</f>
        <v>58.735933241386611</v>
      </c>
      <c r="C4420" s="442">
        <f>hourly1!$F4421*유형화!$G$71/hourly1!$F$8763+유형화!$G$72*hourly1!$G4421/hourly1!$F$8763+유형화!$G$74*hourly1!I4421/hourly1!$I$8763</f>
        <v>0.23796086082625276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4">
        <f>유형화!$F$71*hourly1!B4422/hourly1!$B$8763+유형화!$F$72*hourly1!C4422/hourly1!$C$8763+유형화!$F$73*hourly1!D4422/hourly1!$D$8763+유형화!$F$74*hourly1!E4422/hourly1!$E$8763</f>
        <v>58.729743824582819</v>
      </c>
      <c r="C4421" s="442">
        <f>hourly1!$F4422*유형화!$G$71/hourly1!$F$8763+유형화!$G$72*hourly1!$G4422/hourly1!$F$8763+유형화!$G$74*hourly1!I4422/hourly1!$I$8763</f>
        <v>0.23799867032380614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4">
        <f>유형화!$F$71*hourly1!B4423/hourly1!$B$8763+유형화!$F$72*hourly1!C4423/hourly1!$C$8763+유형화!$F$73*hourly1!D4423/hourly1!$D$8763+유형화!$F$74*hourly1!E4423/hourly1!$E$8763</f>
        <v>58.723006161069129</v>
      </c>
      <c r="C4422" s="442">
        <f>hourly1!$F4423*유형화!$G$71/hourly1!$F$8763+유형화!$G$72*hourly1!$G4423/hourly1!$F$8763+유형화!$G$74*hourly1!I4423/hourly1!$I$8763</f>
        <v>0.23652890759240763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4">
        <f>유형화!$F$71*hourly1!B4424/hourly1!$B$8763+유형화!$F$72*hourly1!C4424/hourly1!$C$8763+유형화!$F$73*hourly1!D4424/hourly1!$D$8763+유형화!$F$74*hourly1!E4424/hourly1!$E$8763</f>
        <v>60.573624857460217</v>
      </c>
      <c r="C4423" s="442">
        <f>hourly1!$F4424*유형화!$G$71/hourly1!$F$8763+유형화!$G$72*hourly1!$G4424/hourly1!$F$8763+유형화!$G$74*hourly1!I4424/hourly1!$I$8763</f>
        <v>0.42165838617495399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4">
        <f>유형화!$F$71*hourly1!B4425/hourly1!$B$8763+유형화!$F$72*hourly1!C4425/hourly1!$C$8763+유형화!$F$73*hourly1!D4425/hourly1!$D$8763+유형화!$F$74*hourly1!E4425/hourly1!$E$8763</f>
        <v>72.128277092703073</v>
      </c>
      <c r="C4424" s="442">
        <f>hourly1!$F4425*유형화!$G$71/hourly1!$F$8763+유형화!$G$72*hourly1!$G4425/hourly1!$F$8763+유형화!$G$74*hourly1!I4425/hourly1!$I$8763</f>
        <v>0.75229624934363326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4">
        <f>유형화!$F$71*hourly1!B4426/hourly1!$B$8763+유형화!$F$72*hourly1!C4426/hourly1!$C$8763+유형화!$F$73*hourly1!D4426/hourly1!$D$8763+유형화!$F$74*hourly1!E4426/hourly1!$E$8763</f>
        <v>134.32191833270682</v>
      </c>
      <c r="C4425" s="442">
        <f>hourly1!$F4426*유형화!$G$71/hourly1!$F$8763+유형화!$G$72*hourly1!$G4426/hourly1!$F$8763+유형화!$G$74*hourly1!I4426/hourly1!$I$8763</f>
        <v>0.65099515302394995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4">
        <f>유형화!$F$71*hourly1!B4427/hourly1!$B$8763+유형화!$F$72*hourly1!C4427/hourly1!$C$8763+유형화!$F$73*hourly1!D4427/hourly1!$D$8763+유형화!$F$74*hourly1!E4427/hourly1!$E$8763</f>
        <v>222.2530825699225</v>
      </c>
      <c r="C4426" s="442">
        <f>hourly1!$F4427*유형화!$G$71/hourly1!$F$8763+유형화!$G$72*hourly1!$G4427/hourly1!$F$8763+유형화!$G$74*hourly1!I4427/hourly1!$I$8763</f>
        <v>0.57625286564186307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4">
        <f>유형화!$F$71*hourly1!B4428/hourly1!$B$8763+유형화!$F$72*hourly1!C4428/hourly1!$C$8763+유형화!$F$73*hourly1!D4428/hourly1!$D$8763+유형화!$F$74*hourly1!E4428/hourly1!$E$8763</f>
        <v>275.75830606031025</v>
      </c>
      <c r="C4427" s="442">
        <f>hourly1!$F4428*유형화!$G$71/hourly1!$F$8763+유형화!$G$72*hourly1!$G4428/hourly1!$F$8763+유형화!$G$74*hourly1!I4428/hourly1!$I$8763</f>
        <v>0.49080340117140231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4">
        <f>유형화!$F$71*hourly1!B4429/hourly1!$B$8763+유형화!$F$72*hourly1!C4429/hourly1!$C$8763+유형화!$F$73*hourly1!D4429/hourly1!$D$8763+유형화!$F$74*hourly1!E4429/hourly1!$E$8763</f>
        <v>363.85295012702539</v>
      </c>
      <c r="C4428" s="442">
        <f>hourly1!$F4429*유형화!$G$71/hourly1!$F$8763+유형화!$G$72*hourly1!$G4429/hourly1!$F$8763+유형화!$G$74*hourly1!I4429/hourly1!$I$8763</f>
        <v>0.45870305626266311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4">
        <f>유형화!$F$71*hourly1!B4430/hourly1!$B$8763+유형화!$F$72*hourly1!C4430/hourly1!$C$8763+유형화!$F$73*hourly1!D4430/hourly1!$D$8763+유형화!$F$74*hourly1!E4430/hourly1!$E$8763</f>
        <v>308.35284602506619</v>
      </c>
      <c r="C4429" s="442">
        <f>hourly1!$F4430*유형화!$G$71/hourly1!$F$8763+유형화!$G$72*hourly1!$G4430/hourly1!$F$8763+유형화!$G$74*hourly1!I4430/hourly1!$I$8763</f>
        <v>0.44270018642322828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4">
        <f>유형화!$F$71*hourly1!B4431/hourly1!$B$8763+유형화!$F$72*hourly1!C4431/hourly1!$C$8763+유형화!$F$73*hourly1!D4431/hourly1!$D$8763+유형화!$F$74*hourly1!E4431/hourly1!$E$8763</f>
        <v>209.09639561527749</v>
      </c>
      <c r="C4430" s="442">
        <f>hourly1!$F4431*유형화!$G$71/hourly1!$F$8763+유형화!$G$72*hourly1!$G4431/hourly1!$F$8763+유형화!$G$74*hourly1!I4431/hourly1!$I$8763</f>
        <v>0.55444273403059463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4">
        <f>유형화!$F$71*hourly1!B4432/hourly1!$B$8763+유형화!$F$72*hourly1!C4432/hourly1!$C$8763+유형화!$F$73*hourly1!D4432/hourly1!$D$8763+유형화!$F$74*hourly1!E4432/hourly1!$E$8763</f>
        <v>268.01130438064683</v>
      </c>
      <c r="C4431" s="442">
        <f>hourly1!$F4432*유형화!$G$71/hourly1!$F$8763+유형화!$G$72*hourly1!$G4432/hourly1!$F$8763+유형화!$G$74*hourly1!I4432/hourly1!$I$8763</f>
        <v>0.51714415361017929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4">
        <f>유형화!$F$71*hourly1!B4433/hourly1!$B$8763+유형화!$F$72*hourly1!C4433/hourly1!$C$8763+유형화!$F$73*hourly1!D4433/hourly1!$D$8763+유형화!$F$74*hourly1!E4433/hourly1!$E$8763</f>
        <v>400.96200691367477</v>
      </c>
      <c r="C4432" s="442">
        <f>hourly1!$F4433*유형화!$G$71/hourly1!$F$8763+유형화!$G$72*hourly1!$G4433/hourly1!$F$8763+유형화!$G$74*hourly1!I4433/hourly1!$I$8763</f>
        <v>0.38936801594661585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4">
        <f>유형화!$F$71*hourly1!B4434/hourly1!$B$8763+유형화!$F$72*hourly1!C4434/hourly1!$C$8763+유형화!$F$73*hourly1!D4434/hourly1!$D$8763+유형화!$F$74*hourly1!E4434/hourly1!$E$8763</f>
        <v>343.38295744391513</v>
      </c>
      <c r="C4433" s="442">
        <f>hourly1!$F4434*유형화!$G$71/hourly1!$F$8763+유형화!$G$72*hourly1!$G4434/hourly1!$F$8763+유형화!$G$74*hourly1!I4434/hourly1!$I$8763</f>
        <v>0.36810604056388335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4">
        <f>유형화!$F$71*hourly1!B4435/hourly1!$B$8763+유형화!$F$72*hourly1!C4435/hourly1!$C$8763+유형화!$F$73*hourly1!D4435/hourly1!$D$8763+유형화!$F$74*hourly1!E4435/hourly1!$E$8763</f>
        <v>292.67126607127159</v>
      </c>
      <c r="C4434" s="442">
        <f>hourly1!$F4435*유형화!$G$71/hourly1!$F$8763+유형화!$G$72*hourly1!$G4435/hourly1!$F$8763+유형화!$G$74*hourly1!I4435/hourly1!$I$8763</f>
        <v>0.38937143835803234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4">
        <f>유형화!$F$71*hourly1!B4436/hourly1!$B$8763+유형화!$F$72*hourly1!C4436/hourly1!$C$8763+유형화!$F$73*hourly1!D4436/hourly1!$D$8763+유형화!$F$74*hourly1!E4436/hourly1!$E$8763</f>
        <v>164.12364465863098</v>
      </c>
      <c r="C4435" s="442">
        <f>hourly1!$F4436*유형화!$G$71/hourly1!$F$8763+유형화!$G$72*hourly1!$G4436/hourly1!$F$8763+유형화!$G$74*hourly1!I4436/hourly1!$I$8763</f>
        <v>0.51712598223527761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4">
        <f>유형화!$F$71*hourly1!B4437/hourly1!$B$8763+유형화!$F$72*hourly1!C4437/hourly1!$C$8763+유형화!$F$73*hourly1!D4437/hourly1!$D$8763+유형화!$F$74*hourly1!E4437/hourly1!$E$8763</f>
        <v>145.77541127980328</v>
      </c>
      <c r="C4436" s="442">
        <f>hourly1!$F4437*유형화!$G$71/hourly1!$F$8763+유형화!$G$72*hourly1!$G4437/hourly1!$F$8763+유형화!$G$74*hourly1!I4437/hourly1!$I$8763</f>
        <v>0.63963054699966904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4">
        <f>유형화!$F$71*hourly1!B4438/hourly1!$B$8763+유형화!$F$72*hourly1!C4438/hourly1!$C$8763+유형화!$F$73*hourly1!D4438/hourly1!$D$8763+유형화!$F$74*hourly1!E4438/hourly1!$E$8763</f>
        <v>151.00293988334312</v>
      </c>
      <c r="C4437" s="442">
        <f>hourly1!$F4438*유형화!$G$71/hourly1!$F$8763+유형화!$G$72*hourly1!$G4438/hourly1!$F$8763+유형화!$G$74*hourly1!I4438/hourly1!$I$8763</f>
        <v>0.64500381440950161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4">
        <f>유형화!$F$71*hourly1!B4439/hourly1!$B$8763+유형화!$F$72*hourly1!C4439/hourly1!$C$8763+유형화!$F$73*hourly1!D4439/hourly1!$D$8763+유형화!$F$74*hourly1!E4439/hourly1!$E$8763</f>
        <v>65.099592352365306</v>
      </c>
      <c r="C4438" s="442">
        <f>hourly1!$F4439*유형화!$G$71/hourly1!$F$8763+유형화!$G$72*hourly1!$G4439/hourly1!$F$8763+유형화!$G$74*hourly1!I4439/hourly1!$I$8763</f>
        <v>0.54925623250091693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4">
        <f>유형화!$F$71*hourly1!B4440/hourly1!$B$8763+유형화!$F$72*hourly1!C4440/hourly1!$C$8763+유형화!$F$73*hourly1!D4440/hourly1!$D$8763+유형화!$F$74*hourly1!E4440/hourly1!$E$8763</f>
        <v>62.560550285609203</v>
      </c>
      <c r="C4439" s="442">
        <f>hourly1!$F4440*유형화!$G$71/hourly1!$F$8763+유형화!$G$72*hourly1!$G4440/hourly1!$F$8763+유형화!$G$74*hourly1!I4440/hourly1!$I$8763</f>
        <v>0.45872448707700825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4">
        <f>유형화!$F$71*hourly1!B4441/hourly1!$B$8763+유형화!$F$72*hourly1!C4441/hourly1!$C$8763+유형화!$F$73*hourly1!D4441/hourly1!$D$8763+유형화!$F$74*hourly1!E4441/hourly1!$E$8763</f>
        <v>60.893029062380265</v>
      </c>
      <c r="C4440" s="442">
        <f>hourly1!$F4441*유형화!$G$71/hourly1!$F$8763+유형화!$G$72*hourly1!$G4441/hourly1!$F$8763+유형화!$G$74*hourly1!I4441/hourly1!$I$8763</f>
        <v>0.35233679104661425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4">
        <f>유형화!$F$71*hourly1!B4442/hourly1!$B$8763+유형화!$F$72*hourly1!C4442/hourly1!$C$8763+유형화!$F$73*hourly1!D4442/hourly1!$D$8763+유형화!$F$74*hourly1!E4442/hourly1!$E$8763</f>
        <v>58.998153871710329</v>
      </c>
      <c r="C4441" s="442">
        <f>hourly1!$F4442*유형화!$G$71/hourly1!$F$8763+유형화!$G$72*hourly1!$G4442/hourly1!$F$8763+유형화!$G$74*hourly1!I4442/hourly1!$I$8763</f>
        <v>0.32055163393213487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4">
        <f>유형화!$F$71*hourly1!B4443/hourly1!$B$8763+유형화!$F$72*hourly1!C4443/hourly1!$C$8763+유형화!$F$73*hourly1!D4443/hourly1!$D$8763+유형화!$F$74*hourly1!E4443/hourly1!$E$8763</f>
        <v>58.984941847379162</v>
      </c>
      <c r="C4442" s="442">
        <f>hourly1!$F4443*유형화!$G$71/hourly1!$F$8763+유형화!$G$72*hourly1!$G4443/hourly1!$F$8763+유형화!$G$74*hourly1!I4443/hourly1!$I$8763</f>
        <v>0.26297640667298378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4">
        <f>유형화!$F$71*hourly1!B4444/hourly1!$B$8763+유형화!$F$72*hourly1!C4444/hourly1!$C$8763+유형화!$F$73*hourly1!D4444/hourly1!$D$8763+유형화!$F$74*hourly1!E4444/hourly1!$E$8763</f>
        <v>58.729191970986676</v>
      </c>
      <c r="C4443" s="442">
        <f>hourly1!$F4444*유형화!$G$71/hourly1!$F$8763+유형화!$G$72*hourly1!$G4444/hourly1!$F$8763+유형화!$G$74*hourly1!I4444/hourly1!$I$8763</f>
        <v>0.2435439546503089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4">
        <f>유형화!$F$71*hourly1!B4445/hourly1!$B$8763+유형화!$F$72*hourly1!C4445/hourly1!$C$8763+유형화!$F$73*hourly1!D4445/hourly1!$D$8763+유형화!$F$74*hourly1!E4445/hourly1!$E$8763</f>
        <v>58.720539050874621</v>
      </c>
      <c r="C4444" s="442">
        <f>hourly1!$F4445*유형화!$G$71/hourly1!$F$8763+유형화!$G$72*hourly1!$G4445/hourly1!$F$8763+유형화!$G$74*hourly1!I4445/hourly1!$I$8763</f>
        <v>0.23813369260278419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4">
        <f>유형화!$F$71*hourly1!B4446/hourly1!$B$8763+유형화!$F$72*hourly1!C4446/hourly1!$C$8763+유형화!$F$73*hourly1!D4446/hourly1!$D$8763+유형화!$F$74*hourly1!E4446/hourly1!$E$8763</f>
        <v>58.711294601417677</v>
      </c>
      <c r="C4445" s="442">
        <f>hourly1!$F4446*유형화!$G$71/hourly1!$F$8763+유형화!$G$72*hourly1!$G4446/hourly1!$F$8763+유형화!$G$74*hourly1!I4446/hourly1!$I$8763</f>
        <v>0.238181850820573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4">
        <f>유형화!$F$71*hourly1!B4447/hourly1!$B$8763+유형화!$F$72*hourly1!C4447/hourly1!$C$8763+유형화!$F$73*hourly1!D4447/hourly1!$D$8763+유형화!$F$74*hourly1!E4447/hourly1!$E$8763</f>
        <v>58.705054688206395</v>
      </c>
      <c r="C4446" s="442">
        <f>hourly1!$F4447*유형화!$G$71/hourly1!$F$8763+유형화!$G$72*hourly1!$G4447/hourly1!$F$8763+유형화!$G$74*hourly1!I4447/hourly1!$I$8763</f>
        <v>0.23663068358905434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4">
        <f>유형화!$F$71*hourly1!B4448/hourly1!$B$8763+유형화!$F$72*hourly1!C4448/hourly1!$C$8763+유형화!$F$73*hourly1!D4448/hourly1!$D$8763+유형화!$F$74*hourly1!E4448/hourly1!$E$8763</f>
        <v>60.56611171340294</v>
      </c>
      <c r="C4447" s="442">
        <f>hourly1!$F4448*유형화!$G$71/hourly1!$F$8763+유형화!$G$72*hourly1!$G4448/hourly1!$F$8763+유형화!$G$74*hourly1!I4448/hourly1!$I$8763</f>
        <v>0.42172707886124239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4">
        <f>유형화!$F$71*hourly1!B4449/hourly1!$B$8763+유형화!$F$72*hourly1!C4449/hourly1!$C$8763+유형화!$F$73*hourly1!D4449/hourly1!$D$8763+유형화!$F$74*hourly1!E4449/hourly1!$E$8763</f>
        <v>72.151198854817338</v>
      </c>
      <c r="C4448" s="442">
        <f>hourly1!$F4449*유형화!$G$71/hourly1!$F$8763+유형화!$G$72*hourly1!$G4449/hourly1!$F$8763+유형화!$G$74*hourly1!I4449/hourly1!$I$8763</f>
        <v>0.75231344288670177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4">
        <f>유형화!$F$71*hourly1!B4450/hourly1!$B$8763+유형화!$F$72*hourly1!C4450/hourly1!$C$8763+유형화!$F$73*hourly1!D4450/hourly1!$D$8763+유형화!$F$74*hourly1!E4450/hourly1!$E$8763</f>
        <v>139.21507697047551</v>
      </c>
      <c r="C4449" s="442">
        <f>hourly1!$F4450*유형화!$G$71/hourly1!$F$8763+유형화!$G$72*hourly1!$G4450/hourly1!$F$8763+유형화!$G$74*hourly1!I4450/hourly1!$I$8763</f>
        <v>0.65080594256421043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4">
        <f>유형화!$F$71*hourly1!B4451/hourly1!$B$8763+유형화!$F$72*hourly1!C4451/hourly1!$C$8763+유형화!$F$73*hourly1!D4451/hourly1!$D$8763+유형화!$F$74*hourly1!E4451/hourly1!$E$8763</f>
        <v>232.43276992630462</v>
      </c>
      <c r="C4450" s="442">
        <f>hourly1!$F4451*유형화!$G$71/hourly1!$F$8763+유형화!$G$72*hourly1!$G4451/hourly1!$F$8763+유형화!$G$74*hourly1!I4451/hourly1!$I$8763</f>
        <v>0.57596448673703382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4">
        <f>유형화!$F$71*hourly1!B4452/hourly1!$B$8763+유형화!$F$72*hourly1!C4452/hourly1!$C$8763+유형화!$F$73*hourly1!D4452/hourly1!$D$8763+유형화!$F$74*hourly1!E4452/hourly1!$E$8763</f>
        <v>325.60976871244054</v>
      </c>
      <c r="C4451" s="442">
        <f>hourly1!$F4452*유형화!$G$71/hourly1!$F$8763+유형화!$G$72*hourly1!$G4452/hourly1!$F$8763+유형화!$G$74*hourly1!I4452/hourly1!$I$8763</f>
        <v>0.49052691922054381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4">
        <f>유형화!$F$71*hourly1!B4453/hourly1!$B$8763+유형화!$F$72*hourly1!C4453/hourly1!$C$8763+유형화!$F$73*hourly1!D4453/hourly1!$D$8763+유형화!$F$74*hourly1!E4453/hourly1!$E$8763</f>
        <v>425.38806278339524</v>
      </c>
      <c r="C4452" s="442">
        <f>hourly1!$F4453*유형화!$G$71/hourly1!$F$8763+유형화!$G$72*hourly1!$G4453/hourly1!$F$8763+유형화!$G$74*hourly1!I4453/hourly1!$I$8763</f>
        <v>0.45845248685538637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4">
        <f>유형화!$F$71*hourly1!B4454/hourly1!$B$8763+유형화!$F$72*hourly1!C4454/hourly1!$C$8763+유형화!$F$73*hourly1!D4454/hourly1!$D$8763+유형화!$F$74*hourly1!E4454/hourly1!$E$8763</f>
        <v>397.48947859194681</v>
      </c>
      <c r="C4453" s="442">
        <f>hourly1!$F4454*유형화!$G$71/hourly1!$F$8763+유형화!$G$72*hourly1!$G4454/hourly1!$F$8763+유형화!$G$74*hourly1!I4454/hourly1!$I$8763</f>
        <v>0.44238711726460717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4">
        <f>유형화!$F$71*hourly1!B4455/hourly1!$B$8763+유형화!$F$72*hourly1!C4455/hourly1!$C$8763+유형화!$F$73*hourly1!D4455/hourly1!$D$8763+유형화!$F$74*hourly1!E4455/hourly1!$E$8763</f>
        <v>307.8447780524445</v>
      </c>
      <c r="C4454" s="442">
        <f>hourly1!$F4455*유형화!$G$71/hourly1!$F$8763+유형화!$G$72*hourly1!$G4455/hourly1!$F$8763+유형화!$G$74*hourly1!I4455/hourly1!$I$8763</f>
        <v>0.55407368399951862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4">
        <f>유형화!$F$71*hourly1!B4456/hourly1!$B$8763+유형화!$F$72*hourly1!C4456/hourly1!$C$8763+유형화!$F$73*hourly1!D4456/hourly1!$D$8763+유형화!$F$74*hourly1!E4456/hourly1!$E$8763</f>
        <v>366.33230496812058</v>
      </c>
      <c r="C4455" s="442">
        <f>hourly1!$F4456*유형화!$G$71/hourly1!$F$8763+유형화!$G$72*hourly1!$G4456/hourly1!$F$8763+유형화!$G$74*hourly1!I4456/hourly1!$I$8763</f>
        <v>0.51677836301854829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4">
        <f>유형화!$F$71*hourly1!B4457/hourly1!$B$8763+유형화!$F$72*hourly1!C4457/hourly1!$C$8763+유형화!$F$73*hourly1!D4457/hourly1!$D$8763+유형화!$F$74*hourly1!E4457/hourly1!$E$8763</f>
        <v>488.42717156131135</v>
      </c>
      <c r="C4456" s="442">
        <f>hourly1!$F4457*유형화!$G$71/hourly1!$F$8763+유형화!$G$72*hourly1!$G4457/hourly1!$F$8763+유형화!$G$74*hourly1!I4457/hourly1!$I$8763</f>
        <v>0.38914018112946192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4">
        <f>유형화!$F$71*hourly1!B4458/hourly1!$B$8763+유형화!$F$72*hourly1!C4458/hourly1!$C$8763+유형화!$F$73*hourly1!D4458/hourly1!$D$8763+유형화!$F$74*hourly1!E4458/hourly1!$E$8763</f>
        <v>432.46710234050477</v>
      </c>
      <c r="C4457" s="442">
        <f>hourly1!$F4458*유형화!$G$71/hourly1!$F$8763+유형화!$G$72*hourly1!$G4458/hourly1!$F$8763+유형화!$G$74*hourly1!I4458/hourly1!$I$8763</f>
        <v>0.367906970299825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4">
        <f>유형화!$F$71*hourly1!B4459/hourly1!$B$8763+유형화!$F$72*hourly1!C4459/hourly1!$C$8763+유형화!$F$73*hourly1!D4459/hourly1!$D$8763+유형화!$F$74*hourly1!E4459/hourly1!$E$8763</f>
        <v>367.38407593027785</v>
      </c>
      <c r="C4458" s="442">
        <f>hourly1!$F4459*유형화!$G$71/hourly1!$F$8763+유형화!$G$72*hourly1!$G4459/hourly1!$F$8763+유형화!$G$74*hourly1!I4459/hourly1!$I$8763</f>
        <v>0.3891650343552252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4">
        <f>유형화!$F$71*hourly1!B4460/hourly1!$B$8763+유형화!$F$72*hourly1!C4460/hourly1!$C$8763+유형화!$F$73*hourly1!D4460/hourly1!$D$8763+유형화!$F$74*hourly1!E4460/hourly1!$E$8763</f>
        <v>233.41064491297809</v>
      </c>
      <c r="C4459" s="442">
        <f>hourly1!$F4460*유형화!$G$71/hourly1!$F$8763+유형화!$G$72*hourly1!$G4460/hourly1!$F$8763+유형화!$G$74*hourly1!I4460/hourly1!$I$8763</f>
        <v>0.5168501521723079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4">
        <f>유형화!$F$71*hourly1!B4461/hourly1!$B$8763+유형화!$F$72*hourly1!C4461/hourly1!$C$8763+유형화!$F$73*hourly1!D4461/hourly1!$D$8763+유형화!$F$74*hourly1!E4461/hourly1!$E$8763</f>
        <v>165.58113409419266</v>
      </c>
      <c r="C4460" s="442">
        <f>hourly1!$F4461*유형화!$G$71/hourly1!$F$8763+유형화!$G$72*hourly1!$G4461/hourly1!$F$8763+유형화!$G$74*hourly1!I4461/hourly1!$I$8763</f>
        <v>0.63938592606937739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4">
        <f>유형화!$F$71*hourly1!B4462/hourly1!$B$8763+유형화!$F$72*hourly1!C4462/hourly1!$C$8763+유형화!$F$73*hourly1!D4462/hourly1!$D$8763+유형화!$F$74*hourly1!E4462/hourly1!$E$8763</f>
        <v>168.4475504184561</v>
      </c>
      <c r="C4461" s="442">
        <f>hourly1!$F4462*유형화!$G$71/hourly1!$F$8763+유형화!$G$72*hourly1!$G4462/hourly1!$F$8763+유형화!$G$74*hourly1!I4462/hourly1!$I$8763</f>
        <v>0.64480066984613871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4">
        <f>유형화!$F$71*hourly1!B4463/hourly1!$B$8763+유형화!$F$72*hourly1!C4463/hourly1!$C$8763+유형화!$F$73*hourly1!D4463/hourly1!$D$8763+유형화!$F$74*hourly1!E4463/hourly1!$E$8763</f>
        <v>69.592990978330349</v>
      </c>
      <c r="C4462" s="442">
        <f>hourly1!$F4463*유형화!$G$71/hourly1!$F$8763+유형화!$G$72*hourly1!$G4463/hourly1!$F$8763+유형화!$G$74*hourly1!I4463/hourly1!$I$8763</f>
        <v>0.54899181047600287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4">
        <f>유형화!$F$71*hourly1!B4464/hourly1!$B$8763+유형화!$F$72*hourly1!C4464/hourly1!$C$8763+유형화!$F$73*hourly1!D4464/hourly1!$D$8763+유형화!$F$74*hourly1!E4464/hourly1!$E$8763</f>
        <v>65.13244052566877</v>
      </c>
      <c r="C4463" s="442">
        <f>hourly1!$F4464*유형화!$G$71/hourly1!$F$8763+유형화!$G$72*hourly1!$G4464/hourly1!$F$8763+유형화!$G$74*hourly1!I4464/hourly1!$I$8763</f>
        <v>0.45851629038250763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4">
        <f>유형화!$F$71*hourly1!B4465/hourly1!$B$8763+유형화!$F$72*hourly1!C4465/hourly1!$C$8763+유형화!$F$73*hourly1!D4465/hourly1!$D$8763+유형화!$F$74*hourly1!E4465/hourly1!$E$8763</f>
        <v>62.285034672570568</v>
      </c>
      <c r="C4464" s="442">
        <f>hourly1!$F4465*유형화!$G$71/hourly1!$F$8763+유형화!$G$72*hourly1!$G4465/hourly1!$F$8763+유형화!$G$74*hourly1!I4465/hourly1!$I$8763</f>
        <v>0.35219696109445675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4">
        <f>유형화!$F$71*hourly1!B4466/hourly1!$B$8763+유형화!$F$72*hourly1!C4466/hourly1!$C$8763+유형화!$F$73*hourly1!D4466/hourly1!$D$8763+유형화!$F$74*hourly1!E4466/hourly1!$E$8763</f>
        <v>59.441728742648586</v>
      </c>
      <c r="C4465" s="442">
        <f>hourly1!$F4466*유형화!$G$71/hourly1!$F$8763+유형화!$G$72*hourly1!$G4466/hourly1!$F$8763+유형화!$G$74*hourly1!I4466/hourly1!$I$8763</f>
        <v>0.320431931018544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4">
        <f>유형화!$F$71*hourly1!B4467/hourly1!$B$8763+유형화!$F$72*hourly1!C4467/hourly1!$C$8763+유형화!$F$73*hourly1!D4467/hourly1!$D$8763+유형화!$F$74*hourly1!E4467/hourly1!$E$8763</f>
        <v>59.184023933908982</v>
      </c>
      <c r="C4466" s="442">
        <f>hourly1!$F4467*유형화!$G$71/hourly1!$F$8763+유형화!$G$72*hourly1!$G4467/hourly1!$F$8763+유형화!$G$74*hourly1!I4467/hourly1!$I$8763</f>
        <v>0.26140063067366109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4">
        <f>유형화!$F$71*hourly1!B4468/hourly1!$B$8763+유형화!$F$72*hourly1!C4468/hourly1!$C$8763+유형화!$F$73*hourly1!D4468/hourly1!$D$8763+유형화!$F$74*hourly1!E4468/hourly1!$E$8763</f>
        <v>58.901799512446679</v>
      </c>
      <c r="C4467" s="442">
        <f>hourly1!$F4468*유형화!$G$71/hourly1!$F$8763+유형화!$G$72*hourly1!$G4468/hourly1!$F$8763+유형화!$G$74*hourly1!I4468/hourly1!$I$8763</f>
        <v>0.2657885695394967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4">
        <f>유형화!$F$71*hourly1!B4469/hourly1!$B$8763+유형화!$F$72*hourly1!C4469/hourly1!$C$8763+유형화!$F$73*hourly1!D4469/hourly1!$D$8763+유형화!$F$74*hourly1!E4469/hourly1!$E$8763</f>
        <v>58.886380073730933</v>
      </c>
      <c r="C4468" s="442">
        <f>hourly1!$F4469*유형화!$G$71/hourly1!$F$8763+유형화!$G$72*hourly1!$G4469/hourly1!$F$8763+유형화!$G$74*hourly1!I4469/hourly1!$I$8763</f>
        <v>0.24868034229853048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4">
        <f>유형화!$F$71*hourly1!B4470/hourly1!$B$8763+유형화!$F$72*hourly1!C4470/hourly1!$C$8763+유형화!$F$73*hourly1!D4470/hourly1!$D$8763+유형화!$F$74*hourly1!E4470/hourly1!$E$8763</f>
        <v>58.860576409503473</v>
      </c>
      <c r="C4469" s="442">
        <f>hourly1!$F4470*유형화!$G$71/hourly1!$F$8763+유형화!$G$72*hourly1!$G4470/hourly1!$F$8763+유형화!$G$74*hourly1!I4470/hourly1!$I$8763</f>
        <v>0.23602255367474331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4">
        <f>유형화!$F$71*hourly1!B4471/hourly1!$B$8763+유형화!$F$72*hourly1!C4471/hourly1!$C$8763+유형화!$F$73*hourly1!D4471/hourly1!$D$8763+유형화!$F$74*hourly1!E4471/hourly1!$E$8763</f>
        <v>58.847685398048505</v>
      </c>
      <c r="C4470" s="442">
        <f>hourly1!$F4471*유형화!$G$71/hourly1!$F$8763+유형화!$G$72*hourly1!$G4471/hourly1!$F$8763+유형화!$G$74*hourly1!I4471/hourly1!$I$8763</f>
        <v>0.23603078375934003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4">
        <f>유형화!$F$71*hourly1!B4472/hourly1!$B$8763+유형화!$F$72*hourly1!C4472/hourly1!$C$8763+유형화!$F$73*hourly1!D4472/hourly1!$D$8763+유형화!$F$74*hourly1!E4472/hourly1!$E$8763</f>
        <v>60.714964302025081</v>
      </c>
      <c r="C4471" s="442">
        <f>hourly1!$F4472*유형화!$G$71/hourly1!$F$8763+유형화!$G$72*hourly1!$G4472/hourly1!$F$8763+유형화!$G$74*hourly1!I4472/hourly1!$I$8763</f>
        <v>0.27464332570571875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4">
        <f>유형화!$F$71*hourly1!B4473/hourly1!$B$8763+유형화!$F$72*hourly1!C4473/hourly1!$C$8763+유형화!$F$73*hourly1!D4473/hourly1!$D$8763+유형화!$F$74*hourly1!E4473/hourly1!$E$8763</f>
        <v>73.64344214494659</v>
      </c>
      <c r="C4472" s="442">
        <f>hourly1!$F4473*유형화!$G$71/hourly1!$F$8763+유형화!$G$72*hourly1!$G4473/hourly1!$F$8763+유형화!$G$74*hourly1!I4473/hourly1!$I$8763</f>
        <v>0.36957784044493447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4">
        <f>유형화!$F$71*hourly1!B4474/hourly1!$B$8763+유형화!$F$72*hourly1!C4474/hourly1!$C$8763+유형화!$F$73*hourly1!D4474/hourly1!$D$8763+유형화!$F$74*hourly1!E4474/hourly1!$E$8763</f>
        <v>135.96177377520735</v>
      </c>
      <c r="C4473" s="442">
        <f>hourly1!$F4474*유형화!$G$71/hourly1!$F$8763+유형화!$G$72*hourly1!$G4474/hourly1!$F$8763+유형화!$G$74*hourly1!I4474/hourly1!$I$8763</f>
        <v>0.47434755073520274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4">
        <f>유형화!$F$71*hourly1!B4475/hourly1!$B$8763+유형화!$F$72*hourly1!C4475/hourly1!$C$8763+유형화!$F$73*hourly1!D4475/hourly1!$D$8763+유형화!$F$74*hourly1!E4475/hourly1!$E$8763</f>
        <v>148.57549144040004</v>
      </c>
      <c r="C4474" s="442">
        <f>hourly1!$F4475*유형화!$G$71/hourly1!$F$8763+유형화!$G$72*hourly1!$G4475/hourly1!$F$8763+유형화!$G$74*hourly1!I4475/hourly1!$I$8763</f>
        <v>0.63390297852224586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4">
        <f>유형화!$F$71*hourly1!B4476/hourly1!$B$8763+유형화!$F$72*hourly1!C4476/hourly1!$C$8763+유형화!$F$73*hourly1!D4476/hourly1!$D$8763+유형화!$F$74*hourly1!E4476/hourly1!$E$8763</f>
        <v>169.46300285821286</v>
      </c>
      <c r="C4475" s="442">
        <f>hourly1!$F4476*유형화!$G$71/hourly1!$F$8763+유형화!$G$72*hourly1!$G4476/hourly1!$F$8763+유형화!$G$74*hourly1!I4476/hourly1!$I$8763</f>
        <v>0.62920963018048481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4">
        <f>유형화!$F$71*hourly1!B4477/hourly1!$B$8763+유형화!$F$72*hourly1!C4477/hourly1!$C$8763+유형화!$F$73*hourly1!D4477/hourly1!$D$8763+유형화!$F$74*hourly1!E4477/hourly1!$E$8763</f>
        <v>184.71623051864847</v>
      </c>
      <c r="C4476" s="442">
        <f>hourly1!$F4477*유형화!$G$71/hourly1!$F$8763+유형화!$G$72*hourly1!$G4477/hourly1!$F$8763+유형화!$G$74*hourly1!I4477/hourly1!$I$8763</f>
        <v>0.58805268831793744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4">
        <f>유형화!$F$71*hourly1!B4478/hourly1!$B$8763+유형화!$F$72*hourly1!C4478/hourly1!$C$8763+유형화!$F$73*hourly1!D4478/hourly1!$D$8763+유형화!$F$74*hourly1!E4478/hourly1!$E$8763</f>
        <v>195.20767953873778</v>
      </c>
      <c r="C4477" s="442">
        <f>hourly1!$F4478*유형화!$G$71/hourly1!$F$8763+유형화!$G$72*hourly1!$G4478/hourly1!$F$8763+유형화!$G$74*hourly1!I4478/hourly1!$I$8763</f>
        <v>0.61528929768796736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4">
        <f>유형화!$F$71*hourly1!B4479/hourly1!$B$8763+유형화!$F$72*hourly1!C4479/hourly1!$C$8763+유형화!$F$73*hourly1!D4479/hourly1!$D$8763+유형화!$F$74*hourly1!E4479/hourly1!$E$8763</f>
        <v>213.37780650326701</v>
      </c>
      <c r="C4478" s="442">
        <f>hourly1!$F4479*유형화!$G$71/hourly1!$F$8763+유형화!$G$72*hourly1!$G4479/hourly1!$F$8763+유형화!$G$74*hourly1!I4479/hourly1!$I$8763</f>
        <v>0.61974641815600728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4">
        <f>유형화!$F$71*hourly1!B4480/hourly1!$B$8763+유형화!$F$72*hourly1!C4480/hourly1!$C$8763+유형화!$F$73*hourly1!D4480/hourly1!$D$8763+유형화!$F$74*hourly1!E4480/hourly1!$E$8763</f>
        <v>195.74352143355864</v>
      </c>
      <c r="C4479" s="442">
        <f>hourly1!$F4480*유형화!$G$71/hourly1!$F$8763+유형화!$G$72*hourly1!$G4480/hourly1!$F$8763+유형화!$G$74*hourly1!I4480/hourly1!$I$8763</f>
        <v>0.53769964549336968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4">
        <f>유형화!$F$71*hourly1!B4481/hourly1!$B$8763+유형화!$F$72*hourly1!C4481/hourly1!$C$8763+유형화!$F$73*hourly1!D4481/hourly1!$D$8763+유형화!$F$74*hourly1!E4481/hourly1!$E$8763</f>
        <v>192.35649718967818</v>
      </c>
      <c r="C4480" s="442">
        <f>hourly1!$F4481*유형화!$G$71/hourly1!$F$8763+유형화!$G$72*hourly1!$G4481/hourly1!$F$8763+유형화!$G$74*hourly1!I4481/hourly1!$I$8763</f>
        <v>0.47393205369204616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4">
        <f>유형화!$F$71*hourly1!B4482/hourly1!$B$8763+유형화!$F$72*hourly1!C4482/hourly1!$C$8763+유형화!$F$73*hourly1!D4482/hourly1!$D$8763+유형화!$F$74*hourly1!E4482/hourly1!$E$8763</f>
        <v>185.06495896087085</v>
      </c>
      <c r="C4481" s="442">
        <f>hourly1!$F4482*유형화!$G$71/hourly1!$F$8763+유형화!$G$72*hourly1!$G4482/hourly1!$F$8763+유형화!$G$74*hourly1!I4482/hourly1!$I$8763</f>
        <v>0.41932161255138578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4">
        <f>유형화!$F$71*hourly1!B4483/hourly1!$B$8763+유형화!$F$72*hourly1!C4483/hourly1!$C$8763+유형화!$F$73*hourly1!D4483/hourly1!$D$8763+유형화!$F$74*hourly1!E4483/hourly1!$E$8763</f>
        <v>179.61966500055931</v>
      </c>
      <c r="C4482" s="442">
        <f>hourly1!$F4483*유형화!$G$71/hourly1!$F$8763+유형화!$G$72*hourly1!$G4483/hourly1!$F$8763+유형화!$G$74*hourly1!I4483/hourly1!$I$8763</f>
        <v>0.47401329522019409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4">
        <f>유형화!$F$71*hourly1!B4484/hourly1!$B$8763+유형화!$F$72*hourly1!C4484/hourly1!$C$8763+유형화!$F$73*hourly1!D4484/hourly1!$D$8763+유형화!$F$74*hourly1!E4484/hourly1!$E$8763</f>
        <v>177.39823902172006</v>
      </c>
      <c r="C4483" s="442">
        <f>hourly1!$F4484*유형화!$G$71/hourly1!$F$8763+유형화!$G$72*hourly1!$G4484/hourly1!$F$8763+유형화!$G$74*hourly1!I4484/hourly1!$I$8763</f>
        <v>0.54699988554563561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4">
        <f>유형화!$F$71*hourly1!B4485/hourly1!$B$8763+유형화!$F$72*hourly1!C4485/hourly1!$C$8763+유형화!$F$73*hourly1!D4485/hourly1!$D$8763+유형화!$F$74*hourly1!E4485/hourly1!$E$8763</f>
        <v>188.01826507796392</v>
      </c>
      <c r="C4484" s="442">
        <f>hourly1!$F4485*유형화!$G$71/hourly1!$F$8763+유형화!$G$72*hourly1!$G4485/hourly1!$F$8763+유형화!$G$74*hourly1!I4485/hourly1!$I$8763</f>
        <v>0.67476363733931011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4">
        <f>유형화!$F$71*hourly1!B4486/hourly1!$B$8763+유형화!$F$72*hourly1!C4486/hourly1!$C$8763+유형화!$F$73*hourly1!D4486/hourly1!$D$8763+유형화!$F$74*hourly1!E4486/hourly1!$E$8763</f>
        <v>189.59750396386696</v>
      </c>
      <c r="C4485" s="442">
        <f>hourly1!$F4486*유형화!$G$71/hourly1!$F$8763+유형화!$G$72*hourly1!$G4486/hourly1!$F$8763+유형화!$G$74*hourly1!I4486/hourly1!$I$8763</f>
        <v>0.57904041974057197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4">
        <f>유형화!$F$71*hourly1!B4487/hourly1!$B$8763+유형화!$F$72*hourly1!C4487/hourly1!$C$8763+유형화!$F$73*hourly1!D4487/hourly1!$D$8763+유형화!$F$74*hourly1!E4487/hourly1!$E$8763</f>
        <v>84.4691133064524</v>
      </c>
      <c r="C4486" s="442">
        <f>hourly1!$F4487*유형화!$G$71/hourly1!$F$8763+유형화!$G$72*hourly1!$G4487/hourly1!$F$8763+유형화!$G$74*hourly1!I4487/hourly1!$I$8763</f>
        <v>0.41951783080592964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4">
        <f>유형화!$F$71*hourly1!B4488/hourly1!$B$8763+유형화!$F$72*hourly1!C4488/hourly1!$C$8763+유형화!$F$73*hourly1!D4488/hourly1!$D$8763+유형화!$F$74*hourly1!E4488/hourly1!$E$8763</f>
        <v>69.720095949954569</v>
      </c>
      <c r="C4487" s="442">
        <f>hourly1!$F4488*유형화!$G$71/hourly1!$F$8763+유형화!$G$72*hourly1!$G4488/hourly1!$F$8763+유형화!$G$74*hourly1!I4488/hourly1!$I$8763</f>
        <v>0.41494768927515957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4">
        <f>유형화!$F$71*hourly1!B4489/hourly1!$B$8763+유형화!$F$72*hourly1!C4489/hourly1!$C$8763+유형화!$F$73*hourly1!D4489/hourly1!$D$8763+유형화!$F$74*hourly1!E4489/hourly1!$E$8763</f>
        <v>65.761063745502</v>
      </c>
      <c r="C4488" s="442">
        <f>hourly1!$F4489*유형화!$G$71/hourly1!$F$8763+유형화!$G$72*hourly1!$G4489/hourly1!$F$8763+유형화!$G$74*hourly1!I4489/hourly1!$I$8763</f>
        <v>0.37858016773199421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4">
        <f>유형화!$F$71*hourly1!B4490/hourly1!$B$8763+유형화!$F$72*hourly1!C4490/hourly1!$C$8763+유형화!$F$73*hourly1!D4490/hourly1!$D$8763+유형화!$F$74*hourly1!E4490/hourly1!$E$8763</f>
        <v>61.531388099895068</v>
      </c>
      <c r="C4489" s="442">
        <f>hourly1!$F4490*유형화!$G$71/hourly1!$F$8763+유형화!$G$72*hourly1!$G4490/hourly1!$F$8763+유형화!$G$74*hourly1!I4490/hourly1!$I$8763</f>
        <v>0.31504277384142082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4">
        <f>유형화!$F$71*hourly1!B4491/hourly1!$B$8763+유형화!$F$72*hourly1!C4491/hourly1!$C$8763+유형화!$F$73*hourly1!D4491/hourly1!$D$8763+유형화!$F$74*hourly1!E4491/hourly1!$E$8763</f>
        <v>59.535143489619067</v>
      </c>
      <c r="C4490" s="442">
        <f>hourly1!$F4491*유형화!$G$71/hourly1!$F$8763+유형화!$G$72*hourly1!$G4491/hourly1!$F$8763+유형화!$G$74*hourly1!I4491/hourly1!$I$8763</f>
        <v>0.27524844063854392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4">
        <f>유형화!$F$71*hourly1!B4492/hourly1!$B$8763+유형화!$F$72*hourly1!C4492/hourly1!$C$8763+유형화!$F$73*hourly1!D4492/hourly1!$D$8763+유형화!$F$74*hourly1!E4492/hourly1!$E$8763</f>
        <v>58.824081934433124</v>
      </c>
      <c r="C4491" s="442">
        <f>hourly1!$F4492*유형화!$G$71/hourly1!$F$8763+유형화!$G$72*hourly1!$G4492/hourly1!$F$8763+유형화!$G$74*hourly1!I4492/hourly1!$I$8763</f>
        <v>0.26069683621166134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4">
        <f>유형화!$F$71*hourly1!B4493/hourly1!$B$8763+유형화!$F$72*hourly1!C4493/hourly1!$C$8763+유형화!$F$73*hourly1!D4493/hourly1!$D$8763+유형화!$F$74*hourly1!E4493/hourly1!$E$8763</f>
        <v>58.761848719087787</v>
      </c>
      <c r="C4492" s="442">
        <f>hourly1!$F4493*유형화!$G$71/hourly1!$F$8763+유형화!$G$72*hourly1!$G4493/hourly1!$F$8763+유형화!$G$74*hourly1!I4493/hourly1!$I$8763</f>
        <v>0.25129033843351367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4">
        <f>유형화!$F$71*hourly1!B4494/hourly1!$B$8763+유형화!$F$72*hourly1!C4494/hourly1!$C$8763+유형화!$F$73*hourly1!D4494/hourly1!$D$8763+유형화!$F$74*hourly1!E4494/hourly1!$E$8763</f>
        <v>58.74660962468451</v>
      </c>
      <c r="C4493" s="442">
        <f>hourly1!$F4494*유형화!$G$71/hourly1!$F$8763+유형화!$G$72*hourly1!$G4494/hourly1!$F$8763+유형화!$G$74*hourly1!I4494/hourly1!$I$8763</f>
        <v>0.23626122612804859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4">
        <f>유형화!$F$71*hourly1!B4495/hourly1!$B$8763+유형화!$F$72*hourly1!C4495/hourly1!$C$8763+유형화!$F$73*hourly1!D4495/hourly1!$D$8763+유형화!$F$74*hourly1!E4495/hourly1!$E$8763</f>
        <v>58.732982808434684</v>
      </c>
      <c r="C4494" s="442">
        <f>hourly1!$F4495*유형화!$G$71/hourly1!$F$8763+유형화!$G$72*hourly1!$G4495/hourly1!$F$8763+유형화!$G$74*hourly1!I4495/hourly1!$I$8763</f>
        <v>0.23630270249497659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4">
        <f>유형화!$F$71*hourly1!B4496/hourly1!$B$8763+유형화!$F$72*hourly1!C4496/hourly1!$C$8763+유형화!$F$73*hourly1!D4496/hourly1!$D$8763+유형화!$F$74*hourly1!E4496/hourly1!$E$8763</f>
        <v>60.593405021651357</v>
      </c>
      <c r="C4495" s="442">
        <f>hourly1!$F4496*유형화!$G$71/hourly1!$F$8763+유형화!$G$72*hourly1!$G4496/hourly1!$F$8763+유형화!$G$74*hourly1!I4496/hourly1!$I$8763</f>
        <v>0.25133923002517755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4">
        <f>유형화!$F$71*hourly1!B4497/hourly1!$B$8763+유형화!$F$72*hourly1!C4497/hourly1!$C$8763+유형화!$F$73*hourly1!D4497/hourly1!$D$8763+유형화!$F$74*hourly1!E4497/hourly1!$E$8763</f>
        <v>72.358628726313796</v>
      </c>
      <c r="C4496" s="442">
        <f>hourly1!$F4497*유형화!$G$71/hourly1!$F$8763+유형화!$G$72*hourly1!$G4497/hourly1!$F$8763+유형화!$G$74*hourly1!I4497/hourly1!$I$8763</f>
        <v>0.32008072641842605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4">
        <f>유형화!$F$71*hourly1!B4498/hourly1!$B$8763+유형화!$F$72*hourly1!C4498/hourly1!$C$8763+유형화!$F$73*hourly1!D4498/hourly1!$D$8763+유형화!$F$74*hourly1!E4498/hourly1!$E$8763</f>
        <v>62.63554602875292</v>
      </c>
      <c r="C4497" s="442">
        <f>hourly1!$F4498*유형화!$G$71/hourly1!$F$8763+유형화!$G$72*hourly1!$G4498/hourly1!$F$8763+유형화!$G$74*hourly1!I4498/hourly1!$I$8763</f>
        <v>0.42560458951010849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4">
        <f>유형화!$F$71*hourly1!B4499/hourly1!$B$8763+유형화!$F$72*hourly1!C4499/hourly1!$C$8763+유형화!$F$73*hourly1!D4499/hourly1!$D$8763+유형화!$F$74*hourly1!E4499/hourly1!$E$8763</f>
        <v>67.963521173580745</v>
      </c>
      <c r="C4498" s="442">
        <f>hourly1!$F4499*유형화!$G$71/hourly1!$F$8763+유형화!$G$72*hourly1!$G4499/hourly1!$F$8763+유형화!$G$74*hourly1!I4499/hourly1!$I$8763</f>
        <v>0.54642883175500301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4">
        <f>유형화!$F$71*hourly1!B4500/hourly1!$B$8763+유형화!$F$72*hourly1!C4500/hourly1!$C$8763+유형화!$F$73*hourly1!D4500/hourly1!$D$8763+유형화!$F$74*hourly1!E4500/hourly1!$E$8763</f>
        <v>79.569175277352187</v>
      </c>
      <c r="C4499" s="442">
        <f>hourly1!$F4500*유형화!$G$71/hourly1!$F$8763+유형화!$G$72*hourly1!$G4500/hourly1!$F$8763+유형화!$G$74*hourly1!I4500/hourly1!$I$8763</f>
        <v>0.65210507364070247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4">
        <f>유형화!$F$71*hourly1!B4501/hourly1!$B$8763+유형화!$F$72*hourly1!C4501/hourly1!$C$8763+유형화!$F$73*hourly1!D4501/hourly1!$D$8763+유형화!$F$74*hourly1!E4501/hourly1!$E$8763</f>
        <v>91.365071859341427</v>
      </c>
      <c r="C4500" s="442">
        <f>hourly1!$F4501*유형화!$G$71/hourly1!$F$8763+유형화!$G$72*hourly1!$G4501/hourly1!$F$8763+유형화!$G$74*hourly1!I4501/hourly1!$I$8763</f>
        <v>0.69733362577102087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4">
        <f>유형화!$F$71*hourly1!B4502/hourly1!$B$8763+유형화!$F$72*hourly1!C4502/hourly1!$C$8763+유형화!$F$73*hourly1!D4502/hourly1!$D$8763+유형화!$F$74*hourly1!E4502/hourly1!$E$8763</f>
        <v>96.139038255784911</v>
      </c>
      <c r="C4501" s="442">
        <f>hourly1!$F4502*유형화!$G$71/hourly1!$F$8763+유형화!$G$72*hourly1!$G4502/hourly1!$F$8763+유형화!$G$74*hourly1!I4502/hourly1!$I$8763</f>
        <v>0.72241533823847015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4">
        <f>유형화!$F$71*hourly1!B4503/hourly1!$B$8763+유형화!$F$72*hourly1!C4503/hourly1!$C$8763+유형화!$F$73*hourly1!D4503/hourly1!$D$8763+유형화!$F$74*hourly1!E4503/hourly1!$E$8763</f>
        <v>112.62162817298683</v>
      </c>
      <c r="C4502" s="442">
        <f>hourly1!$F4503*유형화!$G$71/hourly1!$F$8763+유형화!$G$72*hourly1!$G4503/hourly1!$F$8763+유형화!$G$74*hourly1!I4503/hourly1!$I$8763</f>
        <v>0.65180015308069372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4">
        <f>유형화!$F$71*hourly1!B4504/hourly1!$B$8763+유형화!$F$72*hourly1!C4504/hourly1!$C$8763+유형화!$F$73*hourly1!D4504/hourly1!$D$8763+유형화!$F$74*hourly1!E4504/hourly1!$E$8763</f>
        <v>98.015408622403726</v>
      </c>
      <c r="C4503" s="442">
        <f>hourly1!$F4504*유형화!$G$71/hourly1!$F$8763+유형화!$G$72*hourly1!$G4504/hourly1!$F$8763+유형화!$G$74*hourly1!I4504/hourly1!$I$8763</f>
        <v>0.59131310559402084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4">
        <f>유형화!$F$71*hourly1!B4505/hourly1!$B$8763+유형화!$F$72*hourly1!C4505/hourly1!$C$8763+유형화!$F$73*hourly1!D4505/hourly1!$D$8763+유형화!$F$74*hourly1!E4505/hourly1!$E$8763</f>
        <v>101.79124415320995</v>
      </c>
      <c r="C4504" s="442">
        <f>hourly1!$F4505*유형화!$G$71/hourly1!$F$8763+유형화!$G$72*hourly1!$G4505/hourly1!$F$8763+유형화!$G$74*hourly1!I4505/hourly1!$I$8763</f>
        <v>0.51072965826988115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4">
        <f>유형화!$F$71*hourly1!B4506/hourly1!$B$8763+유형화!$F$72*hourly1!C4506/hourly1!$C$8763+유형화!$F$73*hourly1!D4506/hourly1!$D$8763+유형화!$F$74*hourly1!E4506/hourly1!$E$8763</f>
        <v>101.14006184176347</v>
      </c>
      <c r="C4505" s="442">
        <f>hourly1!$F4506*유형화!$G$71/hourly1!$F$8763+유형화!$G$72*hourly1!$G4506/hourly1!$F$8763+유형화!$G$74*hourly1!I4506/hourly1!$I$8763</f>
        <v>0.47549414004570378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4">
        <f>유형화!$F$71*hourly1!B4507/hourly1!$B$8763+유형화!$F$72*hourly1!C4507/hourly1!$C$8763+유형화!$F$73*hourly1!D4507/hourly1!$D$8763+유형화!$F$74*hourly1!E4507/hourly1!$E$8763</f>
        <v>97.721085722103098</v>
      </c>
      <c r="C4506" s="442">
        <f>hourly1!$F4507*유형화!$G$71/hourly1!$F$8763+유형화!$G$72*hourly1!$G4507/hourly1!$F$8763+유형화!$G$74*hourly1!I4507/hourly1!$I$8763</f>
        <v>0.36489964849658757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4">
        <f>유형화!$F$71*hourly1!B4508/hourly1!$B$8763+유형화!$F$72*hourly1!C4508/hourly1!$C$8763+유형화!$F$73*hourly1!D4508/hourly1!$D$8763+유형화!$F$74*hourly1!E4508/hourly1!$E$8763</f>
        <v>94.478587871264949</v>
      </c>
      <c r="C4507" s="442">
        <f>hourly1!$F4508*유형화!$G$71/hourly1!$F$8763+유형화!$G$72*hourly1!$G4508/hourly1!$F$8763+유형화!$G$74*hourly1!I4508/hourly1!$I$8763</f>
        <v>0.49567341113104169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4">
        <f>유형화!$F$71*hourly1!B4509/hourly1!$B$8763+유형화!$F$72*hourly1!C4509/hourly1!$C$8763+유형화!$F$73*hourly1!D4509/hourly1!$D$8763+유형화!$F$74*hourly1!E4509/hourly1!$E$8763</f>
        <v>105.93348103415256</v>
      </c>
      <c r="C4508" s="442">
        <f>hourly1!$F4509*유형화!$G$71/hourly1!$F$8763+유형화!$G$72*hourly1!$G4509/hourly1!$F$8763+유형화!$G$74*hourly1!I4509/hourly1!$I$8763</f>
        <v>0.58133514659531105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4">
        <f>유형화!$F$71*hourly1!B4510/hourly1!$B$8763+유형화!$F$72*hourly1!C4510/hourly1!$C$8763+유형화!$F$73*hourly1!D4510/hourly1!$D$8763+유형화!$F$74*hourly1!E4510/hourly1!$E$8763</f>
        <v>109.5806408053803</v>
      </c>
      <c r="C4509" s="442">
        <f>hourly1!$F4510*유형화!$G$71/hourly1!$F$8763+유형화!$G$72*hourly1!$G4510/hourly1!$F$8763+유형화!$G$74*hourly1!I4510/hourly1!$I$8763</f>
        <v>0.61165665242735068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4">
        <f>유형화!$F$71*hourly1!B4511/hourly1!$B$8763+유형화!$F$72*hourly1!C4511/hourly1!$C$8763+유형화!$F$73*hourly1!D4511/hourly1!$D$8763+유형화!$F$74*hourly1!E4511/hourly1!$E$8763</f>
        <v>78.795047940006484</v>
      </c>
      <c r="C4510" s="442">
        <f>hourly1!$F4511*유형화!$G$71/hourly1!$F$8763+유형화!$G$72*hourly1!$G4511/hourly1!$F$8763+유형화!$G$74*hourly1!I4511/hourly1!$I$8763</f>
        <v>0.42034328384518593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4">
        <f>유형화!$F$71*hourly1!B4512/hourly1!$B$8763+유형화!$F$72*hourly1!C4512/hourly1!$C$8763+유형화!$F$73*hourly1!D4512/hourly1!$D$8763+유형화!$F$74*hourly1!E4512/hourly1!$E$8763</f>
        <v>66.422743278899034</v>
      </c>
      <c r="C4511" s="442">
        <f>hourly1!$F4512*유형화!$G$71/hourly1!$F$8763+유형화!$G$72*hourly1!$G4512/hourly1!$F$8763+유형화!$G$74*hourly1!I4512/hourly1!$I$8763</f>
        <v>0.4052642206302377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4">
        <f>유형화!$F$71*hourly1!B4513/hourly1!$B$8763+유형화!$F$72*hourly1!C4513/hourly1!$C$8763+유형화!$F$73*hourly1!D4513/hourly1!$D$8763+유형화!$F$74*hourly1!E4513/hourly1!$E$8763</f>
        <v>62.433562641430278</v>
      </c>
      <c r="C4512" s="442">
        <f>hourly1!$F4513*유형화!$G$71/hourly1!$F$8763+유형화!$G$72*hourly1!$G4513/hourly1!$F$8763+유형화!$G$74*hourly1!I4513/hourly1!$I$8763</f>
        <v>0.39023885668013342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4">
        <f>유형화!$F$71*hourly1!B4514/hourly1!$B$8763+유형화!$F$72*hourly1!C4514/hourly1!$C$8763+유형화!$F$73*hourly1!D4514/hourly1!$D$8763+유형화!$F$74*hourly1!E4514/hourly1!$E$8763</f>
        <v>59.157989428961571</v>
      </c>
      <c r="C4513" s="442">
        <f>hourly1!$F4514*유형화!$G$71/hourly1!$F$8763+유형화!$G$72*hourly1!$G4514/hourly1!$F$8763+유형화!$G$74*hourly1!I4514/hourly1!$I$8763</f>
        <v>0.315010097960993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4">
        <f>유형화!$F$71*hourly1!B4515/hourly1!$B$8763+유형화!$F$72*hourly1!C4515/hourly1!$C$8763+유형화!$F$73*hourly1!D4515/hourly1!$D$8763+유형화!$F$74*hourly1!E4515/hourly1!$E$8763</f>
        <v>59.12726236500383</v>
      </c>
      <c r="C4514" s="442">
        <f>hourly1!$F4515*유형화!$G$71/hourly1!$F$8763+유형화!$G$72*hourly1!$G4515/hourly1!$F$8763+유형화!$G$74*hourly1!I4515/hourly1!$I$8763</f>
        <v>0.26287243055471221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4">
        <f>유형화!$F$71*hourly1!B4516/hourly1!$B$8763+유형화!$F$72*hourly1!C4516/hourly1!$C$8763+유형화!$F$73*hourly1!D4516/hourly1!$D$8763+유형화!$F$74*hourly1!E4516/hourly1!$E$8763</f>
        <v>58.835955803965803</v>
      </c>
      <c r="C4515" s="442">
        <f>hourly1!$F4516*유형화!$G$71/hourly1!$F$8763+유형화!$G$72*hourly1!$G4516/hourly1!$F$8763+유형화!$G$74*hourly1!I4516/hourly1!$I$8763</f>
        <v>0.24340852494140022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4">
        <f>유형화!$F$71*hourly1!B4517/hourly1!$B$8763+유형화!$F$72*hourly1!C4517/hourly1!$C$8763+유형화!$F$73*hourly1!D4517/hourly1!$D$8763+유형화!$F$74*hourly1!E4517/hourly1!$E$8763</f>
        <v>58.795421616296224</v>
      </c>
      <c r="C4516" s="442">
        <f>hourly1!$F4517*유형화!$G$71/hourly1!$F$8763+유형화!$G$72*hourly1!$G4517/hourly1!$F$8763+유형화!$G$74*hourly1!I4517/hourly1!$I$8763</f>
        <v>0.23775225670182074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4">
        <f>유형화!$F$71*hourly1!B4518/hourly1!$B$8763+유형화!$F$72*hourly1!C4518/hourly1!$C$8763+유형화!$F$73*hourly1!D4518/hourly1!$D$8763+유형화!$F$74*hourly1!E4518/hourly1!$E$8763</f>
        <v>58.770353756863628</v>
      </c>
      <c r="C4517" s="442">
        <f>hourly1!$F4518*유형화!$G$71/hourly1!$F$8763+유형화!$G$72*hourly1!$G4518/hourly1!$F$8763+유형화!$G$74*hourly1!I4518/hourly1!$I$8763</f>
        <v>0.23778762161979095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4">
        <f>유형화!$F$71*hourly1!B4519/hourly1!$B$8763+유형화!$F$72*hourly1!C4519/hourly1!$C$8763+유형화!$F$73*hourly1!D4519/hourly1!$D$8763+유형화!$F$74*hourly1!E4519/hourly1!$E$8763</f>
        <v>58.753130875023238</v>
      </c>
      <c r="C4518" s="442">
        <f>hourly1!$F4519*유형화!$G$71/hourly1!$F$8763+유형화!$G$72*hourly1!$G4519/hourly1!$F$8763+유형화!$G$74*hourly1!I4519/hourly1!$I$8763</f>
        <v>0.23640521186549834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4">
        <f>유형화!$F$71*hourly1!B4520/hourly1!$B$8763+유형화!$F$72*hourly1!C4520/hourly1!$C$8763+유형화!$F$73*hourly1!D4520/hourly1!$D$8763+유형화!$F$74*hourly1!E4520/hourly1!$E$8763</f>
        <v>60.617131119399211</v>
      </c>
      <c r="C4519" s="442">
        <f>hourly1!$F4520*유형화!$G$71/hourly1!$F$8763+유형화!$G$72*hourly1!$G4520/hourly1!$F$8763+유형화!$G$74*hourly1!I4520/hourly1!$I$8763</f>
        <v>0.42148563588440879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4">
        <f>유형화!$F$71*hourly1!B4521/hourly1!$B$8763+유형화!$F$72*hourly1!C4521/hourly1!$C$8763+유형화!$F$73*hourly1!D4521/hourly1!$D$8763+유형화!$F$74*hourly1!E4521/hourly1!$E$8763</f>
        <v>72.703032997919209</v>
      </c>
      <c r="C4520" s="442">
        <f>hourly1!$F4521*유형화!$G$71/hourly1!$F$8763+유형화!$G$72*hourly1!$G4521/hourly1!$F$8763+유형화!$G$74*hourly1!I4521/hourly1!$I$8763</f>
        <v>0.7517595011531506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4">
        <f>유형화!$F$71*hourly1!B4522/hourly1!$B$8763+유형화!$F$72*hourly1!C4522/hourly1!$C$8763+유형화!$F$73*hourly1!D4522/hourly1!$D$8763+유형화!$F$74*hourly1!E4522/hourly1!$E$8763</f>
        <v>154.97111823912238</v>
      </c>
      <c r="C4521" s="442">
        <f>hourly1!$F4522*유형화!$G$71/hourly1!$F$8763+유형화!$G$72*hourly1!$G4522/hourly1!$F$8763+유형화!$G$74*hourly1!I4522/hourly1!$I$8763</f>
        <v>0.65038091166068024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4">
        <f>유형화!$F$71*hourly1!B4523/hourly1!$B$8763+유형화!$F$72*hourly1!C4523/hourly1!$C$8763+유형화!$F$73*hourly1!D4523/hourly1!$D$8763+유형화!$F$74*hourly1!E4523/hourly1!$E$8763</f>
        <v>307.99209820081188</v>
      </c>
      <c r="C4522" s="442">
        <f>hourly1!$F4523*유형화!$G$71/hourly1!$F$8763+유형화!$G$72*hourly1!$G4523/hourly1!$F$8763+유형화!$G$74*hourly1!I4523/hourly1!$I$8763</f>
        <v>0.57563218688569262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4">
        <f>유형화!$F$71*hourly1!B4524/hourly1!$B$8763+유형화!$F$72*hourly1!C4524/hourly1!$C$8763+유형화!$F$73*hourly1!D4524/hourly1!$D$8763+유형화!$F$74*hourly1!E4524/hourly1!$E$8763</f>
        <v>418.89646871611541</v>
      </c>
      <c r="C4523" s="442">
        <f>hourly1!$F4524*유형화!$G$71/hourly1!$F$8763+유형화!$G$72*hourly1!$G4524/hourly1!$F$8763+유형화!$G$74*hourly1!I4524/hourly1!$I$8763</f>
        <v>0.49032605626479098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4">
        <f>유형화!$F$71*hourly1!B4525/hourly1!$B$8763+유형화!$F$72*hourly1!C4525/hourly1!$C$8763+유형화!$F$73*hourly1!D4525/hourly1!$D$8763+유형화!$F$74*hourly1!E4525/hourly1!$E$8763</f>
        <v>497.49507628620773</v>
      </c>
      <c r="C4524" s="442">
        <f>hourly1!$F4525*유형화!$G$71/hourly1!$F$8763+유형화!$G$72*hourly1!$G4525/hourly1!$F$8763+유형화!$G$74*hourly1!I4525/hourly1!$I$8763</f>
        <v>0.45832716140875418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4">
        <f>유형화!$F$71*hourly1!B4526/hourly1!$B$8763+유형화!$F$72*hourly1!C4526/hourly1!$C$8763+유형화!$F$73*hourly1!D4526/hourly1!$D$8763+유형화!$F$74*hourly1!E4526/hourly1!$E$8763</f>
        <v>483.71526284458332</v>
      </c>
      <c r="C4525" s="442">
        <f>hourly1!$F4526*유형화!$G$71/hourly1!$F$8763+유형화!$G$72*hourly1!$G4526/hourly1!$F$8763+유형화!$G$74*hourly1!I4526/hourly1!$I$8763</f>
        <v>0.4423067720823064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4">
        <f>유형화!$F$71*hourly1!B4527/hourly1!$B$8763+유형화!$F$72*hourly1!C4527/hourly1!$C$8763+유형화!$F$73*hourly1!D4527/hourly1!$D$8763+유형화!$F$74*hourly1!E4527/hourly1!$E$8763</f>
        <v>428.02208646089878</v>
      </c>
      <c r="C4526" s="442">
        <f>hourly1!$F4527*유형화!$G$71/hourly1!$F$8763+유형화!$G$72*hourly1!$G4527/hourly1!$F$8763+유형화!$G$74*hourly1!I4527/hourly1!$I$8763</f>
        <v>0.55395805538523391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4">
        <f>유형화!$F$71*hourly1!B4528/hourly1!$B$8763+유형화!$F$72*hourly1!C4528/hourly1!$C$8763+유형화!$F$73*hourly1!D4528/hourly1!$D$8763+유형화!$F$74*hourly1!E4528/hourly1!$E$8763</f>
        <v>500.33035656627271</v>
      </c>
      <c r="C4527" s="442">
        <f>hourly1!$F4528*유형화!$G$71/hourly1!$F$8763+유형화!$G$72*hourly1!$G4528/hourly1!$F$8763+유형화!$G$74*hourly1!I4528/hourly1!$I$8763</f>
        <v>0.51665263014198637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4">
        <f>유형화!$F$71*hourly1!B4529/hourly1!$B$8763+유형화!$F$72*hourly1!C4529/hourly1!$C$8763+유형화!$F$73*hourly1!D4529/hourly1!$D$8763+유형화!$F$74*hourly1!E4529/hourly1!$E$8763</f>
        <v>631.91980327748649</v>
      </c>
      <c r="C4528" s="442">
        <f>hourly1!$F4529*유형화!$G$71/hourly1!$F$8763+유형화!$G$72*hourly1!$G4529/hourly1!$F$8763+유형화!$G$74*hourly1!I4529/hourly1!$I$8763</f>
        <v>0.38905046505875979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4">
        <f>유형화!$F$71*hourly1!B4530/hourly1!$B$8763+유형화!$F$72*hourly1!C4530/hourly1!$C$8763+유형화!$F$73*hourly1!D4530/hourly1!$D$8763+유형화!$F$74*hourly1!E4530/hourly1!$E$8763</f>
        <v>582.06315532080509</v>
      </c>
      <c r="C4529" s="442">
        <f>hourly1!$F4530*유형화!$G$71/hourly1!$F$8763+유형화!$G$72*hourly1!$G4530/hourly1!$F$8763+유형화!$G$74*hourly1!I4530/hourly1!$I$8763</f>
        <v>0.3678148911355249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4">
        <f>유형화!$F$71*hourly1!B4531/hourly1!$B$8763+유형화!$F$72*hourly1!C4531/hourly1!$C$8763+유형화!$F$73*hourly1!D4531/hourly1!$D$8763+유형화!$F$74*hourly1!E4531/hourly1!$E$8763</f>
        <v>529.45601921102605</v>
      </c>
      <c r="C4530" s="442">
        <f>hourly1!$F4531*유형화!$G$71/hourly1!$F$8763+유형화!$G$72*hourly1!$G4531/hourly1!$F$8763+유형화!$G$74*hourly1!I4531/hourly1!$I$8763</f>
        <v>0.38904712413332942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4">
        <f>유형화!$F$71*hourly1!B4532/hourly1!$B$8763+유형화!$F$72*hourly1!C4532/hourly1!$C$8763+유형화!$F$73*hourly1!D4532/hourly1!$D$8763+유형화!$F$74*hourly1!E4532/hourly1!$E$8763</f>
        <v>408.62671083479449</v>
      </c>
      <c r="C4531" s="442">
        <f>hourly1!$F4532*유형화!$G$71/hourly1!$F$8763+유형화!$G$72*hourly1!$G4532/hourly1!$F$8763+유형화!$G$74*hourly1!I4532/hourly1!$I$8763</f>
        <v>0.51664619274908319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4">
        <f>유형화!$F$71*hourly1!B4533/hourly1!$B$8763+유형화!$F$72*hourly1!C4533/hourly1!$C$8763+유형화!$F$73*hourly1!D4533/hourly1!$D$8763+유형화!$F$74*hourly1!E4533/hourly1!$E$8763</f>
        <v>207.08205586159042</v>
      </c>
      <c r="C4532" s="442">
        <f>hourly1!$F4533*유형화!$G$71/hourly1!$F$8763+유형화!$G$72*hourly1!$G4533/hourly1!$F$8763+유형화!$G$74*hourly1!I4533/hourly1!$I$8763</f>
        <v>0.63910276226765894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4">
        <f>유형화!$F$71*hourly1!B4534/hourly1!$B$8763+유형화!$F$72*hourly1!C4534/hourly1!$C$8763+유형화!$F$73*hourly1!D4534/hourly1!$D$8763+유형화!$F$74*hourly1!E4534/hourly1!$E$8763</f>
        <v>207.53316740524369</v>
      </c>
      <c r="C4533" s="442">
        <f>hourly1!$F4534*유형화!$G$71/hourly1!$F$8763+유형화!$G$72*hourly1!$G4534/hourly1!$F$8763+유형화!$G$74*hourly1!I4534/hourly1!$I$8763</f>
        <v>0.64452418789528021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4">
        <f>유형화!$F$71*hourly1!B4535/hourly1!$B$8763+유형화!$F$72*hourly1!C4535/hourly1!$C$8763+유형화!$F$73*hourly1!D4535/hourly1!$D$8763+유형화!$F$74*hourly1!E4535/hourly1!$E$8763</f>
        <v>100.09456359018027</v>
      </c>
      <c r="C4534" s="442">
        <f>hourly1!$F4535*유형화!$G$71/hourly1!$F$8763+유형화!$G$72*hourly1!$G4535/hourly1!$F$8763+유형화!$G$74*hourly1!I4535/hourly1!$I$8763</f>
        <v>0.54875110087304513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4">
        <f>유형화!$F$71*hourly1!B4536/hourly1!$B$8763+유형화!$F$72*hourly1!C4536/hourly1!$C$8763+유형화!$F$73*hourly1!D4536/hourly1!$D$8763+유형화!$F$74*hourly1!E4536/hourly1!$E$8763</f>
        <v>75.958091872062312</v>
      </c>
      <c r="C4535" s="442">
        <f>hourly1!$F4536*유형화!$G$71/hourly1!$F$8763+유형화!$G$72*hourly1!$G4536/hourly1!$F$8763+유형화!$G$74*hourly1!I4536/hourly1!$I$8763</f>
        <v>0.4581797532598888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4">
        <f>유형화!$F$71*hourly1!B4537/hourly1!$B$8763+유형화!$F$72*hourly1!C4537/hourly1!$C$8763+유형화!$F$73*hourly1!D4537/hourly1!$D$8763+유형화!$F$74*hourly1!E4537/hourly1!$E$8763</f>
        <v>72.30211876152056</v>
      </c>
      <c r="C4536" s="442">
        <f>hourly1!$F4537*유형화!$G$71/hourly1!$F$8763+유형화!$G$72*hourly1!$G4537/hourly1!$F$8763+유형화!$G$74*hourly1!I4537/hourly1!$I$8763</f>
        <v>0.35199096452158013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4">
        <f>유형화!$F$71*hourly1!B4538/hourly1!$B$8763+유형화!$F$72*hourly1!C4538/hourly1!$C$8763+유형화!$F$73*hourly1!D4538/hourly1!$D$8763+유형화!$F$74*hourly1!E4538/hourly1!$E$8763</f>
        <v>68.631811119468338</v>
      </c>
      <c r="C4537" s="442">
        <f>hourly1!$F4538*유형화!$G$71/hourly1!$F$8763+유형화!$G$72*hourly1!$G4538/hourly1!$F$8763+유형화!$G$74*hourly1!I4538/hourly1!$I$8763</f>
        <v>0.32025510642869426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4">
        <f>유형화!$F$71*hourly1!B4539/hourly1!$B$8763+유형화!$F$72*hourly1!C4539/hourly1!$C$8763+유형화!$F$73*hourly1!D4539/hourly1!$D$8763+유형화!$F$74*hourly1!E4539/hourly1!$E$8763</f>
        <v>67.599177869916147</v>
      </c>
      <c r="C4538" s="442">
        <f>hourly1!$F4539*유형화!$G$71/hourly1!$F$8763+유형화!$G$72*hourly1!$G4539/hourly1!$F$8763+유형화!$G$74*hourly1!I4539/hourly1!$I$8763</f>
        <v>0.262738060163623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4">
        <f>유형화!$F$71*hourly1!B4540/hourly1!$B$8763+유형화!$F$72*hourly1!C4540/hourly1!$C$8763+유형화!$F$73*hourly1!D4540/hourly1!$D$8763+유형화!$F$74*hourly1!E4540/hourly1!$E$8763</f>
        <v>66.048020659527111</v>
      </c>
      <c r="C4539" s="442">
        <f>hourly1!$F4540*유형화!$G$71/hourly1!$F$8763+유형화!$G$72*hourly1!$G4540/hourly1!$F$8763+유형화!$G$74*hourly1!I4540/hourly1!$I$8763</f>
        <v>0.24325044212835417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4">
        <f>유형화!$F$71*hourly1!B4541/hourly1!$B$8763+유형화!$F$72*hourly1!C4541/hourly1!$C$8763+유형화!$F$73*hourly1!D4541/hourly1!$D$8763+유형화!$F$74*hourly1!E4541/hourly1!$E$8763</f>
        <v>65.317112090594762</v>
      </c>
      <c r="C4540" s="442">
        <f>hourly1!$F4541*유형화!$G$71/hourly1!$F$8763+유형화!$G$72*hourly1!$G4541/hourly1!$F$8763+유형화!$G$74*hourly1!I4541/hourly1!$I$8763</f>
        <v>0.2373311371256237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4">
        <f>유형화!$F$71*hourly1!B4542/hourly1!$B$8763+유형화!$F$72*hourly1!C4542/hourly1!$C$8763+유형화!$F$73*hourly1!D4542/hourly1!$D$8763+유형화!$F$74*hourly1!E4542/hourly1!$E$8763</f>
        <v>64.813861026179566</v>
      </c>
      <c r="C4541" s="442">
        <f>hourly1!$F4542*유형화!$G$71/hourly1!$F$8763+유형화!$G$72*hourly1!$G4542/hourly1!$F$8763+유형화!$G$74*hourly1!I4542/hourly1!$I$8763</f>
        <v>0.23735069376228912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4">
        <f>유형화!$F$71*hourly1!B4543/hourly1!$B$8763+유형화!$F$72*hourly1!C4543/hourly1!$C$8763+유형화!$F$73*hourly1!D4543/hourly1!$D$8763+유형화!$F$74*hourly1!E4543/hourly1!$E$8763</f>
        <v>64.42219449699158</v>
      </c>
      <c r="C4542" s="442">
        <f>hourly1!$F4543*유형화!$G$71/hourly1!$F$8763+유형화!$G$72*hourly1!$G4543/hourly1!$F$8763+유형화!$G$74*hourly1!I4543/hourly1!$I$8763</f>
        <v>0.2361346783916255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4">
        <f>유형화!$F$71*hourly1!B4544/hourly1!$B$8763+유형화!$F$72*hourly1!C4544/hourly1!$C$8763+유형화!$F$73*hourly1!D4544/hourly1!$D$8763+유형화!$F$74*hourly1!E4544/hourly1!$E$8763</f>
        <v>66.141410916937005</v>
      </c>
      <c r="C4543" s="442">
        <f>hourly1!$F4544*유형화!$G$71/hourly1!$F$8763+유형화!$G$72*hourly1!$G4544/hourly1!$F$8763+유형화!$G$74*hourly1!I4544/hourly1!$I$8763</f>
        <v>0.42116140314569273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4">
        <f>유형화!$F$71*hourly1!B4545/hourly1!$B$8763+유형화!$F$72*hourly1!C4545/hourly1!$C$8763+유형화!$F$73*hourly1!D4545/hourly1!$D$8763+유형화!$F$74*hourly1!E4545/hourly1!$E$8763</f>
        <v>102.91579928994081</v>
      </c>
      <c r="C4544" s="442">
        <f>hourly1!$F4545*유형화!$G$71/hourly1!$F$8763+유형화!$G$72*hourly1!$G4545/hourly1!$F$8763+유형화!$G$74*hourly1!I4545/hourly1!$I$8763</f>
        <v>0.75136828693385527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4">
        <f>유형화!$F$71*hourly1!B4546/hourly1!$B$8763+유형화!$F$72*hourly1!C4546/hourly1!$C$8763+유형화!$F$73*hourly1!D4546/hourly1!$D$8763+유형화!$F$74*hourly1!E4546/hourly1!$E$8763</f>
        <v>262.39205458788405</v>
      </c>
      <c r="C4545" s="442">
        <f>hourly1!$F4546*유형화!$G$71/hourly1!$F$8763+유형화!$G$72*hourly1!$G4546/hourly1!$F$8763+유형화!$G$74*hourly1!I4546/hourly1!$I$8763</f>
        <v>0.65012781618783422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4">
        <f>유형화!$F$71*hourly1!B4547/hourly1!$B$8763+유형화!$F$72*hourly1!C4547/hourly1!$C$8763+유형화!$F$73*hourly1!D4547/hourly1!$D$8763+유형화!$F$74*hourly1!E4547/hourly1!$E$8763</f>
        <v>412.93672031157121</v>
      </c>
      <c r="C4546" s="442">
        <f>hourly1!$F4547*유형화!$G$71/hourly1!$F$8763+유형화!$G$72*hourly1!$G4547/hourly1!$F$8763+유형화!$G$74*hourly1!I4547/hourly1!$I$8763</f>
        <v>0.57551223951414343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4">
        <f>유형화!$F$71*hourly1!B4548/hourly1!$B$8763+유형화!$F$72*hourly1!C4548/hourly1!$C$8763+유형화!$F$73*hourly1!D4548/hourly1!$D$8763+유형화!$F$74*hourly1!E4548/hourly1!$E$8763</f>
        <v>511.37108882165495</v>
      </c>
      <c r="C4547" s="442">
        <f>hourly1!$F4548*유형화!$G$71/hourly1!$F$8763+유형화!$G$72*hourly1!$G4548/hourly1!$F$8763+유형화!$G$74*hourly1!I4548/hourly1!$I$8763</f>
        <v>0.49027692021516978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4">
        <f>유형화!$F$71*hourly1!B4549/hourly1!$B$8763+유형화!$F$72*hourly1!C4549/hourly1!$C$8763+유형화!$F$73*hourly1!D4549/hourly1!$D$8763+유형화!$F$74*hourly1!E4549/hourly1!$E$8763</f>
        <v>624.15842548392391</v>
      </c>
      <c r="C4548" s="442">
        <f>hourly1!$F4549*유형화!$G$71/hourly1!$F$8763+유형화!$G$72*hourly1!$G4549/hourly1!$F$8763+유형화!$G$74*hourly1!I4549/hourly1!$I$8763</f>
        <v>0.45828927042521472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4">
        <f>유형화!$F$71*hourly1!B4550/hourly1!$B$8763+유형화!$F$72*hourly1!C4550/hourly1!$C$8763+유형화!$F$73*hourly1!D4550/hourly1!$D$8763+유형화!$F$74*hourly1!E4550/hourly1!$E$8763</f>
        <v>570.21149644551679</v>
      </c>
      <c r="C4549" s="442">
        <f>hourly1!$F4550*유형화!$G$71/hourly1!$F$8763+유형화!$G$72*hourly1!$G4550/hourly1!$F$8763+유형화!$G$74*hourly1!I4550/hourly1!$I$8763</f>
        <v>0.44228591166986403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4">
        <f>유형화!$F$71*hourly1!B4551/hourly1!$B$8763+유형화!$F$72*hourly1!C4551/hourly1!$C$8763+유형화!$F$73*hourly1!D4551/hourly1!$D$8763+유형화!$F$74*hourly1!E4551/hourly1!$E$8763</f>
        <v>509.33786122360112</v>
      </c>
      <c r="C4550" s="442">
        <f>hourly1!$F4551*유형화!$G$71/hourly1!$F$8763+유형화!$G$72*hourly1!$G4551/hourly1!$F$8763+유형화!$G$74*hourly1!I4551/hourly1!$I$8763</f>
        <v>0.55392888340220858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4">
        <f>유형화!$F$71*hourly1!B4552/hourly1!$B$8763+유형화!$F$72*hourly1!C4552/hourly1!$C$8763+유형화!$F$73*hourly1!D4552/hourly1!$D$8763+유형화!$F$74*hourly1!E4552/hourly1!$E$8763</f>
        <v>579.79358109159921</v>
      </c>
      <c r="C4551" s="442">
        <f>hourly1!$F4552*유형화!$G$71/hourly1!$F$8763+유형화!$G$72*hourly1!$G4552/hourly1!$F$8763+유형화!$G$74*hourly1!I4552/hourly1!$I$8763</f>
        <v>0.51663250310341813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4">
        <f>유형화!$F$71*hourly1!B4553/hourly1!$B$8763+유형화!$F$72*hourly1!C4553/hourly1!$C$8763+유형화!$F$73*hourly1!D4553/hourly1!$D$8763+유형화!$F$74*hourly1!E4553/hourly1!$E$8763</f>
        <v>706.86968389542926</v>
      </c>
      <c r="C4552" s="442">
        <f>hourly1!$F4553*유형화!$G$71/hourly1!$F$8763+유형화!$G$72*hourly1!$G4553/hourly1!$F$8763+유형화!$G$74*hourly1!I4553/hourly1!$I$8763</f>
        <v>0.38904215348817694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4">
        <f>유형화!$F$71*hourly1!B4554/hourly1!$B$8763+유형화!$F$72*hourly1!C4554/hourly1!$C$8763+유형화!$F$73*hourly1!D4554/hourly1!$D$8763+유형화!$F$74*hourly1!E4554/hourly1!$E$8763</f>
        <v>658.87050426024393</v>
      </c>
      <c r="C4553" s="442">
        <f>hourly1!$F4554*유형화!$G$71/hourly1!$F$8763+유형화!$G$72*hourly1!$G4554/hourly1!$F$8763+유형화!$G$74*hourly1!I4554/hourly1!$I$8763</f>
        <v>0.36780739442480315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4">
        <f>유형화!$F$71*hourly1!B4555/hourly1!$B$8763+유형화!$F$72*hourly1!C4555/hourly1!$C$8763+유형화!$F$73*hourly1!D4555/hourly1!$D$8763+유형화!$F$74*hourly1!E4555/hourly1!$E$8763</f>
        <v>605.44042412104068</v>
      </c>
      <c r="C4554" s="442">
        <f>hourly1!$F4555*유형화!$G$71/hourly1!$F$8763+유형화!$G$72*hourly1!$G4555/hourly1!$F$8763+유형화!$G$74*hourly1!I4555/hourly1!$I$8763</f>
        <v>0.38902993059026097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4">
        <f>유형화!$F$71*hourly1!B4556/hourly1!$B$8763+유형화!$F$72*hourly1!C4556/hourly1!$C$8763+유형화!$F$73*hourly1!D4556/hourly1!$D$8763+유형화!$F$74*hourly1!E4556/hourly1!$E$8763</f>
        <v>504.29280074684618</v>
      </c>
      <c r="C4555" s="442">
        <f>hourly1!$F4556*유형화!$G$71/hourly1!$F$8763+유형화!$G$72*hourly1!$G4556/hourly1!$F$8763+유형화!$G$74*hourly1!I4556/hourly1!$I$8763</f>
        <v>0.51659950127904508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4">
        <f>유형화!$F$71*hourly1!B4557/hourly1!$B$8763+유형화!$F$72*hourly1!C4557/hourly1!$C$8763+유형화!$F$73*hourly1!D4557/hourly1!$D$8763+유형화!$F$74*hourly1!E4557/hourly1!$E$8763</f>
        <v>227.69823616616463</v>
      </c>
      <c r="C4556" s="442">
        <f>hourly1!$F4557*유형화!$G$71/hourly1!$F$8763+유형화!$G$72*hourly1!$G4557/hourly1!$F$8763+유형화!$G$74*hourly1!I4557/hourly1!$I$8763</f>
        <v>0.63899674899973391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4">
        <f>유형화!$F$71*hourly1!B4558/hourly1!$B$8763+유형화!$F$72*hourly1!C4558/hourly1!$C$8763+유형화!$F$73*hourly1!D4558/hourly1!$D$8763+유형화!$F$74*hourly1!E4558/hourly1!$E$8763</f>
        <v>232.77439365283226</v>
      </c>
      <c r="C4557" s="442">
        <f>hourly1!$F4558*유형화!$G$71/hourly1!$F$8763+유형화!$G$72*hourly1!$G4558/hourly1!$F$8763+유형화!$G$74*hourly1!I4558/hourly1!$I$8763</f>
        <v>0.64438085404571921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4">
        <f>유형화!$F$71*hourly1!B4559/hourly1!$B$8763+유형화!$F$72*hourly1!C4559/hourly1!$C$8763+유형화!$F$73*hourly1!D4559/hourly1!$D$8763+유형화!$F$74*hourly1!E4559/hourly1!$E$8763</f>
        <v>119.67650485936791</v>
      </c>
      <c r="C4558" s="442">
        <f>hourly1!$F4559*유형화!$G$71/hourly1!$F$8763+유형화!$G$72*hourly1!$G4559/hourly1!$F$8763+유형화!$G$74*hourly1!I4559/hourly1!$I$8763</f>
        <v>0.54864386531532916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4">
        <f>유형화!$F$71*hourly1!B4560/hourly1!$B$8763+유형화!$F$72*hourly1!C4560/hourly1!$C$8763+유형화!$F$73*hourly1!D4560/hourly1!$D$8763+유형화!$F$74*hourly1!E4560/hourly1!$E$8763</f>
        <v>83.428879961637165</v>
      </c>
      <c r="C4559" s="442">
        <f>hourly1!$F4560*유형화!$G$71/hourly1!$F$8763+유형화!$G$72*hourly1!$G4560/hourly1!$F$8763+유형화!$G$74*hourly1!I4560/hourly1!$I$8763</f>
        <v>0.45804163451343866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4">
        <f>유형화!$F$71*hourly1!B4561/hourly1!$B$8763+유형화!$F$72*hourly1!C4561/hourly1!$C$8763+유형화!$F$73*hourly1!D4561/hourly1!$D$8763+유형화!$F$74*hourly1!E4561/hourly1!$E$8763</f>
        <v>79.933028917774834</v>
      </c>
      <c r="C4560" s="442">
        <f>hourly1!$F4561*유형화!$G$71/hourly1!$F$8763+유형화!$G$72*hourly1!$G4561/hourly1!$F$8763+유형화!$G$74*hourly1!I4561/hourly1!$I$8763</f>
        <v>0.35190116696489027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4">
        <f>유형화!$F$71*hourly1!B4562/hourly1!$B$8763+유형화!$F$72*hourly1!C4562/hourly1!$C$8763+유형화!$F$73*hourly1!D4562/hourly1!$D$8763+유형화!$F$74*hourly1!E4562/hourly1!$E$8763</f>
        <v>75.815767152776431</v>
      </c>
      <c r="C4561" s="442">
        <f>hourly1!$F4562*유형화!$G$71/hourly1!$F$8763+유형화!$G$72*hourly1!$G4562/hourly1!$F$8763+유형화!$G$74*hourly1!I4562/hourly1!$I$8763</f>
        <v>0.32018299133099021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4">
        <f>유형화!$F$71*hourly1!B4563/hourly1!$B$8763+유형화!$F$72*hourly1!C4563/hourly1!$C$8763+유형화!$F$73*hourly1!D4563/hourly1!$D$8763+유형화!$F$74*hourly1!E4563/hourly1!$E$8763</f>
        <v>73.569138180864755</v>
      </c>
      <c r="C4562" s="442">
        <f>hourly1!$F4563*유형화!$G$71/hourly1!$F$8763+유형화!$G$72*hourly1!$G4563/hourly1!$F$8763+유형화!$G$74*hourly1!I4563/hourly1!$I$8763</f>
        <v>0.26268721290829272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4">
        <f>유형화!$F$71*hourly1!B4564/hourly1!$B$8763+유형화!$F$72*hourly1!C4564/hourly1!$C$8763+유형화!$F$73*hourly1!D4564/hourly1!$D$8763+유형화!$F$74*hourly1!E4564/hourly1!$E$8763</f>
        <v>70.923524161469018</v>
      </c>
      <c r="C4563" s="442">
        <f>hourly1!$F4564*유형화!$G$71/hourly1!$F$8763+유형화!$G$72*hourly1!$G4564/hourly1!$F$8763+유형화!$G$74*hourly1!I4564/hourly1!$I$8763</f>
        <v>0.24319820961125999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4">
        <f>유형화!$F$71*hourly1!B4565/hourly1!$B$8763+유형화!$F$72*hourly1!C4565/hourly1!$C$8763+유형화!$F$73*hourly1!D4565/hourly1!$D$8763+유형화!$F$74*hourly1!E4565/hourly1!$E$8763</f>
        <v>69.49150740258591</v>
      </c>
      <c r="C4564" s="442">
        <f>hourly1!$F4565*유형화!$G$71/hourly1!$F$8763+유형화!$G$72*hourly1!$G4565/hourly1!$F$8763+유형화!$G$74*hourly1!I4565/hourly1!$I$8763</f>
        <v>0.23720939706238087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4">
        <f>유형화!$F$71*hourly1!B4566/hourly1!$B$8763+유형화!$F$72*hourly1!C4566/hourly1!$C$8763+유형화!$F$73*hourly1!D4566/hourly1!$D$8763+유형화!$F$74*hourly1!E4566/hourly1!$E$8763</f>
        <v>68.241722966652802</v>
      </c>
      <c r="C4565" s="442">
        <f>hourly1!$F4566*유형화!$G$71/hourly1!$F$8763+유형화!$G$72*hourly1!$G4566/hourly1!$F$8763+유형화!$G$74*hourly1!I4566/hourly1!$I$8763</f>
        <v>0.23723604297983772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4">
        <f>유형화!$F$71*hourly1!B4567/hourly1!$B$8763+유형화!$F$72*hourly1!C4567/hourly1!$C$8763+유형화!$F$73*hourly1!D4567/hourly1!$D$8763+유형화!$F$74*hourly1!E4567/hourly1!$E$8763</f>
        <v>67.220797822749205</v>
      </c>
      <c r="C4566" s="442">
        <f>hourly1!$F4567*유형화!$G$71/hourly1!$F$8763+유형화!$G$72*hourly1!$G4567/hourly1!$F$8763+유형화!$G$74*hourly1!I4567/hourly1!$I$8763</f>
        <v>0.23607364538803194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4">
        <f>유형화!$F$71*hourly1!B4568/hourly1!$B$8763+유형화!$F$72*hourly1!C4568/hourly1!$C$8763+유형화!$F$73*hourly1!D4568/hourly1!$D$8763+유형화!$F$74*hourly1!E4568/hourly1!$E$8763</f>
        <v>69.223320327217252</v>
      </c>
      <c r="C4567" s="442">
        <f>hourly1!$F4568*유형화!$G$71/hourly1!$F$8763+유형화!$G$72*hourly1!$G4568/hourly1!$F$8763+유형화!$G$74*hourly1!I4568/hourly1!$I$8763</f>
        <v>0.42109401423518211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4">
        <f>유형화!$F$71*hourly1!B4569/hourly1!$B$8763+유형화!$F$72*hourly1!C4569/hourly1!$C$8763+유형화!$F$73*hourly1!D4569/hourly1!$D$8763+유형화!$F$74*hourly1!E4569/hourly1!$E$8763</f>
        <v>128.51544097090786</v>
      </c>
      <c r="C4568" s="442">
        <f>hourly1!$F4569*유형화!$G$71/hourly1!$F$8763+유형화!$G$72*hourly1!$G4569/hourly1!$F$8763+유형화!$G$74*hourly1!I4569/hourly1!$I$8763</f>
        <v>0.75124793213237628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4">
        <f>유형화!$F$71*hourly1!B4570/hourly1!$B$8763+유형화!$F$72*hourly1!C4570/hourly1!$C$8763+유형화!$F$73*hourly1!D4570/hourly1!$D$8763+유형화!$F$74*hourly1!E4570/hourly1!$E$8763</f>
        <v>506.30943034161635</v>
      </c>
      <c r="C4569" s="442">
        <f>hourly1!$F4570*유형화!$G$71/hourly1!$F$8763+유형화!$G$72*hourly1!$G4570/hourly1!$F$8763+유형화!$G$74*hourly1!I4570/hourly1!$I$8763</f>
        <v>0.64992850146581915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4">
        <f>유형화!$F$71*hourly1!B4571/hourly1!$B$8763+유형화!$F$72*hourly1!C4571/hourly1!$C$8763+유형화!$F$73*hourly1!D4571/hourly1!$D$8763+유형화!$F$74*hourly1!E4571/hourly1!$E$8763</f>
        <v>622.74002983462367</v>
      </c>
      <c r="C4570" s="442">
        <f>hourly1!$F4571*유형화!$G$71/hourly1!$F$8763+유형화!$G$72*hourly1!$G4571/hourly1!$F$8763+유형화!$G$74*hourly1!I4571/hourly1!$I$8763</f>
        <v>0.57527438192069913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4">
        <f>유형화!$F$71*hourly1!B4572/hourly1!$B$8763+유형화!$F$72*hourly1!C4572/hourly1!$C$8763+유형화!$F$73*hourly1!D4572/hourly1!$D$8763+유형화!$F$74*hourly1!E4572/hourly1!$E$8763</f>
        <v>721.67352470715025</v>
      </c>
      <c r="C4571" s="442">
        <f>hourly1!$F4572*유형화!$G$71/hourly1!$F$8763+유형화!$G$72*hourly1!$G4572/hourly1!$F$8763+유형화!$G$74*hourly1!I4572/hourly1!$I$8763</f>
        <v>0.49004550001462799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4">
        <f>유형화!$F$71*hourly1!B4573/hourly1!$B$8763+유형화!$F$72*hourly1!C4573/hourly1!$C$8763+유형화!$F$73*hourly1!D4573/hourly1!$D$8763+유형화!$F$74*hourly1!E4573/hourly1!$E$8763</f>
        <v>807.59143200570634</v>
      </c>
      <c r="C4572" s="442">
        <f>hourly1!$F4573*유형화!$G$71/hourly1!$F$8763+유형화!$G$72*hourly1!$G4573/hourly1!$F$8763+유형화!$G$74*hourly1!I4573/hourly1!$I$8763</f>
        <v>0.45806330978574206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4">
        <f>유형화!$F$71*hourly1!B4574/hourly1!$B$8763+유형화!$F$72*hourly1!C4574/hourly1!$C$8763+유형화!$F$73*hourly1!D4574/hourly1!$D$8763+유형화!$F$74*hourly1!E4574/hourly1!$E$8763</f>
        <v>747.91569651740338</v>
      </c>
      <c r="C4573" s="442">
        <f>hourly1!$F4574*유형화!$G$71/hourly1!$F$8763+유형화!$G$72*hourly1!$G4574/hourly1!$F$8763+유형화!$G$74*hourly1!I4574/hourly1!$I$8763</f>
        <v>0.44210916856599958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4">
        <f>유형화!$F$71*hourly1!B4575/hourly1!$B$8763+유형화!$F$72*hourly1!C4575/hourly1!$C$8763+유형화!$F$73*hourly1!D4575/hourly1!$D$8763+유형화!$F$74*hourly1!E4575/hourly1!$E$8763</f>
        <v>641.1624538296735</v>
      </c>
      <c r="C4574" s="442">
        <f>hourly1!$F4575*유형화!$G$71/hourly1!$F$8763+유형화!$G$72*hourly1!$G4575/hourly1!$F$8763+유형화!$G$74*hourly1!I4575/hourly1!$I$8763</f>
        <v>0.5537545848779265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4">
        <f>유형화!$F$71*hourly1!B4576/hourly1!$B$8763+유형화!$F$72*hourly1!C4576/hourly1!$C$8763+유형화!$F$73*hourly1!D4576/hourly1!$D$8763+유형화!$F$74*hourly1!E4576/hourly1!$E$8763</f>
        <v>682.15750743052729</v>
      </c>
      <c r="C4575" s="442">
        <f>hourly1!$F4576*유형화!$G$71/hourly1!$F$8763+유형화!$G$72*hourly1!$G4576/hourly1!$F$8763+유형화!$G$74*hourly1!I4576/hourly1!$I$8763</f>
        <v>0.51653455694811834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4">
        <f>유형화!$F$71*hourly1!B4577/hourly1!$B$8763+유형화!$F$72*hourly1!C4577/hourly1!$C$8763+유형화!$F$73*hourly1!D4577/hourly1!$D$8763+유형화!$F$74*hourly1!E4577/hourly1!$E$8763</f>
        <v>782.10875961634031</v>
      </c>
      <c r="C4576" s="442">
        <f>hourly1!$F4577*유형화!$G$71/hourly1!$F$8763+유형화!$G$72*hourly1!$G4577/hourly1!$F$8763+유형화!$G$74*hourly1!I4577/hourly1!$I$8763</f>
        <v>0.38900418101865064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4">
        <f>유형화!$F$71*hourly1!B4578/hourly1!$B$8763+유형화!$F$72*hourly1!C4578/hourly1!$C$8763+유형화!$F$73*hourly1!D4578/hourly1!$D$8763+유형화!$F$74*hourly1!E4578/hourly1!$E$8763</f>
        <v>726.86673365546847</v>
      </c>
      <c r="C4577" s="442">
        <f>hourly1!$F4578*유형화!$G$71/hourly1!$F$8763+유형화!$G$72*hourly1!$G4578/hourly1!$F$8763+유형화!$G$74*hourly1!I4578/hourly1!$I$8763</f>
        <v>0.36779981622809604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4">
        <f>유형화!$F$71*hourly1!B4579/hourly1!$B$8763+유형화!$F$72*hourly1!C4579/hourly1!$C$8763+유형화!$F$73*hourly1!D4579/hourly1!$D$8763+유형화!$F$74*hourly1!E4579/hourly1!$E$8763</f>
        <v>651.03477269907194</v>
      </c>
      <c r="C4578" s="442">
        <f>hourly1!$F4579*유형화!$G$71/hourly1!$F$8763+유형화!$G$72*hourly1!$G4579/hourly1!$F$8763+유형화!$G$74*hourly1!I4579/hourly1!$I$8763</f>
        <v>0.38904712413332942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4">
        <f>유형화!$F$71*hourly1!B4580/hourly1!$B$8763+유형화!$F$72*hourly1!C4580/hourly1!$C$8763+유형화!$F$73*hourly1!D4580/hourly1!$D$8763+유형화!$F$74*hourly1!E4580/hourly1!$E$8763</f>
        <v>530.37894592120517</v>
      </c>
      <c r="C4579" s="442">
        <f>hourly1!$F4580*유형화!$G$71/hourly1!$F$8763+유형화!$G$72*hourly1!$G4580/hourly1!$F$8763+유형화!$G$74*hourly1!I4580/hourly1!$I$8763</f>
        <v>0.51665263014198637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4">
        <f>유형화!$F$71*hourly1!B4581/hourly1!$B$8763+유형화!$F$72*hourly1!C4581/hourly1!$C$8763+유형화!$F$73*hourly1!D4581/hourly1!$D$8763+유형화!$F$74*hourly1!E4581/hourly1!$E$8763</f>
        <v>231.8197218012929</v>
      </c>
      <c r="C4580" s="442">
        <f>hourly1!$F4581*유형화!$G$71/hourly1!$F$8763+유형화!$G$72*hourly1!$G4581/hourly1!$F$8763+유형화!$G$74*hourly1!I4581/hourly1!$I$8763</f>
        <v>0.63909388029517333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4">
        <f>유형화!$F$71*hourly1!B4582/hourly1!$B$8763+유형화!$F$72*hourly1!C4582/hourly1!$C$8763+유형화!$F$73*hourly1!D4582/hourly1!$D$8763+유형화!$F$74*hourly1!E4582/hourly1!$E$8763</f>
        <v>237.40321326769836</v>
      </c>
      <c r="C4581" s="442">
        <f>hourly1!$F4582*유형화!$G$71/hourly1!$F$8763+유형화!$G$72*hourly1!$G4582/hourly1!$F$8763+유형화!$G$74*hourly1!I4582/hourly1!$I$8763</f>
        <v>0.64447888168700507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4">
        <f>유형화!$F$71*hourly1!B4583/hourly1!$B$8763+유형화!$F$72*hourly1!C4583/hourly1!$C$8763+유형화!$F$73*hourly1!D4583/hourly1!$D$8763+유형화!$F$74*hourly1!E4583/hourly1!$E$8763</f>
        <v>122.55751356166297</v>
      </c>
      <c r="C4582" s="442">
        <f>hourly1!$F4583*유형화!$G$71/hourly1!$F$8763+유형화!$G$72*hourly1!$G4583/hourly1!$F$8763+유형화!$G$74*hourly1!I4583/hourly1!$I$8763</f>
        <v>0.54872274374987928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4">
        <f>유형화!$F$71*hourly1!B4584/hourly1!$B$8763+유형화!$F$72*hourly1!C4584/hourly1!$C$8763+유형화!$F$73*hourly1!D4584/hourly1!$D$8763+유형화!$F$74*hourly1!E4584/hourly1!$E$8763</f>
        <v>81.842190428349369</v>
      </c>
      <c r="C4583" s="442">
        <f>hourly1!$F4584*유형화!$G$71/hourly1!$F$8763+유형화!$G$72*hourly1!$G4584/hourly1!$F$8763+유형화!$G$74*hourly1!I4584/hourly1!$I$8763</f>
        <v>0.45811497190093431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4">
        <f>유형화!$F$71*hourly1!B4585/hourly1!$B$8763+유형화!$F$72*hourly1!C4585/hourly1!$C$8763+유형화!$F$73*hourly1!D4585/hourly1!$D$8763+유형화!$F$74*hourly1!E4585/hourly1!$E$8763</f>
        <v>78.010239286873272</v>
      </c>
      <c r="C4584" s="442">
        <f>hourly1!$F4585*유형화!$G$71/hourly1!$F$8763+유형화!$G$72*hourly1!$G4585/hourly1!$F$8763+유형화!$G$74*hourly1!I4585/hourly1!$I$8763</f>
        <v>0.35194899923873457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4">
        <f>유형화!$F$71*hourly1!B4586/hourly1!$B$8763+유형화!$F$72*hourly1!C4586/hourly1!$C$8763+유형화!$F$73*hourly1!D4586/hourly1!$D$8763+유형화!$F$74*hourly1!E4586/hourly1!$E$8763</f>
        <v>74.410975599474497</v>
      </c>
      <c r="C4585" s="442">
        <f>hourly1!$F4586*유형화!$G$71/hourly1!$F$8763+유형화!$G$72*hourly1!$G4586/hourly1!$F$8763+유형화!$G$74*hourly1!I4586/hourly1!$I$8763</f>
        <v>0.32021957853875194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4">
        <f>유형화!$F$71*hourly1!B4587/hourly1!$B$8763+유형화!$F$72*hourly1!C4587/hourly1!$C$8763+유형화!$F$73*hourly1!D4587/hourly1!$D$8763+유형화!$F$74*hourly1!E4587/hourly1!$E$8763</f>
        <v>72.26561364437589</v>
      </c>
      <c r="C4586" s="442">
        <f>hourly1!$F4587*유형화!$G$71/hourly1!$F$8763+유형화!$G$72*hourly1!$G4587/hourly1!$F$8763+유형화!$G$74*hourly1!I4587/hourly1!$I$8763</f>
        <v>0.26271279950792997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4">
        <f>유형화!$F$71*hourly1!B4588/hourly1!$B$8763+유형화!$F$72*hourly1!C4588/hourly1!$C$8763+유형화!$F$73*hourly1!D4588/hourly1!$D$8763+유형화!$F$74*hourly1!E4588/hourly1!$E$8763</f>
        <v>68.720472166937213</v>
      </c>
      <c r="C4587" s="442">
        <f>hourly1!$F4588*유형화!$G$71/hourly1!$F$8763+유형화!$G$72*hourly1!$G4588/hourly1!$F$8763+유형화!$G$74*hourly1!I4588/hourly1!$I$8763</f>
        <v>0.24322835942611931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4">
        <f>유형화!$F$71*hourly1!B4589/hourly1!$B$8763+유형화!$F$72*hourly1!C4589/hourly1!$C$8763+유형화!$F$73*hourly1!D4589/hourly1!$D$8763+유형화!$F$74*hourly1!E4589/hourly1!$E$8763</f>
        <v>69.503402497047674</v>
      </c>
      <c r="C4588" s="442">
        <f>hourly1!$F4589*유형화!$G$71/hourly1!$F$8763+유형화!$G$72*hourly1!$G4589/hourly1!$F$8763+유형화!$G$74*hourly1!I4589/hourly1!$I$8763</f>
        <v>0.23722227184818567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4">
        <f>유형화!$F$71*hourly1!B4590/hourly1!$B$8763+유형화!$F$72*hourly1!C4590/hourly1!$C$8763+유형화!$F$73*hourly1!D4590/hourly1!$D$8763+유형화!$F$74*hourly1!E4590/hourly1!$E$8763</f>
        <v>68.512571447125239</v>
      </c>
      <c r="C4589" s="442">
        <f>hourly1!$F4590*유형화!$G$71/hourly1!$F$8763+유형화!$G$72*hourly1!$G4590/hourly1!$F$8763+유형화!$G$74*hourly1!I4590/hourly1!$I$8763</f>
        <v>0.23724215442879568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4">
        <f>유형화!$F$71*hourly1!B4591/hourly1!$B$8763+유형화!$F$72*hourly1!C4591/hourly1!$C$8763+유형화!$F$73*hourly1!D4591/hourly1!$D$8763+유형화!$F$74*hourly1!E4591/hourly1!$E$8763</f>
        <v>67.872464438111891</v>
      </c>
      <c r="C4590" s="442">
        <f>hourly1!$F4591*유형화!$G$71/hourly1!$F$8763+유형화!$G$72*hourly1!$G4591/hourly1!$F$8763+유형화!$G$74*hourly1!I4591/hourly1!$I$8763</f>
        <v>0.23607348241605972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4">
        <f>유형화!$F$71*hourly1!B4592/hourly1!$B$8763+유형화!$F$72*hourly1!C4592/hourly1!$C$8763+유형화!$F$73*hourly1!D4592/hourly1!$D$8763+유형화!$F$74*hourly1!E4592/hourly1!$E$8763</f>
        <v>70.001284470444546</v>
      </c>
      <c r="C4591" s="442">
        <f>hourly1!$F4592*유형화!$G$71/hourly1!$F$8763+유형화!$G$72*hourly1!$G4592/hourly1!$F$8763+유형화!$G$74*hourly1!I4592/hourly1!$I$8763</f>
        <v>0.42109678475871049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4">
        <f>유형화!$F$71*hourly1!B4593/hourly1!$B$8763+유형화!$F$72*hourly1!C4593/hourly1!$C$8763+유형화!$F$73*hourly1!D4593/hourly1!$D$8763+유형화!$F$74*hourly1!E4593/hourly1!$E$8763</f>
        <v>120.75240836343296</v>
      </c>
      <c r="C4592" s="442">
        <f>hourly1!$F4593*유형화!$G$71/hourly1!$F$8763+유형화!$G$72*hourly1!$G4593/hourly1!$F$8763+유형화!$G$74*hourly1!I4593/hourly1!$I$8763</f>
        <v>0.75136828693385527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4">
        <f>유형화!$F$71*hourly1!B4594/hourly1!$B$8763+유형화!$F$72*hourly1!C4594/hourly1!$C$8763+유형화!$F$73*hourly1!D4594/hourly1!$D$8763+유형화!$F$74*hourly1!E4594/hourly1!$E$8763</f>
        <v>368.02527420568242</v>
      </c>
      <c r="C4593" s="442">
        <f>hourly1!$F4594*유형화!$G$71/hourly1!$F$8763+유형화!$G$72*hourly1!$G4594/hourly1!$F$8763+유형화!$G$74*hourly1!I4594/hourly1!$I$8763</f>
        <v>0.65013645370236139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4">
        <f>유형화!$F$71*hourly1!B4595/hourly1!$B$8763+유형화!$F$72*hourly1!C4595/hourly1!$C$8763+유형화!$F$73*hourly1!D4595/hourly1!$D$8763+유형화!$F$74*hourly1!E4595/hourly1!$E$8763</f>
        <v>461.23696286459216</v>
      </c>
      <c r="C4594" s="442">
        <f>hourly1!$F4595*유형화!$G$71/hourly1!$F$8763+유형화!$G$72*hourly1!$G4595/hourly1!$F$8763+유형화!$G$74*hourly1!I4595/hourly1!$I$8763</f>
        <v>0.57556593877898743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4">
        <f>유형화!$F$71*hourly1!B4596/hourly1!$B$8763+유형화!$F$72*hourly1!C4596/hourly1!$C$8763+유형화!$F$73*hourly1!D4596/hourly1!$D$8763+유형화!$F$74*hourly1!E4596/hourly1!$E$8763</f>
        <v>557.6401375514946</v>
      </c>
      <c r="C4595" s="442">
        <f>hourly1!$F4596*유형화!$G$71/hourly1!$F$8763+유형화!$G$72*hourly1!$G4596/hourly1!$F$8763+유형화!$G$74*hourly1!I4596/hourly1!$I$8763</f>
        <v>0.49031978184386082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4">
        <f>유형화!$F$71*hourly1!B4597/hourly1!$B$8763+유형화!$F$72*hourly1!C4597/hourly1!$C$8763+유형화!$F$73*hourly1!D4597/hourly1!$D$8763+유형화!$F$74*hourly1!E4597/hourly1!$E$8763</f>
        <v>589.12223494384125</v>
      </c>
      <c r="C4596" s="442">
        <f>hourly1!$F4597*유형화!$G$71/hourly1!$F$8763+유형화!$G$72*hourly1!$G4597/hourly1!$F$8763+유형화!$G$74*hourly1!I4597/hourly1!$I$8763</f>
        <v>0.45838827589833464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4">
        <f>유형화!$F$71*hourly1!B4598/hourly1!$B$8763+유형화!$F$72*hourly1!C4598/hourly1!$C$8763+유형화!$F$73*hourly1!D4598/hourly1!$D$8763+유형화!$F$74*hourly1!E4598/hourly1!$E$8763</f>
        <v>562.83554686126763</v>
      </c>
      <c r="C4597" s="442">
        <f>hourly1!$F4598*유형화!$G$71/hourly1!$F$8763+유형화!$G$72*hourly1!$G4598/hourly1!$F$8763+유형화!$G$74*hourly1!I4598/hourly1!$I$8763</f>
        <v>0.44237937609592792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4">
        <f>유형화!$F$71*hourly1!B4599/hourly1!$B$8763+유형화!$F$72*hourly1!C4599/hourly1!$C$8763+유형화!$F$73*hourly1!D4599/hourly1!$D$8763+유형화!$F$74*hourly1!E4599/hourly1!$E$8763</f>
        <v>516.87923198125827</v>
      </c>
      <c r="C4598" s="442">
        <f>hourly1!$F4599*유형화!$G$71/hourly1!$F$8763+유형화!$G$72*hourly1!$G4599/hourly1!$F$8763+유형화!$G$74*hourly1!I4599/hourly1!$I$8763</f>
        <v>0.55407368399951862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4">
        <f>유형화!$F$71*hourly1!B4600/hourly1!$B$8763+유형화!$F$72*hourly1!C4600/hourly1!$C$8763+유형화!$F$73*hourly1!D4600/hourly1!$D$8763+유형화!$F$74*hourly1!E4600/hourly1!$E$8763</f>
        <v>553.24239255152884</v>
      </c>
      <c r="C4599" s="442">
        <f>hourly1!$F4600*유형화!$G$71/hourly1!$F$8763+유형화!$G$72*hourly1!$G4600/hourly1!$F$8763+유형화!$G$74*hourly1!I4600/hourly1!$I$8763</f>
        <v>0.51677094779381261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4">
        <f>유형화!$F$71*hourly1!B4601/hourly1!$B$8763+유형화!$F$72*hourly1!C4601/hourly1!$C$8763+유형화!$F$73*hourly1!D4601/hourly1!$D$8763+유형화!$F$74*hourly1!E4601/hourly1!$E$8763</f>
        <v>679.39321646408223</v>
      </c>
      <c r="C4600" s="442">
        <f>hourly1!$F4601*유형화!$G$71/hourly1!$F$8763+유형화!$G$72*hourly1!$G4601/hourly1!$F$8763+유형화!$G$74*hourly1!I4601/hourly1!$I$8763</f>
        <v>0.38912298758639352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4">
        <f>유형화!$F$71*hourly1!B4602/hourly1!$B$8763+유형화!$F$72*hourly1!C4602/hourly1!$C$8763+유형화!$F$73*hourly1!D4602/hourly1!$D$8763+유형화!$F$74*hourly1!E4602/hourly1!$E$8763</f>
        <v>648.00905500518331</v>
      </c>
      <c r="C4601" s="442">
        <f>hourly1!$F4602*유형화!$G$71/hourly1!$F$8763+유형화!$G$72*hourly1!$G4602/hourly1!$F$8763+유형화!$G$74*hourly1!I4602/hourly1!$I$8763</f>
        <v>0.36786524947493937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4">
        <f>유형화!$F$71*hourly1!B4603/hourly1!$B$8763+유형화!$F$72*hourly1!C4603/hourly1!$C$8763+유형화!$F$73*hourly1!D4603/hourly1!$D$8763+유형화!$F$74*hourly1!E4603/hourly1!$E$8763</f>
        <v>601.51512333035782</v>
      </c>
      <c r="C4602" s="442">
        <f>hourly1!$F4603*유형화!$G$71/hourly1!$F$8763+유형화!$G$72*hourly1!$G4603/hourly1!$F$8763+유형화!$G$74*hourly1!I4603/hourly1!$I$8763</f>
        <v>0.38907629611635541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4">
        <f>유형화!$F$71*hourly1!B4604/hourly1!$B$8763+유형화!$F$72*hourly1!C4604/hourly1!$C$8763+유형화!$F$73*hourly1!D4604/hourly1!$D$8763+유형화!$F$74*hourly1!E4604/hourly1!$E$8763</f>
        <v>503.41475258706669</v>
      </c>
      <c r="C4603" s="442">
        <f>hourly1!$F4604*유형화!$G$71/hourly1!$F$8763+유형화!$G$72*hourly1!$G4604/hourly1!$F$8763+유형화!$G$74*hourly1!I4604/hourly1!$I$8763</f>
        <v>0.51665263014198637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4">
        <f>유형화!$F$71*hourly1!B4605/hourly1!$B$8763+유형화!$F$72*hourly1!C4605/hourly1!$C$8763+유형화!$F$73*hourly1!D4605/hourly1!$D$8763+유형화!$F$74*hourly1!E4605/hourly1!$E$8763</f>
        <v>227.36764827707933</v>
      </c>
      <c r="C4604" s="442">
        <f>hourly1!$F4605*유형화!$G$71/hourly1!$F$8763+유형화!$G$72*hourly1!$G4605/hourly1!$F$8763+유형화!$G$74*hourly1!I4605/hourly1!$I$8763</f>
        <v>0.6390584338912163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4">
        <f>유형화!$F$71*hourly1!B4606/hourly1!$B$8763+유형화!$F$72*hourly1!C4606/hourly1!$C$8763+유형화!$F$73*hourly1!D4606/hourly1!$D$8763+유형화!$F$74*hourly1!E4606/hourly1!$E$8763</f>
        <v>229.51265047897752</v>
      </c>
      <c r="C4605" s="442">
        <f>hourly1!$F4606*유형화!$G$71/hourly1!$F$8763+유형화!$G$72*hourly1!$G4606/hourly1!$F$8763+유형화!$G$74*hourly1!I4606/hourly1!$I$8763</f>
        <v>0.64442493796420275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4">
        <f>유형화!$F$71*hourly1!B4607/hourly1!$B$8763+유형화!$F$72*hourly1!C4607/hourly1!$C$8763+유형화!$F$73*hourly1!D4607/hourly1!$D$8763+유형화!$F$74*hourly1!E4607/hourly1!$E$8763</f>
        <v>114.34218773458964</v>
      </c>
      <c r="C4606" s="442">
        <f>hourly1!$F4607*유형화!$G$71/hourly1!$F$8763+유형화!$G$72*hourly1!$G4607/hourly1!$F$8763+유형화!$G$74*hourly1!I4607/hourly1!$I$8763</f>
        <v>0.54868664545803425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4">
        <f>유형화!$F$71*hourly1!B4608/hourly1!$B$8763+유형화!$F$72*hourly1!C4608/hourly1!$C$8763+유형화!$F$73*hourly1!D4608/hourly1!$D$8763+유형화!$F$74*hourly1!E4608/hourly1!$E$8763</f>
        <v>78.759266258300741</v>
      </c>
      <c r="C4607" s="442">
        <f>hourly1!$F4608*유형화!$G$71/hourly1!$F$8763+유형화!$G$72*hourly1!$G4608/hourly1!$F$8763+유형화!$G$74*hourly1!I4608/hourly1!$I$8763</f>
        <v>0.45810503061062857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4">
        <f>유형화!$F$71*hourly1!B4609/hourly1!$B$8763+유형화!$F$72*hourly1!C4609/hourly1!$C$8763+유형화!$F$73*hourly1!D4609/hourly1!$D$8763+유형화!$F$74*hourly1!E4609/hourly1!$E$8763</f>
        <v>74.556978469304738</v>
      </c>
      <c r="C4608" s="442">
        <f>hourly1!$F4609*유형화!$G$71/hourly1!$F$8763+유형화!$G$72*hourly1!$G4609/hourly1!$F$8763+유형화!$G$74*hourly1!I4609/hourly1!$I$8763</f>
        <v>0.3519476954629569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4">
        <f>유형화!$F$71*hourly1!B4610/hourly1!$B$8763+유형화!$F$72*hourly1!C4610/hourly1!$C$8763+유형화!$F$73*hourly1!D4610/hourly1!$D$8763+유형화!$F$74*hourly1!E4610/hourly1!$E$8763</f>
        <v>70.075632771969168</v>
      </c>
      <c r="C4609" s="442">
        <f>hourly1!$F4610*유형화!$G$71/hourly1!$F$8763+유형화!$G$72*hourly1!$G4610/hourly1!$F$8763+유형화!$G$74*hourly1!I4610/hourly1!$I$8763</f>
        <v>0.32022740119341808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4">
        <f>유형화!$F$71*hourly1!B4611/hourly1!$B$8763+유형화!$F$72*hourly1!C4611/hourly1!$C$8763+유형화!$F$73*hourly1!D4611/hourly1!$D$8763+유형화!$F$74*hourly1!E4611/hourly1!$E$8763</f>
        <v>67.581843705992398</v>
      </c>
      <c r="C4610" s="442">
        <f>hourly1!$F4611*유형화!$G$71/hourly1!$F$8763+유형화!$G$72*hourly1!$G4611/hourly1!$F$8763+유형화!$G$74*hourly1!I4611/hourly1!$I$8763</f>
        <v>0.26273382289234548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4">
        <f>유형화!$F$71*hourly1!B4612/hourly1!$B$8763+유형화!$F$72*hourly1!C4612/hourly1!$C$8763+유형화!$F$73*hourly1!D4612/hourly1!$D$8763+유형화!$F$74*hourly1!E4612/hourly1!$E$8763</f>
        <v>64.138466348968933</v>
      </c>
      <c r="C4611" s="442">
        <f>hourly1!$F4612*유형화!$G$71/hourly1!$F$8763+유형화!$G$72*hourly1!$G4612/hourly1!$F$8763+유형화!$G$74*hourly1!I4612/hourly1!$I$8763</f>
        <v>0.24326502811986719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4">
        <f>유형화!$F$71*hourly1!B4613/hourly1!$B$8763+유형화!$F$72*hourly1!C4613/hourly1!$C$8763+유형화!$F$73*hourly1!D4613/hourly1!$D$8763+유형화!$F$74*hourly1!E4613/hourly1!$E$8763</f>
        <v>62.313416912474047</v>
      </c>
      <c r="C4612" s="442">
        <f>hourly1!$F4613*유형화!$G$71/hourly1!$F$8763+유형화!$G$72*hourly1!$G4613/hourly1!$F$8763+유형화!$G$74*hourly1!I4613/hourly1!$I$8763</f>
        <v>0.23738304369877339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4">
        <f>유형화!$F$71*hourly1!B4614/hourly1!$B$8763+유형화!$F$72*hourly1!C4614/hourly1!$C$8763+유형화!$F$73*hourly1!D4614/hourly1!$D$8763+유형화!$F$74*hourly1!E4614/hourly1!$E$8763</f>
        <v>60.376586266675403</v>
      </c>
      <c r="C4613" s="442">
        <f>hourly1!$F4614*유형화!$G$71/hourly1!$F$8763+유형화!$G$72*hourly1!$G4614/hourly1!$F$8763+유형화!$G$74*hourly1!I4614/hourly1!$I$8763</f>
        <v>0.23744440264631134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4">
        <f>유형화!$F$71*hourly1!B4615/hourly1!$B$8763+유형화!$F$72*hourly1!C4615/hourly1!$C$8763+유형화!$F$73*hourly1!D4615/hourly1!$D$8763+유형화!$F$74*hourly1!E4615/hourly1!$E$8763</f>
        <v>59.608861030782165</v>
      </c>
      <c r="C4614" s="442">
        <f>hourly1!$F4615*유형화!$G$71/hourly1!$F$8763+유형화!$G$72*hourly1!$G4615/hourly1!$F$8763+유형화!$G$74*hourly1!I4615/hourly1!$I$8763</f>
        <v>0.23620907509694061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4">
        <f>유형화!$F$71*hourly1!B4616/hourly1!$B$8763+유형화!$F$72*hourly1!C4616/hourly1!$C$8763+유형화!$F$73*hourly1!D4616/hourly1!$D$8763+유형화!$F$74*hourly1!E4616/hourly1!$E$8763</f>
        <v>61.150384003153697</v>
      </c>
      <c r="C4615" s="442">
        <f>hourly1!$F4616*유형화!$G$71/hourly1!$F$8763+유형화!$G$72*hourly1!$G4616/hourly1!$F$8763+유형화!$G$74*hourly1!I4616/hourly1!$I$8763</f>
        <v>0.42128632116239362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4">
        <f>유형화!$F$71*hourly1!B4617/hourly1!$B$8763+유형화!$F$72*hourly1!C4617/hourly1!$C$8763+유형화!$F$73*hourly1!D4617/hourly1!$D$8763+유형화!$F$74*hourly1!E4617/hourly1!$E$8763</f>
        <v>90.054016851226748</v>
      </c>
      <c r="C4616" s="442">
        <f>hourly1!$F4617*유형화!$G$71/hourly1!$F$8763+유형화!$G$72*hourly1!$G4617/hourly1!$F$8763+유형화!$G$74*hourly1!I4617/hourly1!$I$8763</f>
        <v>0.75155391201020449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4">
        <f>유형화!$F$71*hourly1!B4618/hourly1!$B$8763+유형화!$F$72*hourly1!C4618/hourly1!$C$8763+유형화!$F$73*hourly1!D4618/hourly1!$D$8763+유형화!$F$74*hourly1!E4618/hourly1!$E$8763</f>
        <v>231.91445069803166</v>
      </c>
      <c r="C4617" s="442">
        <f>hourly1!$F4618*유형화!$G$71/hourly1!$F$8763+유형화!$G$72*hourly1!$G4618/hourly1!$F$8763+유형화!$G$74*hourly1!I4618/hourly1!$I$8763</f>
        <v>0.65026332738272963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4">
        <f>유형화!$F$71*hourly1!B4619/hourly1!$B$8763+유형화!$F$72*hourly1!C4619/hourly1!$C$8763+유형화!$F$73*hourly1!D4619/hourly1!$D$8763+유형화!$F$74*hourly1!E4619/hourly1!$E$8763</f>
        <v>364.43964330437404</v>
      </c>
      <c r="C4618" s="442">
        <f>hourly1!$F4619*유형화!$G$71/hourly1!$F$8763+유형화!$G$72*hourly1!$G4619/hourly1!$F$8763+유형화!$G$74*hourly1!I4619/hourly1!$I$8763</f>
        <v>0.5756580179432883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4">
        <f>유형화!$F$71*hourly1!B4620/hourly1!$B$8763+유형화!$F$72*hourly1!C4620/hourly1!$C$8763+유형화!$F$73*hourly1!D4620/hourly1!$D$8763+유형화!$F$74*hourly1!E4620/hourly1!$E$8763</f>
        <v>449.06683340392073</v>
      </c>
      <c r="C4619" s="442">
        <f>hourly1!$F4620*유형화!$G$71/hourly1!$F$8763+유형화!$G$72*hourly1!$G4620/hourly1!$F$8763+유형화!$G$74*hourly1!I4620/hourly1!$I$8763</f>
        <v>0.49041072020435628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4">
        <f>유형화!$F$71*hourly1!B4621/hourly1!$B$8763+유형화!$F$72*hourly1!C4621/hourly1!$C$8763+유형화!$F$73*hourly1!D4621/hourly1!$D$8763+유형화!$F$74*hourly1!E4621/hourly1!$E$8763</f>
        <v>543.25310984512873</v>
      </c>
      <c r="C4620" s="442">
        <f>hourly1!$F4621*유형화!$G$71/hourly1!$F$8763+유형화!$G$72*hourly1!$G4621/hourly1!$F$8763+유형화!$G$74*hourly1!I4621/hourly1!$I$8763</f>
        <v>0.45842111475073466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4">
        <f>유형화!$F$71*hourly1!B4622/hourly1!$B$8763+유형화!$F$72*hourly1!C4622/hourly1!$C$8763+유형화!$F$73*hourly1!D4622/hourly1!$D$8763+유형화!$F$74*hourly1!E4622/hourly1!$E$8763</f>
        <v>524.74481560765742</v>
      </c>
      <c r="C4621" s="442">
        <f>hourly1!$F4622*유형화!$G$71/hourly1!$F$8763+유형화!$G$72*hourly1!$G4622/hourly1!$F$8763+유형화!$G$74*hourly1!I4622/hourly1!$I$8763</f>
        <v>0.44241588181770269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4">
        <f>유형화!$F$71*hourly1!B4623/hourly1!$B$8763+유형화!$F$72*hourly1!C4623/hourly1!$C$8763+유형화!$F$73*hourly1!D4623/hourly1!$D$8763+유형화!$F$74*hourly1!E4623/hourly1!$E$8763</f>
        <v>424.40173246375969</v>
      </c>
      <c r="C4622" s="442">
        <f>hourly1!$F4623*유형화!$G$71/hourly1!$F$8763+유형화!$G$72*hourly1!$G4623/hourly1!$F$8763+유형화!$G$74*hourly1!I4623/hourly1!$I$8763</f>
        <v>0.55415386620984719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4">
        <f>유형화!$F$71*hourly1!B4624/hourly1!$B$8763+유형화!$F$72*hourly1!C4624/hourly1!$C$8763+유형화!$F$73*hourly1!D4624/hourly1!$D$8763+유형화!$F$74*hourly1!E4624/hourly1!$E$8763</f>
        <v>461.59745659882134</v>
      </c>
      <c r="C4623" s="442">
        <f>hourly1!$F4624*유형화!$G$71/hourly1!$F$8763+유형화!$G$72*hourly1!$G4624/hourly1!$F$8763+유형화!$G$74*hourly1!I4624/hourly1!$I$8763</f>
        <v>0.51686962732298725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4">
        <f>유형화!$F$71*hourly1!B4625/hourly1!$B$8763+유형화!$F$72*hourly1!C4625/hourly1!$C$8763+유형화!$F$73*hourly1!D4625/hourly1!$D$8763+유형화!$F$74*hourly1!E4625/hourly1!$E$8763</f>
        <v>568.14528935168653</v>
      </c>
      <c r="C4624" s="442">
        <f>hourly1!$F4625*유형화!$G$71/hourly1!$F$8763+유형화!$G$72*hourly1!$G4625/hourly1!$F$8763+유형화!$G$74*hourly1!I4625/hourly1!$I$8763</f>
        <v>0.38920740706800039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4">
        <f>유형화!$F$71*hourly1!B4626/hourly1!$B$8763+유형화!$F$72*hourly1!C4626/hourly1!$C$8763+유형화!$F$73*hourly1!D4626/hourly1!$D$8763+유형화!$F$74*hourly1!E4626/hourly1!$E$8763</f>
        <v>514.20523510674172</v>
      </c>
      <c r="C4625" s="442">
        <f>hourly1!$F4626*유형화!$G$71/hourly1!$F$8763+유형화!$G$72*hourly1!$G4626/hourly1!$F$8763+유형화!$G$74*hourly1!I4626/hourly1!$I$8763</f>
        <v>0.36796482534996122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4">
        <f>유형화!$F$71*hourly1!B4627/hourly1!$B$8763+유형화!$F$72*hourly1!C4627/hourly1!$C$8763+유형화!$F$73*hourly1!D4627/hourly1!$D$8763+유형화!$F$74*hourly1!E4627/hourly1!$E$8763</f>
        <v>450.1344008786873</v>
      </c>
      <c r="C4626" s="442">
        <f>hourly1!$F4627*유형화!$G$71/hourly1!$F$8763+유형화!$G$72*hourly1!$G4627/hourly1!$F$8763+유형화!$G$74*hourly1!I4627/hourly1!$I$8763</f>
        <v>0.38921131839533352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4">
        <f>유형화!$F$71*hourly1!B4628/hourly1!$B$8763+유형화!$F$72*hourly1!C4628/hourly1!$C$8763+유형화!$F$73*hourly1!D4628/hourly1!$D$8763+유형화!$F$74*hourly1!E4628/hourly1!$E$8763</f>
        <v>337.41132338788196</v>
      </c>
      <c r="C4627" s="442">
        <f>hourly1!$F4628*유형화!$G$71/hourly1!$F$8763+유형화!$G$72*hourly1!$G4628/hourly1!$F$8763+유형화!$G$74*hourly1!I4628/hourly1!$I$8763</f>
        <v>0.51687622768786112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4">
        <f>유형화!$F$71*hourly1!B4629/hourly1!$B$8763+유형화!$F$72*hourly1!C4629/hourly1!$C$8763+유형화!$F$73*hourly1!D4629/hourly1!$D$8763+유형화!$F$74*hourly1!E4629/hourly1!$E$8763</f>
        <v>189.74482167741806</v>
      </c>
      <c r="C4628" s="442">
        <f>hourly1!$F4629*유형화!$G$71/hourly1!$F$8763+유형화!$G$72*hourly1!$G4629/hourly1!$F$8763+유형화!$G$74*hourly1!I4629/hourly1!$I$8763</f>
        <v>0.6393683250963792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4">
        <f>유형화!$F$71*hourly1!B4630/hourly1!$B$8763+유형화!$F$72*hourly1!C4630/hourly1!$C$8763+유형화!$F$73*hourly1!D4630/hourly1!$D$8763+유형화!$F$74*hourly1!E4630/hourly1!$E$8763</f>
        <v>190.25093032305145</v>
      </c>
      <c r="C4629" s="442">
        <f>hourly1!$F4630*유형화!$G$71/hourly1!$F$8763+유형화!$G$72*hourly1!$G4630/hourly1!$F$8763+유형화!$G$74*hourly1!I4630/hourly1!$I$8763</f>
        <v>0.64474754098319742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4">
        <f>유형화!$F$71*hourly1!B4631/hourly1!$B$8763+유형화!$F$72*hourly1!C4631/hourly1!$C$8763+유형화!$F$73*hourly1!D4631/hourly1!$D$8763+유형화!$F$74*hourly1!E4631/hourly1!$E$8763</f>
        <v>83.311614438285446</v>
      </c>
      <c r="C4630" s="442">
        <f>hourly1!$F4631*유형화!$G$71/hourly1!$F$8763+유형화!$G$72*hourly1!$G4631/hourly1!$F$8763+유형화!$G$74*hourly1!I4631/hourly1!$I$8763</f>
        <v>0.54893811121115887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4">
        <f>유형화!$F$71*hourly1!B4632/hourly1!$B$8763+유형화!$F$72*hourly1!C4632/hourly1!$C$8763+유형화!$F$73*hourly1!D4632/hourly1!$D$8763+유형화!$F$74*hourly1!E4632/hourly1!$E$8763</f>
        <v>67.971574267235439</v>
      </c>
      <c r="C4631" s="442">
        <f>hourly1!$F4632*유형화!$G$71/hourly1!$F$8763+유형화!$G$72*hourly1!$G4632/hourly1!$F$8763+유형화!$G$74*hourly1!I4632/hourly1!$I$8763</f>
        <v>0.45840506201147257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4">
        <f>유형화!$F$71*hourly1!B4633/hourly1!$B$8763+유형화!$F$72*hourly1!C4633/hourly1!$C$8763+유형화!$F$73*hourly1!D4633/hourly1!$D$8763+유형화!$F$74*hourly1!E4633/hourly1!$E$8763</f>
        <v>64.100431886317352</v>
      </c>
      <c r="C4632" s="442">
        <f>hourly1!$F4633*유형화!$G$71/hourly1!$F$8763+유형화!$G$72*hourly1!$G4633/hourly1!$F$8763+유형화!$G$74*hourly1!I4633/hourly1!$I$8763</f>
        <v>0.35213878010037686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4">
        <f>유형화!$F$71*hourly1!B4634/hourly1!$B$8763+유형화!$F$72*hourly1!C4634/hourly1!$C$8763+유형화!$F$73*hourly1!D4634/hourly1!$D$8763+유형화!$F$74*hourly1!E4634/hourly1!$E$8763</f>
        <v>60.383948423779351</v>
      </c>
      <c r="C4633" s="442">
        <f>hourly1!$F4634*유형화!$G$71/hourly1!$F$8763+유형화!$G$72*hourly1!$G4634/hourly1!$F$8763+유형화!$G$74*hourly1!I4634/hourly1!$I$8763</f>
        <v>0.32038801007203355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4">
        <f>유형화!$F$71*hourly1!B4635/hourly1!$B$8763+유형화!$F$72*hourly1!C4635/hourly1!$C$8763+유형화!$F$73*hourly1!D4635/hourly1!$D$8763+유형화!$F$74*hourly1!E4635/hourly1!$E$8763</f>
        <v>59.724454521299549</v>
      </c>
      <c r="C4634" s="442">
        <f>hourly1!$F4635*유형화!$G$71/hourly1!$F$8763+유형화!$G$72*hourly1!$G4635/hourly1!$F$8763+유형화!$G$74*hourly1!I4635/hourly1!$I$8763</f>
        <v>0.2613657546716075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4">
        <f>유형화!$F$71*hourly1!B4636/hourly1!$B$8763+유형화!$F$72*hourly1!C4636/hourly1!$C$8763+유형화!$F$73*hourly1!D4636/hourly1!$D$8763+유형화!$F$74*hourly1!E4636/hourly1!$E$8763</f>
        <v>58.9014496444805</v>
      </c>
      <c r="C4635" s="442">
        <f>hourly1!$F4636*유형화!$G$71/hourly1!$F$8763+유형화!$G$72*hourly1!$G4636/hourly1!$F$8763+유형화!$G$74*hourly1!I4636/hourly1!$I$8763</f>
        <v>0.2657569529768874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4">
        <f>유형화!$F$71*hourly1!B4637/hourly1!$B$8763+유형화!$F$72*hourly1!C4637/hourly1!$C$8763+유형화!$F$73*hourly1!D4637/hourly1!$D$8763+유형화!$F$74*hourly1!E4637/hourly1!$E$8763</f>
        <v>58.896612810020194</v>
      </c>
      <c r="C4636" s="442">
        <f>hourly1!$F4637*유형화!$G$71/hourly1!$F$8763+유형화!$G$72*hourly1!$G4637/hourly1!$F$8763+유형화!$G$74*hourly1!I4637/hourly1!$I$8763</f>
        <v>0.24864253280097717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4">
        <f>유형화!$F$71*hourly1!B4638/hourly1!$B$8763+유형화!$F$72*hourly1!C4638/hourly1!$C$8763+유형화!$F$73*hourly1!D4638/hourly1!$D$8763+유형화!$F$74*hourly1!E4638/hourly1!$E$8763</f>
        <v>58.878499027276234</v>
      </c>
      <c r="C4637" s="442">
        <f>hourly1!$F4638*유형화!$G$71/hourly1!$F$8763+유형화!$G$72*hourly1!$G4638/hourly1!$F$8763+유형화!$G$74*hourly1!I4638/hourly1!$I$8763</f>
        <v>0.23592933370663774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4">
        <f>유형화!$F$71*hourly1!B4639/hourly1!$B$8763+유형화!$F$72*hourly1!C4639/hourly1!$C$8763+유형화!$F$73*hourly1!D4639/hourly1!$D$8763+유형화!$F$74*hourly1!E4639/hourly1!$E$8763</f>
        <v>58.859220220273748</v>
      </c>
      <c r="C4638" s="442">
        <f>hourly1!$F4639*유형화!$G$71/hourly1!$F$8763+유형화!$G$72*hourly1!$G4639/hourly1!$F$8763+유형화!$G$74*hourly1!I4639/hourly1!$I$8763</f>
        <v>0.23594326781026193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4">
        <f>유형화!$F$71*hourly1!B4640/hourly1!$B$8763+유형화!$F$72*hourly1!C4640/hourly1!$C$8763+유형화!$F$73*hourly1!D4640/hourly1!$D$8763+유형화!$F$74*hourly1!E4640/hourly1!$E$8763</f>
        <v>60.703721637586035</v>
      </c>
      <c r="C4639" s="442">
        <f>hourly1!$F4640*유형화!$G$71/hourly1!$F$8763+유형화!$G$72*hourly1!$G4640/hourly1!$F$8763+유형화!$G$74*hourly1!I4640/hourly1!$I$8763</f>
        <v>0.27462531730278938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4">
        <f>유형화!$F$71*hourly1!B4641/hourly1!$B$8763+유형화!$F$72*hourly1!C4641/hourly1!$C$8763+유형화!$F$73*hourly1!D4641/hourly1!$D$8763+유형화!$F$74*hourly1!E4641/hourly1!$E$8763</f>
        <v>73.829841064831427</v>
      </c>
      <c r="C4640" s="442">
        <f>hourly1!$F4641*유형화!$G$71/hourly1!$F$8763+유형화!$G$72*hourly1!$G4641/hourly1!$F$8763+유형화!$G$74*hourly1!I4641/hourly1!$I$8763</f>
        <v>0.36960171583886364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4">
        <f>유형화!$F$71*hourly1!B4642/hourly1!$B$8763+유형화!$F$72*hourly1!C4642/hourly1!$C$8763+유형화!$F$73*hourly1!D4642/hourly1!$D$8763+유형화!$F$74*hourly1!E4642/hourly1!$E$8763</f>
        <v>133.05965634263703</v>
      </c>
      <c r="C4641" s="442">
        <f>hourly1!$F4642*유형화!$G$71/hourly1!$F$8763+유형화!$G$72*hourly1!$G4642/hourly1!$F$8763+유형화!$G$74*hourly1!I4642/hourly1!$I$8763</f>
        <v>0.47448069883650035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4">
        <f>유형화!$F$71*hourly1!B4643/hourly1!$B$8763+유형화!$F$72*hourly1!C4643/hourly1!$C$8763+유형화!$F$73*hourly1!D4643/hourly1!$D$8763+유형화!$F$74*hourly1!E4643/hourly1!$E$8763</f>
        <v>136.13394927778523</v>
      </c>
      <c r="C4642" s="442">
        <f>hourly1!$F4643*유형화!$G$71/hourly1!$F$8763+유형화!$G$72*hourly1!$G4643/hourly1!$F$8763+유형화!$G$74*hourly1!I4643/hourly1!$I$8763</f>
        <v>0.63425679067391916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4">
        <f>유형화!$F$71*hourly1!B4644/hourly1!$B$8763+유형화!$F$72*hourly1!C4644/hourly1!$C$8763+유형화!$F$73*hourly1!D4644/hourly1!$D$8763+유형화!$F$74*hourly1!E4644/hourly1!$E$8763</f>
        <v>145.60517776998645</v>
      </c>
      <c r="C4643" s="442">
        <f>hourly1!$F4644*유형화!$G$71/hourly1!$F$8763+유형화!$G$72*hourly1!$G4644/hourly1!$F$8763+유형화!$G$74*hourly1!I4644/hourly1!$I$8763</f>
        <v>0.62962146035426581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4">
        <f>유형화!$F$71*hourly1!B4645/hourly1!$B$8763+유형화!$F$72*hourly1!C4645/hourly1!$C$8763+유형화!$F$73*hourly1!D4645/hourly1!$D$8763+유형화!$F$74*hourly1!E4645/hourly1!$E$8763</f>
        <v>149.18361483493408</v>
      </c>
      <c r="C4644" s="442">
        <f>hourly1!$F4645*유형화!$G$71/hourly1!$F$8763+유형화!$G$72*hourly1!$G4645/hourly1!$F$8763+유형화!$G$74*hourly1!I4645/hourly1!$I$8763</f>
        <v>0.58849336453080092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4">
        <f>유형화!$F$71*hourly1!B4646/hourly1!$B$8763+유형화!$F$72*hourly1!C4646/hourly1!$C$8763+유형화!$F$73*hourly1!D4646/hourly1!$D$8763+유형화!$F$74*hourly1!E4646/hourly1!$E$8763</f>
        <v>149.95618156484917</v>
      </c>
      <c r="C4645" s="442">
        <f>hourly1!$F4646*유형화!$G$71/hourly1!$F$8763+유형화!$G$72*hourly1!$G4646/hourly1!$F$8763+유형화!$G$74*hourly1!I4646/hourly1!$I$8763</f>
        <v>0.61585806987098901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4">
        <f>유형화!$F$71*hourly1!B4647/hourly1!$B$8763+유형화!$F$72*hourly1!C4647/hourly1!$C$8763+유형화!$F$73*hourly1!D4647/hourly1!$D$8763+유형화!$F$74*hourly1!E4647/hourly1!$E$8763</f>
        <v>168.88285369522555</v>
      </c>
      <c r="C4646" s="442">
        <f>hourly1!$F4647*유형화!$G$71/hourly1!$F$8763+유형화!$G$72*hourly1!$G4647/hourly1!$F$8763+유형화!$G$74*hourly1!I4647/hourly1!$I$8763</f>
        <v>0.62036644502428973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4">
        <f>유형화!$F$71*hourly1!B4648/hourly1!$B$8763+유형화!$F$72*hourly1!C4648/hourly1!$C$8763+유형화!$F$73*hourly1!D4648/hourly1!$D$8763+유형화!$F$74*hourly1!E4648/hourly1!$E$8763</f>
        <v>145.28996412401355</v>
      </c>
      <c r="C4647" s="442">
        <f>hourly1!$F4648*유형화!$G$71/hourly1!$F$8763+유형화!$G$72*hourly1!$G4648/hourly1!$F$8763+유형화!$G$74*hourly1!I4648/hourly1!$I$8763</f>
        <v>0.53821952608472767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4">
        <f>유형화!$F$71*hourly1!B4649/hourly1!$B$8763+유형화!$F$72*hourly1!C4649/hourly1!$C$8763+유형화!$F$73*hourly1!D4649/hourly1!$D$8763+유형화!$F$74*hourly1!E4649/hourly1!$E$8763</f>
        <v>151.51547984780817</v>
      </c>
      <c r="C4648" s="442">
        <f>hourly1!$F4649*유형화!$G$71/hourly1!$F$8763+유형화!$G$72*hourly1!$G4649/hourly1!$F$8763+유형화!$G$74*hourly1!I4649/hourly1!$I$8763</f>
        <v>0.47433858727673028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4">
        <f>유형화!$F$71*hourly1!B4650/hourly1!$B$8763+유형화!$F$72*hourly1!C4650/hourly1!$C$8763+유형화!$F$73*hourly1!D4650/hourly1!$D$8763+유형화!$F$74*hourly1!E4650/hourly1!$E$8763</f>
        <v>148.24246637196475</v>
      </c>
      <c r="C4649" s="442">
        <f>hourly1!$F4650*유형화!$G$71/hourly1!$F$8763+유형화!$G$72*hourly1!$G4650/hourly1!$F$8763+유형화!$G$74*hourly1!I4650/hourly1!$I$8763</f>
        <v>0.41963142227056094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4">
        <f>유형화!$F$71*hourly1!B4651/hourly1!$B$8763+유형화!$F$72*hourly1!C4651/hourly1!$C$8763+유형화!$F$73*hourly1!D4651/hourly1!$D$8763+유형화!$F$74*hourly1!E4651/hourly1!$E$8763</f>
        <v>147.26396552170795</v>
      </c>
      <c r="C4650" s="442">
        <f>hourly1!$F4651*유형화!$G$71/hourly1!$F$8763+유형화!$G$72*hourly1!$G4651/hourly1!$F$8763+유형화!$G$74*hourly1!I4651/hourly1!$I$8763</f>
        <v>0.4743569216236041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4">
        <f>유형화!$F$71*hourly1!B4652/hourly1!$B$8763+유형화!$F$72*hourly1!C4652/hourly1!$C$8763+유형화!$F$73*hourly1!D4652/hourly1!$D$8763+유형화!$F$74*hourly1!E4652/hourly1!$E$8763</f>
        <v>145.46171290898008</v>
      </c>
      <c r="C4651" s="442">
        <f>hourly1!$F4652*유형화!$G$71/hourly1!$F$8763+유형화!$G$72*hourly1!$G4652/hourly1!$F$8763+유형화!$G$74*hourly1!I4652/hourly1!$I$8763</f>
        <v>0.54738735140957007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4">
        <f>유형화!$F$71*hourly1!B4653/hourly1!$B$8763+유형화!$F$72*hourly1!C4653/hourly1!$C$8763+유형화!$F$73*hourly1!D4653/hourly1!$D$8763+유형화!$F$74*hourly1!E4653/hourly1!$E$8763</f>
        <v>153.51882720854681</v>
      </c>
      <c r="C4652" s="442">
        <f>hourly1!$F4653*유형화!$G$71/hourly1!$F$8763+유형화!$G$72*hourly1!$G4653/hourly1!$F$8763+유형화!$G$74*hourly1!I4653/hourly1!$I$8763</f>
        <v>0.67527740648171075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4">
        <f>유형화!$F$71*hourly1!B4654/hourly1!$B$8763+유형화!$F$72*hourly1!C4654/hourly1!$C$8763+유형화!$F$73*hourly1!D4654/hourly1!$D$8763+유형화!$F$74*hourly1!E4654/hourly1!$E$8763</f>
        <v>154.4087935530838</v>
      </c>
      <c r="C4653" s="442">
        <f>hourly1!$F4654*유형화!$G$71/hourly1!$F$8763+유형화!$G$72*hourly1!$G4654/hourly1!$F$8763+유형화!$G$74*hourly1!I4654/hourly1!$I$8763</f>
        <v>0.57948785929028135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4">
        <f>유형화!$F$71*hourly1!B4655/hourly1!$B$8763+유형화!$F$72*hourly1!C4655/hourly1!$C$8763+유형화!$F$73*hourly1!D4655/hourly1!$D$8763+유형화!$F$74*hourly1!E4655/hourly1!$E$8763</f>
        <v>67.197237013112243</v>
      </c>
      <c r="C4654" s="442">
        <f>hourly1!$F4655*유형화!$G$71/hourly1!$F$8763+유형화!$G$72*hourly1!$G4655/hourly1!$F$8763+유형화!$G$74*hourly1!I4655/hourly1!$I$8763</f>
        <v>0.41970875247137573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4">
        <f>유형화!$F$71*hourly1!B4656/hourly1!$B$8763+유형화!$F$72*hourly1!C4656/hourly1!$C$8763+유형화!$F$73*hourly1!D4656/hourly1!$D$8763+유형화!$F$74*hourly1!E4656/hourly1!$E$8763</f>
        <v>64.443283590674795</v>
      </c>
      <c r="C4655" s="442">
        <f>hourly1!$F4656*유형화!$G$71/hourly1!$F$8763+유형화!$G$72*hourly1!$G4656/hourly1!$F$8763+유형화!$G$74*hourly1!I4656/hourly1!$I$8763</f>
        <v>0.41515661934353687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4">
        <f>유형화!$F$71*hourly1!B4657/hourly1!$B$8763+유형화!$F$72*hourly1!C4657/hourly1!$C$8763+유형화!$F$73*hourly1!D4657/hourly1!$D$8763+유형화!$F$74*hourly1!E4657/hourly1!$E$8763</f>
        <v>61.012236652919455</v>
      </c>
      <c r="C4656" s="442">
        <f>hourly1!$F4657*유형화!$G$71/hourly1!$F$8763+유형화!$G$72*hourly1!$G4657/hourly1!$F$8763+유형화!$G$74*hourly1!I4657/hourly1!$I$8763</f>
        <v>0.37875006601302574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4">
        <f>유형화!$F$71*hourly1!B4658/hourly1!$B$8763+유형화!$F$72*hourly1!C4658/hourly1!$C$8763+유형화!$F$73*hourly1!D4658/hourly1!$D$8763+유형화!$F$74*hourly1!E4658/hourly1!$E$8763</f>
        <v>59.140871146822427</v>
      </c>
      <c r="C4657" s="442">
        <f>hourly1!$F4658*유형화!$G$71/hourly1!$F$8763+유형화!$G$72*hourly1!$G4658/hourly1!$F$8763+유형화!$G$74*hourly1!I4658/hourly1!$I$8763</f>
        <v>0.31512254862181965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4">
        <f>유형화!$F$71*hourly1!B4659/hourly1!$B$8763+유형화!$F$72*hourly1!C4659/hourly1!$C$8763+유형화!$F$73*hourly1!D4659/hourly1!$D$8763+유형화!$F$74*hourly1!E4659/hourly1!$E$8763</f>
        <v>59.477025731484197</v>
      </c>
      <c r="C4658" s="442">
        <f>hourly1!$F4659*유형화!$G$71/hourly1!$F$8763+유형화!$G$72*hourly1!$G4659/hourly1!$F$8763+유형화!$G$74*hourly1!I4659/hourly1!$I$8763</f>
        <v>0.27526457486379285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4">
        <f>유형화!$F$71*hourly1!B4660/hourly1!$B$8763+유형화!$F$72*hourly1!C4660/hourly1!$C$8763+유형화!$F$73*hourly1!D4660/hourly1!$D$8763+유형화!$F$74*hourly1!E4660/hourly1!$E$8763</f>
        <v>58.960959660707601</v>
      </c>
      <c r="C4659" s="442">
        <f>hourly1!$F4660*유형화!$G$71/hourly1!$F$8763+유형화!$G$72*hourly1!$G4660/hourly1!$F$8763+유형화!$G$74*hourly1!I4660/hourly1!$I$8763</f>
        <v>0.26067564985527369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4">
        <f>유형화!$F$71*hourly1!B4661/hourly1!$B$8763+유형화!$F$72*hourly1!C4661/hourly1!$C$8763+유형화!$F$73*hourly1!D4661/hourly1!$D$8763+유형화!$F$74*hourly1!E4661/hourly1!$E$8763</f>
        <v>58.915758162231441</v>
      </c>
      <c r="C4660" s="442">
        <f>hourly1!$F4661*유형화!$G$71/hourly1!$F$8763+유형화!$G$72*hourly1!$G4661/hourly1!$F$8763+유형화!$G$74*hourly1!I4661/hourly1!$I$8763</f>
        <v>0.25124413587939154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4">
        <f>유형화!$F$71*hourly1!B4662/hourly1!$B$8763+유형화!$F$72*hourly1!C4662/hourly1!$C$8763+유형화!$F$73*hourly1!D4662/hourly1!$D$8763+유형화!$F$74*hourly1!E4662/hourly1!$E$8763</f>
        <v>58.911354154121057</v>
      </c>
      <c r="C4661" s="442">
        <f>hourly1!$F4662*유형화!$G$71/hourly1!$F$8763+유형화!$G$72*hourly1!$G4662/hourly1!$F$8763+유형화!$G$74*hourly1!I4662/hourly1!$I$8763</f>
        <v>0.2361579833836519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4">
        <f>유형화!$F$71*hourly1!B4663/hourly1!$B$8763+유형화!$F$72*hourly1!C4663/hourly1!$C$8763+유형화!$F$73*hourly1!D4663/hourly1!$D$8763+유형화!$F$74*hourly1!E4663/hourly1!$E$8763</f>
        <v>58.913312693354413</v>
      </c>
      <c r="C4662" s="442">
        <f>hourly1!$F4663*유형화!$G$71/hourly1!$F$8763+유형화!$G$72*hourly1!$G4663/hourly1!$F$8763+유형화!$G$74*hourly1!I4663/hourly1!$I$8763</f>
        <v>0.23616254659887384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4">
        <f>유형화!$F$71*hourly1!B4664/hourly1!$B$8763+유형화!$F$72*hourly1!C4664/hourly1!$C$8763+유형화!$F$73*hourly1!D4664/hourly1!$D$8763+유형화!$F$74*hourly1!E4664/hourly1!$E$8763</f>
        <v>60.773233549382454</v>
      </c>
      <c r="C4663" s="442">
        <f>hourly1!$F4664*유형화!$G$71/hourly1!$F$8763+유형화!$G$72*hourly1!$G4664/hourly1!$F$8763+유형화!$G$74*hourly1!I4664/hourly1!$I$8763</f>
        <v>0.25124584708509978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4">
        <f>유형화!$F$71*hourly1!B4665/hourly1!$B$8763+유형화!$F$72*hourly1!C4665/hourly1!$C$8763+유형화!$F$73*hourly1!D4665/hourly1!$D$8763+유형화!$F$74*hourly1!E4665/hourly1!$E$8763</f>
        <v>73.728912770527046</v>
      </c>
      <c r="C4664" s="442">
        <f>hourly1!$F4665*유형화!$G$71/hourly1!$F$8763+유형화!$G$72*hourly1!$G4665/hourly1!$F$8763+유형화!$G$74*hourly1!I4665/hourly1!$I$8763</f>
        <v>0.31997446869254431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4">
        <f>유형화!$F$71*hourly1!B4666/hourly1!$B$8763+유형화!$F$72*hourly1!C4666/hourly1!$C$8763+유형화!$F$73*hourly1!D4666/hourly1!$D$8763+유형화!$F$74*hourly1!E4666/hourly1!$E$8763</f>
        <v>66.639820226495601</v>
      </c>
      <c r="C4665" s="442">
        <f>hourly1!$F4666*유형화!$G$71/hourly1!$F$8763+유형화!$G$72*hourly1!$G4666/hourly1!$F$8763+유형화!$G$74*hourly1!I4666/hourly1!$I$8763</f>
        <v>0.42547030060500535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4">
        <f>유형화!$F$71*hourly1!B4667/hourly1!$B$8763+유형화!$F$72*hourly1!C4667/hourly1!$C$8763+유형화!$F$73*hourly1!D4667/hourly1!$D$8763+유형화!$F$74*hourly1!E4667/hourly1!$E$8763</f>
        <v>75.176864814900341</v>
      </c>
      <c r="C4666" s="442">
        <f>hourly1!$F4667*유형화!$G$71/hourly1!$F$8763+유형화!$G$72*hourly1!$G4667/hourly1!$F$8763+유형화!$G$74*hourly1!I4667/hourly1!$I$8763</f>
        <v>0.54629576513969058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4">
        <f>유형화!$F$71*hourly1!B4668/hourly1!$B$8763+유형화!$F$72*hourly1!C4668/hourly1!$C$8763+유형화!$F$73*hourly1!D4668/hourly1!$D$8763+유형화!$F$74*hourly1!E4668/hourly1!$E$8763</f>
        <v>85.613770057708578</v>
      </c>
      <c r="C4667" s="442">
        <f>hourly1!$F4668*유형화!$G$71/hourly1!$F$8763+유형화!$G$72*hourly1!$G4668/hourly1!$F$8763+유형화!$G$74*hourly1!I4668/hourly1!$I$8763</f>
        <v>0.65204224794541532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4">
        <f>유형화!$F$71*hourly1!B4669/hourly1!$B$8763+유형화!$F$72*hourly1!C4669/hourly1!$C$8763+유형화!$F$73*hourly1!D4669/hourly1!$D$8763+유형화!$F$74*hourly1!E4669/hourly1!$E$8763</f>
        <v>96.427522497249072</v>
      </c>
      <c r="C4668" s="442">
        <f>hourly1!$F4669*유형화!$G$71/hourly1!$F$8763+유형화!$G$72*hourly1!$G4669/hourly1!$F$8763+유형화!$G$74*hourly1!I4669/hourly1!$I$8763</f>
        <v>0.69731374319041017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4">
        <f>유형화!$F$71*hourly1!B4670/hourly1!$B$8763+유형화!$F$72*hourly1!C4670/hourly1!$C$8763+유형화!$F$73*hourly1!D4670/hourly1!$D$8763+유형화!$F$74*hourly1!E4670/hourly1!$E$8763</f>
        <v>102.12373106013477</v>
      </c>
      <c r="C4669" s="442">
        <f>hourly1!$F4670*유형화!$G$71/hourly1!$F$8763+유형화!$G$72*hourly1!$G4670/hourly1!$F$8763+유형화!$G$74*hourly1!I4670/hourly1!$I$8763</f>
        <v>0.72244654737114888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4">
        <f>유형화!$F$71*hourly1!B4671/hourly1!$B$8763+유형화!$F$72*hourly1!C4671/hourly1!$C$8763+유형화!$F$73*hourly1!D4671/hourly1!$D$8763+유형화!$F$74*hourly1!E4671/hourly1!$E$8763</f>
        <v>122.25868941658123</v>
      </c>
      <c r="C4670" s="442">
        <f>hourly1!$F4671*유형화!$G$71/hourly1!$F$8763+유형화!$G$72*hourly1!$G4671/hourly1!$F$8763+유형화!$G$74*hourly1!I4671/hourly1!$I$8763</f>
        <v>0.65187300155227179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4">
        <f>유형화!$F$71*hourly1!B4672/hourly1!$B$8763+유형화!$F$72*hourly1!C4672/hourly1!$C$8763+유형화!$F$73*hourly1!D4672/hourly1!$D$8763+유형화!$F$74*hourly1!E4672/hourly1!$E$8763</f>
        <v>101.09196011503623</v>
      </c>
      <c r="C4671" s="442">
        <f>hourly1!$F4672*유형화!$G$71/hourly1!$F$8763+유형화!$G$72*hourly1!$G4672/hourly1!$F$8763+유형화!$G$74*hourly1!I4672/hourly1!$I$8763</f>
        <v>0.59140054005711296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4">
        <f>유형화!$F$71*hourly1!B4673/hourly1!$B$8763+유형화!$F$72*hourly1!C4673/hourly1!$C$8763+유형화!$F$73*hourly1!D4673/hourly1!$D$8763+유형화!$F$74*hourly1!E4673/hourly1!$E$8763</f>
        <v>102.62300019008249</v>
      </c>
      <c r="C4672" s="442">
        <f>hourly1!$F4673*유형화!$G$71/hourly1!$F$8763+유형화!$G$72*hourly1!$G4673/hourly1!$F$8763+유형화!$G$74*hourly1!I4673/hourly1!$I$8763</f>
        <v>0.51082687105130586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4">
        <f>유형화!$F$71*hourly1!B4674/hourly1!$B$8763+유형화!$F$72*hourly1!C4674/hourly1!$C$8763+유형화!$F$73*hourly1!D4674/hourly1!$D$8763+유형화!$F$74*hourly1!E4674/hourly1!$E$8763</f>
        <v>102.53434481670955</v>
      </c>
      <c r="C4673" s="442">
        <f>hourly1!$F4674*유형화!$G$71/hourly1!$F$8763+유형화!$G$72*hourly1!$G4674/hourly1!$F$8763+유형화!$G$74*hourly1!I4674/hourly1!$I$8763</f>
        <v>0.47558173748076726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4">
        <f>유형화!$F$71*hourly1!B4675/hourly1!$B$8763+유형화!$F$72*hourly1!C4675/hourly1!$C$8763+유형화!$F$73*hourly1!D4675/hourly1!$D$8763+유형화!$F$74*hourly1!E4675/hourly1!$E$8763</f>
        <v>92.852969162210528</v>
      </c>
      <c r="C4674" s="442">
        <f>hourly1!$F4675*유형화!$G$71/hourly1!$F$8763+유형화!$G$72*hourly1!$G4675/hourly1!$F$8763+유형화!$G$74*hourly1!I4675/hourly1!$I$8763</f>
        <v>0.36498300866037509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4">
        <f>유형화!$F$71*hourly1!B4676/hourly1!$B$8763+유형화!$F$72*hourly1!C4676/hourly1!$C$8763+유형화!$F$73*hourly1!D4676/hourly1!$D$8763+유형화!$F$74*hourly1!E4676/hourly1!$E$8763</f>
        <v>97.119505332618075</v>
      </c>
      <c r="C4675" s="442">
        <f>hourly1!$F4676*유형화!$G$71/hourly1!$F$8763+유형화!$G$72*hourly1!$G4676/hourly1!$F$8763+유형화!$G$74*hourly1!I4676/hourly1!$I$8763</f>
        <v>0.49575375631334329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4">
        <f>유형화!$F$71*hourly1!B4677/hourly1!$B$8763+유형화!$F$72*hourly1!C4677/hourly1!$C$8763+유형화!$F$73*hourly1!D4677/hourly1!$D$8763+유형화!$F$74*hourly1!E4677/hourly1!$E$8763</f>
        <v>117.49780734298538</v>
      </c>
      <c r="C4676" s="442">
        <f>hourly1!$F4677*유형화!$G$71/hourly1!$F$8763+유형화!$G$72*hourly1!$G4677/hourly1!$F$8763+유형화!$G$74*hourly1!I4677/hourly1!$I$8763</f>
        <v>0.58137425986864111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4">
        <f>유형화!$F$71*hourly1!B4678/hourly1!$B$8763+유형화!$F$72*hourly1!C4678/hourly1!$C$8763+유형화!$F$73*hourly1!D4678/hourly1!$D$8763+유형화!$F$74*hourly1!E4678/hourly1!$E$8763</f>
        <v>121.67815766682482</v>
      </c>
      <c r="C4677" s="442">
        <f>hourly1!$F4678*유형화!$G$71/hourly1!$F$8763+유형화!$G$72*hourly1!$G4678/hourly1!$F$8763+유형화!$G$74*hourly1!I4678/hourly1!$I$8763</f>
        <v>0.61163978482822656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4">
        <f>유형화!$F$71*hourly1!B4679/hourly1!$B$8763+유형화!$F$72*hourly1!C4679/hourly1!$C$8763+유형화!$F$73*hourly1!D4679/hourly1!$D$8763+유형화!$F$74*hourly1!E4679/hourly1!$E$8763</f>
        <v>85.6175121143539</v>
      </c>
      <c r="C4678" s="442">
        <f>hourly1!$F4679*유형화!$G$71/hourly1!$F$8763+유형화!$G$72*hourly1!$G4679/hourly1!$F$8763+유형화!$G$74*hourly1!I4679/hourly1!$I$8763</f>
        <v>0.42031875656336715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4">
        <f>유형화!$F$71*hourly1!B4680/hourly1!$B$8763+유형화!$F$72*hourly1!C4680/hourly1!$C$8763+유형화!$F$73*hourly1!D4680/hourly1!$D$8763+유형화!$F$74*hourly1!E4680/hourly1!$E$8763</f>
        <v>71.121770271711483</v>
      </c>
      <c r="C4679" s="442">
        <f>hourly1!$F4680*유형화!$G$71/hourly1!$F$8763+유형화!$G$72*hourly1!$G4680/hourly1!$F$8763+유형화!$G$74*hourly1!I4680/hourly1!$I$8763</f>
        <v>0.40522453695500393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4">
        <f>유형화!$F$71*hourly1!B4681/hourly1!$B$8763+유형화!$F$72*hourly1!C4681/hourly1!$C$8763+유형화!$F$73*hourly1!D4681/hourly1!$D$8763+유형화!$F$74*hourly1!E4681/hourly1!$E$8763</f>
        <v>67.153224917979585</v>
      </c>
      <c r="C4680" s="442">
        <f>hourly1!$F4681*유형화!$G$71/hourly1!$F$8763+유형화!$G$72*hourly1!$G4681/hourly1!$F$8763+유형화!$G$74*hourly1!I4681/hourly1!$I$8763</f>
        <v>0.39017089736772076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4">
        <f>유형화!$F$71*hourly1!B4682/hourly1!$B$8763+유형화!$F$72*hourly1!C4682/hourly1!$C$8763+유형화!$F$73*hourly1!D4682/hourly1!$D$8763+유형화!$F$74*hourly1!E4682/hourly1!$E$8763</f>
        <v>63.218653958728893</v>
      </c>
      <c r="C4681" s="442">
        <f>hourly1!$F4682*유형화!$G$71/hourly1!$F$8763+유형화!$G$72*hourly1!$G4682/hourly1!$F$8763+유형화!$G$74*hourly1!I4682/hourly1!$I$8763</f>
        <v>0.31494490917210716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4">
        <f>유형화!$F$71*hourly1!B4683/hourly1!$B$8763+유형화!$F$72*hourly1!C4683/hourly1!$C$8763+유형화!$F$73*hourly1!D4683/hourly1!$D$8763+유형화!$F$74*hourly1!E4683/hourly1!$E$8763</f>
        <v>61.437256594502124</v>
      </c>
      <c r="C4682" s="442">
        <f>hourly1!$F4683*유형화!$G$71/hourly1!$F$8763+유형화!$G$72*hourly1!$G4683/hourly1!$F$8763+유형화!$G$74*hourly1!I4683/hourly1!$I$8763</f>
        <v>0.26282793920629821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4">
        <f>유형화!$F$71*hourly1!B4684/hourly1!$B$8763+유형화!$F$72*hourly1!C4684/hourly1!$C$8763+유형화!$F$73*hourly1!D4684/hourly1!$D$8763+유형화!$F$74*hourly1!E4684/hourly1!$E$8763</f>
        <v>59.697539936107319</v>
      </c>
      <c r="C4683" s="442">
        <f>hourly1!$F4684*유형화!$G$71/hourly1!$F$8763+유형화!$G$72*hourly1!$G4684/hourly1!$F$8763+유형화!$G$74*hourly1!I4684/hourly1!$I$8763</f>
        <v>0.24336745600440274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4">
        <f>유형화!$F$71*hourly1!B4685/hourly1!$B$8763+유형화!$F$72*hourly1!C4685/hourly1!$C$8763+유형화!$F$73*hourly1!D4685/hourly1!$D$8763+유형화!$F$74*hourly1!E4685/hourly1!$E$8763</f>
        <v>59.244940635773318</v>
      </c>
      <c r="C4684" s="442">
        <f>hourly1!$F4685*유형화!$G$71/hourly1!$F$8763+유형화!$G$72*hourly1!$G4685/hourly1!$F$8763+유형화!$G$74*hourly1!I4685/hourly1!$I$8763</f>
        <v>0.23764648789185491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4">
        <f>유형화!$F$71*hourly1!B4686/hourly1!$B$8763+유형화!$F$72*hourly1!C4686/hourly1!$C$8763+유형화!$F$73*hourly1!D4686/hourly1!$D$8763+유형화!$F$74*hourly1!E4686/hourly1!$E$8763</f>
        <v>58.827126146427524</v>
      </c>
      <c r="C4685" s="442">
        <f>hourly1!$F4686*유형화!$G$71/hourly1!$F$8763+유형화!$G$72*hourly1!$G4686/hourly1!$F$8763+유형화!$G$74*hourly1!I4686/hourly1!$I$8763</f>
        <v>0.23774696011272392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4">
        <f>유형화!$F$71*hourly1!B4687/hourly1!$B$8763+유형화!$F$72*hourly1!C4687/hourly1!$C$8763+유형화!$F$73*hourly1!D4687/hourly1!$D$8763+유형화!$F$74*hourly1!E4687/hourly1!$E$8763</f>
        <v>58.881261902143194</v>
      </c>
      <c r="C4686" s="442">
        <f>hourly1!$F4687*유형화!$G$71/hourly1!$F$8763+유형화!$G$72*hourly1!$G4687/hourly1!$F$8763+유형화!$G$74*hourly1!I4687/hourly1!$I$8763</f>
        <v>0.23633855632886344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4">
        <f>유형화!$F$71*hourly1!B4688/hourly1!$B$8763+유형화!$F$72*hourly1!C4688/hourly1!$C$8763+유형화!$F$73*hourly1!D4688/hourly1!$D$8763+유형화!$F$74*hourly1!E4688/hourly1!$E$8763</f>
        <v>60.739314391094076</v>
      </c>
      <c r="C4687" s="442">
        <f>hourly1!$F4688*유형화!$G$71/hourly1!$F$8763+유형화!$G$72*hourly1!$G4688/hourly1!$F$8763+유형화!$G$74*hourly1!I4688/hourly1!$I$8763</f>
        <v>0.42139673467356764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4">
        <f>유형화!$F$71*hourly1!B4689/hourly1!$B$8763+유형화!$F$72*hourly1!C4689/hourly1!$C$8763+유형화!$F$73*hourly1!D4689/hourly1!$D$8763+유형화!$F$74*hourly1!E4689/hourly1!$E$8763</f>
        <v>72.799247777064764</v>
      </c>
      <c r="C4688" s="442">
        <f>hourly1!$F4689*유형화!$G$71/hourly1!$F$8763+유형화!$G$72*hourly1!$G4689/hourly1!$F$8763+유형화!$G$74*hourly1!I4689/hourly1!$I$8763</f>
        <v>0.75164843575408857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4">
        <f>유형화!$F$71*hourly1!B4690/hourly1!$B$8763+유형화!$F$72*hourly1!C4690/hourly1!$C$8763+유형화!$F$73*hourly1!D4690/hourly1!$D$8763+유형화!$F$74*hourly1!E4690/hourly1!$E$8763</f>
        <v>155.36259170133482</v>
      </c>
      <c r="C4689" s="442">
        <f>hourly1!$F4690*유형화!$G$71/hourly1!$F$8763+유형화!$G$72*hourly1!$G4690/hourly1!$F$8763+유형화!$G$74*hourly1!I4690/hourly1!$I$8763</f>
        <v>0.65043322566376127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4">
        <f>유형화!$F$71*hourly1!B4691/hourly1!$B$8763+유형화!$F$72*hourly1!C4691/hourly1!$C$8763+유형화!$F$73*hourly1!D4691/hourly1!$D$8763+유형화!$F$74*hourly1!E4691/hourly1!$E$8763</f>
        <v>250.56568244484117</v>
      </c>
      <c r="C4690" s="442">
        <f>hourly1!$F4691*유형화!$G$71/hourly1!$F$8763+유형화!$G$72*hourly1!$G4691/hourly1!$F$8763+유형화!$G$74*hourly1!I4691/hourly1!$I$8763</f>
        <v>0.57586262925440102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4">
        <f>유형화!$F$71*hourly1!B4692/hourly1!$B$8763+유형화!$F$72*hourly1!C4692/hourly1!$C$8763+유형화!$F$73*hourly1!D4692/hourly1!$D$8763+유형화!$F$74*hourly1!E4692/hourly1!$E$8763</f>
        <v>345.63281387796707</v>
      </c>
      <c r="C4691" s="442">
        <f>hourly1!$F4692*유형화!$G$71/hourly1!$F$8763+유형화!$G$72*hourly1!$G4692/hourly1!$F$8763+유형화!$G$74*hourly1!I4692/hourly1!$I$8763</f>
        <v>0.49055820983920773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4">
        <f>유형화!$F$71*hourly1!B4693/hourly1!$B$8763+유형화!$F$72*hourly1!C4693/hourly1!$C$8763+유형화!$F$73*hourly1!D4693/hourly1!$D$8763+유형화!$F$74*hourly1!E4693/hourly1!$E$8763</f>
        <v>434.39679843347898</v>
      </c>
      <c r="C4692" s="442">
        <f>hourly1!$F4693*유형화!$G$71/hourly1!$F$8763+유형화!$G$72*hourly1!$G4693/hourly1!$F$8763+유형화!$G$74*hourly1!I4693/hourly1!$I$8763</f>
        <v>0.45854293629996434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4">
        <f>유형화!$F$71*hourly1!B4694/hourly1!$B$8763+유형화!$F$72*hourly1!C4694/hourly1!$C$8763+유형화!$F$73*hourly1!D4694/hourly1!$D$8763+유형화!$F$74*hourly1!E4694/hourly1!$E$8763</f>
        <v>397.87759257346249</v>
      </c>
      <c r="C4693" s="442">
        <f>hourly1!$F4694*유형화!$G$71/hourly1!$F$8763+유형화!$G$72*hourly1!$G4694/hourly1!$F$8763+유형화!$G$74*hourly1!I4694/hourly1!$I$8763</f>
        <v>0.44248620422371243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4">
        <f>유형화!$F$71*hourly1!B4695/hourly1!$B$8763+유형화!$F$72*hourly1!C4695/hourly1!$C$8763+유형화!$F$73*hourly1!D4695/hourly1!$D$8763+유형화!$F$74*hourly1!E4695/hourly1!$E$8763</f>
        <v>307.90221294305093</v>
      </c>
      <c r="C4694" s="442">
        <f>hourly1!$F4695*유형화!$G$71/hourly1!$F$8763+유형화!$G$72*hourly1!$G4695/hourly1!$F$8763+유형화!$G$74*hourly1!I4695/hourly1!$I$8763</f>
        <v>0.55422671468142615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4">
        <f>유형화!$F$71*hourly1!B4696/hourly1!$B$8763+유형화!$F$72*hourly1!C4696/hourly1!$C$8763+유형화!$F$73*hourly1!D4696/hourly1!$D$8763+유형화!$F$74*hourly1!E4696/hourly1!$E$8763</f>
        <v>375.21738086928036</v>
      </c>
      <c r="C4695" s="442">
        <f>hourly1!$F4696*유형화!$G$71/hourly1!$F$8763+유형화!$G$72*hourly1!$G4696/hourly1!$F$8763+유형화!$G$74*hourly1!I4696/hourly1!$I$8763</f>
        <v>0.51690955545617856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4">
        <f>유형화!$F$71*hourly1!B4697/hourly1!$B$8763+유형화!$F$72*hourly1!C4697/hourly1!$C$8763+유형화!$F$73*hourly1!D4697/hourly1!$D$8763+유형화!$F$74*hourly1!E4697/hourly1!$E$8763</f>
        <v>491.28085209678164</v>
      </c>
      <c r="C4696" s="442">
        <f>hourly1!$F4697*유형화!$G$71/hourly1!$F$8763+유형화!$G$72*hourly1!$G4697/hourly1!$F$8763+유형화!$G$74*hourly1!I4697/hourly1!$I$8763</f>
        <v>0.38922843045241506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4">
        <f>유형화!$F$71*hourly1!B4698/hourly1!$B$8763+유형화!$F$72*hourly1!C4698/hourly1!$C$8763+유형화!$F$73*hourly1!D4698/hourly1!$D$8763+유형화!$F$74*hourly1!E4698/hourly1!$E$8763</f>
        <v>432.07369648918996</v>
      </c>
      <c r="C4697" s="442">
        <f>hourly1!$F4698*유형화!$G$71/hourly1!$F$8763+유형화!$G$72*hourly1!$G4698/hourly1!$F$8763+유형화!$G$74*hourly1!I4698/hourly1!$I$8763</f>
        <v>0.36798413752866843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4">
        <f>유형화!$F$71*hourly1!B4699/hourly1!$B$8763+유형화!$F$72*hourly1!C4699/hourly1!$C$8763+유형화!$F$73*hourly1!D4699/hourly1!$D$8763+유형화!$F$74*hourly1!E4699/hourly1!$E$8763</f>
        <v>401.2011886848619</v>
      </c>
      <c r="C4698" s="442">
        <f>hourly1!$F4699*유형화!$G$71/hourly1!$F$8763+유형화!$G$72*hourly1!$G4699/hourly1!$F$8763+유형화!$G$74*hourly1!I4699/hourly1!$I$8763</f>
        <v>0.38922843045241506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4">
        <f>유형화!$F$71*hourly1!B4700/hourly1!$B$8763+유형화!$F$72*hourly1!C4700/hourly1!$C$8763+유형화!$F$73*hourly1!D4700/hourly1!$D$8763+유형화!$F$74*hourly1!E4700/hourly1!$E$8763</f>
        <v>269.88177415685703</v>
      </c>
      <c r="C4699" s="442">
        <f>hourly1!$F4700*유형화!$G$71/hourly1!$F$8763+유형화!$G$72*hourly1!$G4700/hourly1!$F$8763+유형화!$G$74*hourly1!I4700/hourly1!$I$8763</f>
        <v>0.51690955545617856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4">
        <f>유형화!$F$71*hourly1!B4701/hourly1!$B$8763+유형화!$F$72*hourly1!C4701/hourly1!$C$8763+유형화!$F$73*hourly1!D4701/hourly1!$D$8763+유형화!$F$74*hourly1!E4701/hourly1!$E$8763</f>
        <v>188.36839423065646</v>
      </c>
      <c r="C4700" s="442">
        <f>hourly1!$F4701*유형화!$G$71/hourly1!$F$8763+유형화!$G$72*hourly1!$G4701/hourly1!$F$8763+유형화!$G$74*hourly1!I4701/hourly1!$I$8763</f>
        <v>0.63941265347282095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4">
        <f>유형화!$F$71*hourly1!B4702/hourly1!$B$8763+유형화!$F$72*hourly1!C4702/hourly1!$C$8763+유형화!$F$73*hourly1!D4702/hourly1!$D$8763+유형화!$F$74*hourly1!E4702/hourly1!$E$8763</f>
        <v>190.3044396757368</v>
      </c>
      <c r="C4701" s="442">
        <f>hourly1!$F4702*유형화!$G$71/hourly1!$F$8763+유형화!$G$72*hourly1!$G4702/hourly1!$F$8763+유형화!$G$74*hourly1!I4702/hourly1!$I$8763</f>
        <v>0.64479186935963917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4">
        <f>유형화!$F$71*hourly1!B4703/hourly1!$B$8763+유형화!$F$72*hourly1!C4703/hourly1!$C$8763+유형화!$F$73*hourly1!D4703/hourly1!$D$8763+유형화!$F$74*hourly1!E4703/hourly1!$E$8763</f>
        <v>79.055047397467007</v>
      </c>
      <c r="C4702" s="442">
        <f>hourly1!$F4703*유형화!$G$71/hourly1!$F$8763+유형화!$G$72*hourly1!$G4703/hourly1!$F$8763+유형화!$G$74*hourly1!I4703/hourly1!$I$8763</f>
        <v>0.54895245274471283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4">
        <f>유형화!$F$71*hourly1!B4704/hourly1!$B$8763+유형화!$F$72*hourly1!C4704/hourly1!$C$8763+유형화!$F$73*hourly1!D4704/hourly1!$D$8763+유형화!$F$74*hourly1!E4704/hourly1!$E$8763</f>
        <v>68.418691173826616</v>
      </c>
      <c r="C4703" s="442">
        <f>hourly1!$F4704*유형화!$G$71/hourly1!$F$8763+유형화!$G$72*hourly1!$G4704/hourly1!$F$8763+유형화!$G$74*hourly1!I4704/hourly1!$I$8763</f>
        <v>0.45846348746351073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4">
        <f>유형화!$F$71*hourly1!B4705/hourly1!$B$8763+유형화!$F$72*hourly1!C4705/hourly1!$C$8763+유형화!$F$73*hourly1!D4705/hourly1!$D$8763+유형화!$F$74*hourly1!E4705/hourly1!$E$8763</f>
        <v>64.174134637283657</v>
      </c>
      <c r="C4704" s="442">
        <f>hourly1!$F4705*유형화!$G$71/hourly1!$F$8763+유형화!$G$72*hourly1!$G4705/hourly1!$F$8763+유형화!$G$74*hourly1!I4705/hourly1!$I$8763</f>
        <v>0.35216827802734735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4">
        <f>유형화!$F$71*hourly1!B4706/hourly1!$B$8763+유형화!$F$72*hourly1!C4706/hourly1!$C$8763+유형화!$F$73*hourly1!D4706/hourly1!$D$8763+유형화!$F$74*hourly1!E4706/hourly1!$E$8763</f>
        <v>60.516389679967205</v>
      </c>
      <c r="C4705" s="442">
        <f>hourly1!$F4706*유형화!$G$71/hourly1!$F$8763+유형화!$G$72*hourly1!$G4706/hourly1!$F$8763+유형화!$G$74*hourly1!I4706/hourly1!$I$8763</f>
        <v>0.32040830008257398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4">
        <f>유형화!$F$71*hourly1!B4707/hourly1!$B$8763+유형화!$F$72*hourly1!C4707/hourly1!$C$8763+유형화!$F$73*hourly1!D4707/hourly1!$D$8763+유형화!$F$74*hourly1!E4707/hourly1!$E$8763</f>
        <v>59.462031905345867</v>
      </c>
      <c r="C4706" s="442">
        <f>hourly1!$F4707*유형화!$G$71/hourly1!$F$8763+유형화!$G$72*hourly1!$G4707/hourly1!$F$8763+유형화!$G$74*hourly1!I4707/hourly1!$I$8763</f>
        <v>0.26286167440454616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4">
        <f>유형화!$F$71*hourly1!B4708/hourly1!$B$8763+유형화!$F$72*hourly1!C4708/hourly1!$C$8763+유형화!$F$73*hourly1!D4708/hourly1!$D$8763+유형화!$F$74*hourly1!E4708/hourly1!$E$8763</f>
        <v>58.875018382045653</v>
      </c>
      <c r="C4707" s="442">
        <f>hourly1!$F4708*유형화!$G$71/hourly1!$F$8763+유형화!$G$72*hourly1!$G4708/hourly1!$F$8763+유형화!$G$74*hourly1!I4708/hourly1!$I$8763</f>
        <v>0.24340404321216438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4">
        <f>유형화!$F$71*hourly1!B4709/hourly1!$B$8763+유형화!$F$72*hourly1!C4709/hourly1!$C$8763+유형화!$F$73*hourly1!D4709/hourly1!$D$8763+유형화!$F$74*hourly1!E4709/hourly1!$E$8763</f>
        <v>58.838260604279093</v>
      </c>
      <c r="C4708" s="442">
        <f>hourly1!$F4709*유형화!$G$71/hourly1!$F$8763+유형화!$G$72*hourly1!$G4709/hourly1!$F$8763+유형화!$G$74*hourly1!I4709/hourly1!$I$8763</f>
        <v>0.23774720457068224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4">
        <f>유형화!$F$71*hourly1!B4710/hourly1!$B$8763+유형화!$F$72*hourly1!C4710/hourly1!$C$8763+유형화!$F$73*hourly1!D4710/hourly1!$D$8763+유형화!$F$74*hourly1!E4710/hourly1!$E$8763</f>
        <v>58.805246774439297</v>
      </c>
      <c r="C4709" s="442">
        <f>hourly1!$F4710*유형화!$G$71/hourly1!$F$8763+유형화!$G$72*hourly1!$G4710/hourly1!$F$8763+유형화!$G$74*hourly1!I4710/hourly1!$I$8763</f>
        <v>0.2377897402554297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4">
        <f>유형화!$F$71*hourly1!B4711/hourly1!$B$8763+유형화!$F$72*hourly1!C4711/hourly1!$C$8763+유형화!$F$73*hourly1!D4711/hourly1!$D$8763+유형화!$F$74*hourly1!E4711/hourly1!$E$8763</f>
        <v>58.780943574891552</v>
      </c>
      <c r="C4710" s="442">
        <f>hourly1!$F4711*유형화!$G$71/hourly1!$F$8763+유형화!$G$72*hourly1!$G4711/hourly1!$F$8763+유형화!$G$74*hourly1!I4711/hourly1!$I$8763</f>
        <v>0.23640235985598462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4">
        <f>유형화!$F$71*hourly1!B4712/hourly1!$B$8763+유형화!$F$72*hourly1!C4712/hourly1!$C$8763+유형화!$F$73*hourly1!D4712/hourly1!$D$8763+유형화!$F$74*hourly1!E4712/hourly1!$E$8763</f>
        <v>60.642141268651812</v>
      </c>
      <c r="C4711" s="442">
        <f>hourly1!$F4712*유형화!$G$71/hourly1!$F$8763+유형화!$G$72*hourly1!$G4712/hourly1!$F$8763+유형화!$G$74*hourly1!I4712/hourly1!$I$8763</f>
        <v>0.4214757760800899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4">
        <f>유형화!$F$71*hourly1!B4713/hourly1!$B$8763+유형화!$F$72*hourly1!C4713/hourly1!$C$8763+유형화!$F$73*hourly1!D4713/hourly1!$D$8763+유형화!$F$74*hourly1!E4713/hourly1!$E$8763</f>
        <v>72.40676980709479</v>
      </c>
      <c r="C4712" s="442">
        <f>hourly1!$F4713*유형화!$G$71/hourly1!$F$8763+유형화!$G$72*hourly1!$G4713/hourly1!$F$8763+유형화!$G$74*hourly1!I4713/hourly1!$I$8763</f>
        <v>0.75179405121126042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4">
        <f>유형화!$F$71*hourly1!B4714/hourly1!$B$8763+유형화!$F$72*hourly1!C4714/hourly1!$C$8763+유형화!$F$73*hourly1!D4714/hourly1!$D$8763+유형화!$F$74*hourly1!E4714/hourly1!$E$8763</f>
        <v>153.46439419847619</v>
      </c>
      <c r="C4713" s="442">
        <f>hourly1!$F4714*유형화!$G$71/hourly1!$F$8763+유형화!$G$72*hourly1!$G4714/hourly1!$F$8763+유형화!$G$74*hourly1!I4714/hourly1!$I$8763</f>
        <v>0.65042458814923398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4">
        <f>유형화!$F$71*hourly1!B4715/hourly1!$B$8763+유형화!$F$72*hourly1!C4715/hourly1!$C$8763+유형화!$F$73*hourly1!D4715/hourly1!$D$8763+유형화!$F$74*hourly1!E4715/hourly1!$E$8763</f>
        <v>303.25107792855806</v>
      </c>
      <c r="C4714" s="442">
        <f>hourly1!$F4715*유형화!$G$71/hourly1!$F$8763+유형화!$G$72*hourly1!$G4715/hourly1!$F$8763+유형화!$G$74*hourly1!I4715/hourly1!$I$8763</f>
        <v>0.5756332462035112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4">
        <f>유형화!$F$71*hourly1!B4716/hourly1!$B$8763+유형화!$F$72*hourly1!C4716/hourly1!$C$8763+유형화!$F$73*hourly1!D4716/hourly1!$D$8763+유형화!$F$74*hourly1!E4716/hourly1!$E$8763</f>
        <v>441.93723886297437</v>
      </c>
      <c r="C4715" s="442">
        <f>hourly1!$F4716*유형화!$G$71/hourly1!$F$8763+유형화!$G$72*hourly1!$G4716/hourly1!$F$8763+유형화!$G$74*hourly1!I4716/hourly1!$I$8763</f>
        <v>0.49028930608505794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4">
        <f>유형화!$F$71*hourly1!B4717/hourly1!$B$8763+유형화!$F$72*hourly1!C4717/hourly1!$C$8763+유형화!$F$73*hourly1!D4717/hourly1!$D$8763+유형화!$F$74*hourly1!E4717/hourly1!$E$8763</f>
        <v>526.99550487329805</v>
      </c>
      <c r="C4716" s="442">
        <f>hourly1!$F4717*유형화!$G$71/hourly1!$F$8763+유형화!$G$72*hourly1!$G4717/hourly1!$F$8763+유형화!$G$74*hourly1!I4717/hourly1!$I$8763</f>
        <v>0.45827289174200825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4">
        <f>유형화!$F$71*hourly1!B4718/hourly1!$B$8763+유형화!$F$72*hourly1!C4718/hourly1!$C$8763+유형화!$F$73*hourly1!D4718/hourly1!$D$8763+유형화!$F$74*hourly1!E4718/hourly1!$E$8763</f>
        <v>493.71827002882867</v>
      </c>
      <c r="C4717" s="442">
        <f>hourly1!$F4718*유형화!$G$71/hourly1!$F$8763+유형화!$G$72*hourly1!$G4718/hourly1!$F$8763+유형화!$G$74*hourly1!I4718/hourly1!$I$8763</f>
        <v>0.44228094102471072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4">
        <f>유형화!$F$71*hourly1!B4719/hourly1!$B$8763+유형화!$F$72*hourly1!C4719/hourly1!$C$8763+유형화!$F$73*hourly1!D4719/hourly1!$D$8763+유형화!$F$74*hourly1!E4719/hourly1!$E$8763</f>
        <v>420.47110676038517</v>
      </c>
      <c r="C4718" s="442">
        <f>hourly1!$F4719*유형화!$G$71/hourly1!$F$8763+유형화!$G$72*hourly1!$G4719/hourly1!$F$8763+유형화!$G$74*hourly1!I4719/hourly1!$I$8763</f>
        <v>0.5539721524608302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4">
        <f>유형화!$F$71*hourly1!B4720/hourly1!$B$8763+유형화!$F$72*hourly1!C4720/hourly1!$C$8763+유형화!$F$73*hourly1!D4720/hourly1!$D$8763+유형화!$F$74*hourly1!E4720/hourly1!$E$8763</f>
        <v>448.10471329604746</v>
      </c>
      <c r="C4719" s="442">
        <f>hourly1!$F4720*유형화!$G$71/hourly1!$F$8763+유형화!$G$72*hourly1!$G4720/hourly1!$F$8763+유형화!$G$74*hourly1!I4720/hourly1!$I$8763</f>
        <v>0.51676491783084078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4">
        <f>유형화!$F$71*hourly1!B4721/hourly1!$B$8763+유형화!$F$72*hourly1!C4721/hourly1!$C$8763+유형화!$F$73*hourly1!D4721/hourly1!$D$8763+유형화!$F$74*hourly1!E4721/hourly1!$E$8763</f>
        <v>572.82490415786503</v>
      </c>
      <c r="C4720" s="442">
        <f>hourly1!$F4721*유형화!$G$71/hourly1!$F$8763+유형화!$G$72*hourly1!$G4721/hourly1!$F$8763+유형화!$G$74*hourly1!I4721/hourly1!$I$8763</f>
        <v>0.38913512899832337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4">
        <f>유형화!$F$71*hourly1!B4722/hourly1!$B$8763+유형화!$F$72*hourly1!C4722/hourly1!$C$8763+유형화!$F$73*hourly1!D4722/hourly1!$D$8763+유형화!$F$74*hourly1!E4722/hourly1!$E$8763</f>
        <v>513.75962743908633</v>
      </c>
      <c r="C4721" s="442">
        <f>hourly1!$F4722*유형화!$G$71/hourly1!$F$8763+유형화!$G$72*hourly1!$G4722/hourly1!$F$8763+유형화!$G$74*hourly1!I4722/hourly1!$I$8763</f>
        <v>0.367906970299825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4">
        <f>유형화!$F$71*hourly1!B4723/hourly1!$B$8763+유형화!$F$72*hourly1!C4723/hourly1!$C$8763+유형화!$F$73*hourly1!D4723/hourly1!$D$8763+유형화!$F$74*hourly1!E4723/hourly1!$E$8763</f>
        <v>474.50764250907247</v>
      </c>
      <c r="C4722" s="442">
        <f>hourly1!$F4723*유형화!$G$71/hourly1!$F$8763+유형화!$G$72*hourly1!$G4723/hourly1!$F$8763+유형화!$G$74*hourly1!I4723/hourly1!$I$8763</f>
        <v>0.38914001815748978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4">
        <f>유형화!$F$71*hourly1!B4724/hourly1!$B$8763+유형화!$F$72*hourly1!C4724/hourly1!$C$8763+유형화!$F$73*hourly1!D4724/hourly1!$D$8763+유형화!$F$74*hourly1!E4724/hourly1!$E$8763</f>
        <v>355.17571804252162</v>
      </c>
      <c r="C4723" s="442">
        <f>hourly1!$F4724*유형화!$G$71/hourly1!$F$8763+유형화!$G$72*hourly1!$G4724/hourly1!$F$8763+유형화!$G$74*hourly1!I4724/hourly1!$I$8763</f>
        <v>0.5167780370746039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4">
        <f>유형화!$F$71*hourly1!B4725/hourly1!$B$8763+유형화!$F$72*hourly1!C4725/hourly1!$C$8763+유형화!$F$73*hourly1!D4725/hourly1!$D$8763+유형화!$F$74*hourly1!E4725/hourly1!$E$8763</f>
        <v>200.54806212974682</v>
      </c>
      <c r="C4724" s="442">
        <f>hourly1!$F4725*유형화!$G$71/hourly1!$F$8763+유형화!$G$72*hourly1!$G4725/hourly1!$F$8763+유형화!$G$74*hourly1!I4725/hourly1!$I$8763</f>
        <v>0.63926198588451055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4">
        <f>유형화!$F$71*hourly1!B4726/hourly1!$B$8763+유형화!$F$72*hourly1!C4726/hourly1!$C$8763+유형화!$F$73*hourly1!D4726/hourly1!$D$8763+유형화!$F$74*hourly1!E4726/hourly1!$E$8763</f>
        <v>202.06881587036494</v>
      </c>
      <c r="C4725" s="442">
        <f>hourly1!$F4726*유형화!$G$71/hourly1!$F$8763+유형화!$G$72*hourly1!$G4726/hourly1!$F$8763+유형화!$G$74*hourly1!I4726/hourly1!$I$8763</f>
        <v>0.64465782491249446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4">
        <f>유형화!$F$71*hourly1!B4727/hourly1!$B$8763+유형화!$F$72*hourly1!C4727/hourly1!$C$8763+유형화!$F$73*hourly1!D4727/hourly1!$D$8763+유형화!$F$74*hourly1!E4727/hourly1!$E$8763</f>
        <v>89.682454448965402</v>
      </c>
      <c r="C4726" s="442">
        <f>hourly1!$F4727*유형화!$G$71/hourly1!$F$8763+유형화!$G$72*hourly1!$G4727/hourly1!$F$8763+유형화!$G$74*hourly1!I4727/hourly1!$I$8763</f>
        <v>0.54887357431016193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4">
        <f>유형화!$F$71*hourly1!B4728/hourly1!$B$8763+유형화!$F$72*hourly1!C4728/hourly1!$C$8763+유형화!$F$73*hourly1!D4728/hourly1!$D$8763+유형화!$F$74*hourly1!E4728/hourly1!$E$8763</f>
        <v>71.717952690006371</v>
      </c>
      <c r="C4727" s="442">
        <f>hourly1!$F4728*유형화!$G$71/hourly1!$F$8763+유형화!$G$72*hourly1!$G4728/hourly1!$F$8763+유형화!$G$74*hourly1!I4728/hourly1!$I$8763</f>
        <v>0.45835837054143286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4">
        <f>유형화!$F$71*hourly1!B4729/hourly1!$B$8763+유형화!$F$72*hourly1!C4729/hourly1!$C$8763+유형화!$F$73*hourly1!D4729/hourly1!$D$8763+유형화!$F$74*hourly1!E4729/hourly1!$E$8763</f>
        <v>67.555578140402801</v>
      </c>
      <c r="C4728" s="442">
        <f>hourly1!$F4729*유형화!$G$71/hourly1!$F$8763+유형화!$G$72*hourly1!$G4729/hourly1!$F$8763+유형화!$G$74*hourly1!I4729/hourly1!$I$8763</f>
        <v>0.35210594124797523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4">
        <f>유형화!$F$71*hourly1!B4730/hourly1!$B$8763+유형화!$F$72*hourly1!C4730/hourly1!$C$8763+유형화!$F$73*hourly1!D4730/hourly1!$D$8763+유형화!$F$74*hourly1!E4730/hourly1!$E$8763</f>
        <v>62.968466047029196</v>
      </c>
      <c r="C4729" s="442">
        <f>hourly1!$F4730*유형화!$G$71/hourly1!$F$8763+유형화!$G$72*hourly1!$G4730/hourly1!$F$8763+유형화!$G$74*hourly1!I4730/hourly1!$I$8763</f>
        <v>0.32036470508000714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4">
        <f>유형화!$F$71*hourly1!B4731/hourly1!$B$8763+유형화!$F$72*hourly1!C4731/hourly1!$C$8763+유형화!$F$73*hourly1!D4731/hourly1!$D$8763+유형화!$F$74*hourly1!E4731/hourly1!$E$8763</f>
        <v>61.918105573212877</v>
      </c>
      <c r="C4730" s="442">
        <f>hourly1!$F4731*유형화!$G$71/hourly1!$F$8763+유형화!$G$72*hourly1!$G4731/hourly1!$F$8763+유형화!$G$74*hourly1!I4731/hourly1!$I$8763</f>
        <v>0.26281938317775705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4">
        <f>유형화!$F$71*hourly1!B4732/hourly1!$B$8763+유형화!$F$72*hourly1!C4732/hourly1!$C$8763+유형화!$F$73*hourly1!D4732/hourly1!$D$8763+유형화!$F$74*hourly1!E4732/hourly1!$E$8763</f>
        <v>58.96398223138452</v>
      </c>
      <c r="C4731" s="442">
        <f>hourly1!$F4732*유형화!$G$71/hourly1!$F$8763+유형화!$G$72*hourly1!$G4732/hourly1!$F$8763+유형화!$G$74*hourly1!I4732/hourly1!$I$8763</f>
        <v>0.24337527865906894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4">
        <f>유형화!$F$71*hourly1!B4733/hourly1!$B$8763+유형화!$F$72*hourly1!C4733/hourly1!$C$8763+유형화!$F$73*hourly1!D4733/hourly1!$D$8763+유형화!$F$74*hourly1!E4733/hourly1!$E$8763</f>
        <v>59.19837934118118</v>
      </c>
      <c r="C4732" s="442">
        <f>hourly1!$F4733*유형화!$G$71/hourly1!$F$8763+유형화!$G$72*hourly1!$G4733/hourly1!$F$8763+유형화!$G$74*hourly1!I4733/hourly1!$I$8763</f>
        <v>0.23762244952595349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4">
        <f>유형화!$F$71*hourly1!B4734/hourly1!$B$8763+유형화!$F$72*hourly1!C4734/hourly1!$C$8763+유형화!$F$73*hourly1!D4734/hourly1!$D$8763+유형화!$F$74*hourly1!E4734/hourly1!$E$8763</f>
        <v>58.962525049339803</v>
      </c>
      <c r="C4733" s="442">
        <f>hourly1!$F4734*유형화!$G$71/hourly1!$F$8763+유형화!$G$72*hourly1!$G4734/hourly1!$F$8763+유형화!$G$74*hourly1!I4734/hourly1!$I$8763</f>
        <v>0.23765121407904899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4">
        <f>유형화!$F$71*hourly1!B4735/hourly1!$B$8763+유형화!$F$72*hourly1!C4735/hourly1!$C$8763+유형화!$F$73*hourly1!D4735/hourly1!$D$8763+유형화!$F$74*hourly1!E4735/hourly1!$E$8763</f>
        <v>58.95387212922774</v>
      </c>
      <c r="C4734" s="442">
        <f>hourly1!$F4735*유형화!$G$71/hourly1!$F$8763+유형화!$G$72*hourly1!$G4735/hourly1!$F$8763+유형화!$G$74*hourly1!I4735/hourly1!$I$8763</f>
        <v>0.23630433221469882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4">
        <f>유형화!$F$71*hourly1!B4736/hourly1!$B$8763+유형화!$F$72*hourly1!C4736/hourly1!$C$8763+유형화!$F$73*hourly1!D4736/hourly1!$D$8763+유형화!$F$74*hourly1!E4736/hourly1!$E$8763</f>
        <v>60.760595019964917</v>
      </c>
      <c r="C4735" s="442">
        <f>hourly1!$F4736*유형화!$G$71/hourly1!$F$8763+유형화!$G$72*hourly1!$G4736/hourly1!$F$8763+유형화!$G$74*hourly1!I4736/hourly1!$I$8763</f>
        <v>0.42138997133671996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4">
        <f>유형화!$F$71*hourly1!B4737/hourly1!$B$8763+유형화!$F$72*hourly1!C4737/hourly1!$C$8763+유형화!$F$73*hourly1!D4737/hourly1!$D$8763+유형화!$F$74*hourly1!E4737/hourly1!$E$8763</f>
        <v>72.415268569192861</v>
      </c>
      <c r="C4736" s="442">
        <f>hourly1!$F4737*유형화!$G$71/hourly1!$F$8763+유형화!$G$72*hourly1!$G4737/hourly1!$F$8763+유형화!$G$74*hourly1!I4737/hourly1!$I$8763</f>
        <v>0.75181311893200919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4">
        <f>유형화!$F$71*hourly1!B4738/hourly1!$B$8763+유형화!$F$72*hourly1!C4738/hourly1!$C$8763+유형화!$F$73*hourly1!D4738/hourly1!$D$8763+유형화!$F$74*hourly1!E4738/hourly1!$E$8763</f>
        <v>153.23166950727955</v>
      </c>
      <c r="C4737" s="442">
        <f>hourly1!$F4738*유형화!$G$71/hourly1!$F$8763+유형화!$G$72*hourly1!$G4738/hourly1!$F$8763+유형화!$G$74*hourly1!I4738/hourly1!$I$8763</f>
        <v>0.65051943783706168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4">
        <f>유형화!$F$71*hourly1!B4739/hourly1!$B$8763+유형화!$F$72*hourly1!C4739/hourly1!$C$8763+유형화!$F$73*hourly1!D4739/hourly1!$D$8763+유형화!$F$74*hourly1!E4739/hourly1!$E$8763</f>
        <v>263.13161567673762</v>
      </c>
      <c r="C4738" s="442">
        <f>hourly1!$F4739*유형화!$G$71/hourly1!$F$8763+유형화!$G$72*hourly1!$G4739/hourly1!$F$8763+유형화!$G$74*hourly1!I4739/hourly1!$I$8763</f>
        <v>0.57588145251719158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4">
        <f>유형화!$F$71*hourly1!B4740/hourly1!$B$8763+유형화!$F$72*hourly1!C4740/hourly1!$C$8763+유형화!$F$73*hourly1!D4740/hourly1!$D$8763+유형화!$F$74*hourly1!E4740/hourly1!$E$8763</f>
        <v>340.40615435739835</v>
      </c>
      <c r="C4739" s="442">
        <f>hourly1!$F4740*유형화!$G$71/hourly1!$F$8763+유형화!$G$72*hourly1!$G4740/hourly1!$F$8763+유형화!$G$74*hourly1!I4740/hourly1!$I$8763</f>
        <v>0.49063146574071814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4">
        <f>유형화!$F$71*hourly1!B4741/hourly1!$B$8763+유형화!$F$72*hourly1!C4741/hourly1!$C$8763+유형화!$F$73*hourly1!D4741/hourly1!$D$8763+유형화!$F$74*hourly1!E4741/hourly1!$E$8763</f>
        <v>410.35008207578437</v>
      </c>
      <c r="C4740" s="442">
        <f>hourly1!$F4741*유형화!$G$71/hourly1!$F$8763+유형화!$G$72*hourly1!$G4741/hourly1!$F$8763+유형화!$G$74*hourly1!I4741/hourly1!$I$8763</f>
        <v>0.45866402447531823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4">
        <f>유형화!$F$71*hourly1!B4742/hourly1!$B$8763+유형화!$F$72*hourly1!C4742/hourly1!$C$8763+유형화!$F$73*hourly1!D4742/hourly1!$D$8763+유형화!$F$74*hourly1!E4742/hourly1!$E$8763</f>
        <v>348.96320203005843</v>
      </c>
      <c r="C4741" s="442">
        <f>hourly1!$F4742*유형화!$G$71/hourly1!$F$8763+유형화!$G$72*hourly1!$G4742/hourly1!$F$8763+유형화!$G$74*hourly1!I4742/hourly1!$I$8763</f>
        <v>0.44267427387964564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4">
        <f>유형화!$F$71*hourly1!B4743/hourly1!$B$8763+유형화!$F$72*hourly1!C4743/hourly1!$C$8763+유형화!$F$73*hourly1!D4743/hourly1!$D$8763+유형화!$F$74*hourly1!E4743/hourly1!$E$8763</f>
        <v>223.69540855938797</v>
      </c>
      <c r="C4742" s="442">
        <f>hourly1!$F4743*유형화!$G$71/hourly1!$F$8763+유형화!$G$72*hourly1!$G4743/hourly1!$F$8763+유형화!$G$74*hourly1!I4743/hourly1!$I$8763</f>
        <v>0.55446106837746856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4">
        <f>유형화!$F$71*hourly1!B4744/hourly1!$B$8763+유형화!$F$72*hourly1!C4744/hourly1!$C$8763+유형화!$F$73*hourly1!D4744/hourly1!$D$8763+유형화!$F$74*hourly1!E4744/hourly1!$E$8763</f>
        <v>278.83619106711905</v>
      </c>
      <c r="C4743" s="442">
        <f>hourly1!$F4744*유형화!$G$71/hourly1!$F$8763+유형화!$G$72*hourly1!$G4744/hourly1!$F$8763+유형화!$G$74*hourly1!I4744/hourly1!$I$8763</f>
        <v>0.51723272887707672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4">
        <f>유형화!$F$71*hourly1!B4745/hourly1!$B$8763+유형화!$F$72*hourly1!C4745/hourly1!$C$8763+유형화!$F$73*hourly1!D4745/hourly1!$D$8763+유형화!$F$74*hourly1!E4745/hourly1!$E$8763</f>
        <v>410.87341135616236</v>
      </c>
      <c r="C4744" s="442">
        <f>hourly1!$F4745*유형화!$G$71/hourly1!$F$8763+유형화!$G$72*hourly1!$G4745/hourly1!$F$8763+유형화!$G$74*hourly1!I4745/hourly1!$I$8763</f>
        <v>0.38945756904534667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4">
        <f>유형화!$F$71*hourly1!B4746/hourly1!$B$8763+유형화!$F$72*hourly1!C4746/hourly1!$C$8763+유형화!$F$73*hourly1!D4746/hourly1!$D$8763+유형화!$F$74*hourly1!E4746/hourly1!$E$8763</f>
        <v>338.51252358814207</v>
      </c>
      <c r="C4745" s="442">
        <f>hourly1!$F4746*유형화!$G$71/hourly1!$F$8763+유형화!$G$72*hourly1!$G4746/hourly1!$F$8763+유형화!$G$74*hourly1!I4746/hourly1!$I$8763</f>
        <v>0.36820146065361375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4">
        <f>유형화!$F$71*hourly1!B4747/hourly1!$B$8763+유형화!$F$72*hourly1!C4747/hourly1!$C$8763+유형화!$F$73*hourly1!D4747/hourly1!$D$8763+유형화!$F$74*hourly1!E4747/hourly1!$E$8763</f>
        <v>275.53657877224475</v>
      </c>
      <c r="C4746" s="442">
        <f>hourly1!$F4747*유형화!$G$71/hourly1!$F$8763+유형화!$G$72*hourly1!$G4747/hourly1!$F$8763+유형화!$G$74*hourly1!I4747/hourly1!$I$8763</f>
        <v>0.3894729698967207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4">
        <f>유형화!$F$71*hourly1!B4748/hourly1!$B$8763+유형화!$F$72*hourly1!C4748/hourly1!$C$8763+유형화!$F$73*hourly1!D4748/hourly1!$D$8763+유형화!$F$74*hourly1!E4748/hourly1!$E$8763</f>
        <v>154.02769410183345</v>
      </c>
      <c r="C4747" s="442">
        <f>hourly1!$F4748*유형화!$G$71/hourly1!$F$8763+유형화!$G$72*hourly1!$G4748/hourly1!$F$8763+유형화!$G$74*hourly1!I4748/hourly1!$I$8763</f>
        <v>0.51731951145227995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4">
        <f>유형화!$F$71*hourly1!B4749/hourly1!$B$8763+유형화!$F$72*hourly1!C4749/hourly1!$C$8763+유형화!$F$73*hourly1!D4749/hourly1!$D$8763+유형화!$F$74*hourly1!E4749/hourly1!$E$8763</f>
        <v>142.93680531564553</v>
      </c>
      <c r="C4748" s="442">
        <f>hourly1!$F4749*유형화!$G$71/hourly1!$F$8763+유형화!$G$72*hourly1!$G4749/hourly1!$F$8763+유형화!$G$74*hourly1!I4749/hourly1!$I$8763</f>
        <v>0.63982138717912995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4">
        <f>유형화!$F$71*hourly1!B4750/hourly1!$B$8763+유형화!$F$72*hourly1!C4750/hourly1!$C$8763+유형화!$F$73*hourly1!D4750/hourly1!$D$8763+유형화!$F$74*hourly1!E4750/hourly1!$E$8763</f>
        <v>149.33272753964732</v>
      </c>
      <c r="C4749" s="442">
        <f>hourly1!$F4750*유형화!$G$71/hourly1!$F$8763+유형화!$G$72*hourly1!$G4750/hourly1!$F$8763+유형화!$G$74*hourly1!I4750/hourly1!$I$8763</f>
        <v>0.64517827590575505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4">
        <f>유형화!$F$71*hourly1!B4751/hourly1!$B$8763+유형화!$F$72*hourly1!C4751/hourly1!$C$8763+유형화!$F$73*hourly1!D4751/hourly1!$D$8763+유형화!$F$74*hourly1!E4751/hourly1!$E$8763</f>
        <v>64.096232602653899</v>
      </c>
      <c r="C4750" s="442">
        <f>hourly1!$F4751*유형화!$G$71/hourly1!$F$8763+유형화!$G$72*hourly1!$G4751/hourly1!$F$8763+유형화!$G$74*hourly1!I4751/hourly1!$I$8763</f>
        <v>0.54944837645615541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4">
        <f>유형화!$F$71*hourly1!B4752/hourly1!$B$8763+유형화!$F$72*hourly1!C4752/hourly1!$C$8763+유형화!$F$73*hourly1!D4752/hourly1!$D$8763+유형화!$F$74*hourly1!E4752/hourly1!$E$8763</f>
        <v>62.461790133217256</v>
      </c>
      <c r="C4751" s="442">
        <f>hourly1!$F4752*유형화!$G$71/hourly1!$F$8763+유형화!$G$72*hourly1!$G4752/hourly1!$F$8763+유형화!$G$74*hourly1!I4752/hourly1!$I$8763</f>
        <v>0.45887548060926397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4">
        <f>유형화!$F$71*hourly1!B4753/hourly1!$B$8763+유형화!$F$72*hourly1!C4753/hourly1!$C$8763+유형화!$F$73*hourly1!D4753/hourly1!$D$8763+유형화!$F$74*hourly1!E4753/hourly1!$E$8763</f>
        <v>60.838337846182206</v>
      </c>
      <c r="C4752" s="442">
        <f>hourly1!$F4753*유형화!$G$71/hourly1!$F$8763+유형화!$G$72*hourly1!$G4753/hourly1!$F$8763+유형화!$G$74*hourly1!I4753/hourly1!$I$8763</f>
        <v>0.35240874317234688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4">
        <f>유형화!$F$71*hourly1!B4754/hourly1!$B$8763+유형화!$F$72*hourly1!C4754/hourly1!$C$8763+유형화!$F$73*hourly1!D4754/hourly1!$D$8763+유형화!$F$74*hourly1!E4754/hourly1!$E$8763</f>
        <v>58.995686761515806</v>
      </c>
      <c r="C4753" s="442">
        <f>hourly1!$F4754*유형화!$G$71/hourly1!$F$8763+유형화!$G$72*hourly1!$G4754/hourly1!$F$8763+유형화!$G$74*hourly1!I4754/hourly1!$I$8763</f>
        <v>0.32054829300670451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4">
        <f>유형화!$F$71*hourly1!B4755/hourly1!$B$8763+유형화!$F$72*hourly1!C4755/hourly1!$C$8763+유형화!$F$73*hourly1!D4755/hourly1!$D$8763+유형화!$F$74*hourly1!E4755/hourly1!$E$8763</f>
        <v>58.980606370107516</v>
      </c>
      <c r="C4754" s="442">
        <f>hourly1!$F4755*유형화!$G$71/hourly1!$F$8763+유형화!$G$72*hourly1!$G4755/hourly1!$F$8763+유형화!$G$74*hourly1!I4755/hourly1!$I$8763</f>
        <v>0.26297314723353948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4">
        <f>유형화!$F$71*hourly1!B4756/hourly1!$B$8763+유형화!$F$72*hourly1!C4756/hourly1!$C$8763+유형화!$F$73*hourly1!D4756/hourly1!$D$8763+유형화!$F$74*hourly1!E4756/hourly1!$E$8763</f>
        <v>58.77012291614367</v>
      </c>
      <c r="C4755" s="442">
        <f>hourly1!$F4756*유형화!$G$71/hourly1!$F$8763+유형화!$G$72*hourly1!$G4756/hourly1!$F$8763+유형화!$G$74*hourly1!I4756/hourly1!$I$8763</f>
        <v>0.2434786028894517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4">
        <f>유형화!$F$71*hourly1!B4757/hourly1!$B$8763+유형화!$F$72*hourly1!C4757/hourly1!$C$8763+유형화!$F$73*hourly1!D4757/hourly1!$D$8763+유형화!$F$74*hourly1!E4757/hourly1!$E$8763</f>
        <v>58.837802529725437</v>
      </c>
      <c r="C4756" s="442">
        <f>hourly1!$F4757*유형화!$G$71/hourly1!$F$8763+유형화!$G$72*hourly1!$G4757/hourly1!$F$8763+유형화!$G$74*hourly1!I4757/hourly1!$I$8763</f>
        <v>0.23787098178357757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4">
        <f>유형화!$F$71*hourly1!B4758/hourly1!$B$8763+유형화!$F$72*hourly1!C4758/hourly1!$C$8763+유형화!$F$73*hourly1!D4758/hourly1!$D$8763+유형화!$F$74*hourly1!E4758/hourly1!$E$8763</f>
        <v>58.834906200067245</v>
      </c>
      <c r="C4757" s="442">
        <f>hourly1!$F4758*유형화!$G$71/hourly1!$F$8763+유형화!$G$72*hourly1!$G4758/hourly1!$F$8763+유형화!$G$74*hourly1!I4758/hourly1!$I$8763</f>
        <v>0.23787888592422995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4">
        <f>유형화!$F$71*hourly1!B4759/hourly1!$B$8763+유형화!$F$72*hourly1!C4759/hourly1!$C$8763+유형화!$F$73*hourly1!D4759/hourly1!$D$8763+유형화!$F$74*hourly1!E4759/hourly1!$E$8763</f>
        <v>58.825127931445415</v>
      </c>
      <c r="C4758" s="442">
        <f>hourly1!$F4759*유형화!$G$71/hourly1!$F$8763+유형화!$G$72*hourly1!$G4759/hourly1!$F$8763+유형화!$G$74*hourly1!I4759/hourly1!$I$8763</f>
        <v>0.23643642099817705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4">
        <f>유형화!$F$71*hourly1!B4760/hourly1!$B$8763+유형화!$F$72*hourly1!C4760/hourly1!$C$8763+유형화!$F$73*hourly1!D4760/hourly1!$D$8763+유형화!$F$74*hourly1!E4760/hourly1!$E$8763</f>
        <v>60.692778344705673</v>
      </c>
      <c r="C4759" s="442">
        <f>hourly1!$F4760*유형화!$G$71/hourly1!$F$8763+유형화!$G$72*hourly1!$G4760/hourly1!$F$8763+유형화!$G$74*hourly1!I4760/hourly1!$I$8763</f>
        <v>0.42145866402300758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4">
        <f>유형화!$F$71*hourly1!B4761/hourly1!$B$8763+유형화!$F$72*hourly1!C4761/hourly1!$C$8763+유형화!$F$73*hourly1!D4761/hourly1!$D$8763+유형화!$F$74*hourly1!E4761/hourly1!$E$8763</f>
        <v>72.282143253211729</v>
      </c>
      <c r="C4760" s="442">
        <f>hourly1!$F4761*유형화!$G$71/hourly1!$F$8763+유형화!$G$72*hourly1!$G4761/hourly1!$F$8763+유형화!$G$74*hourly1!I4761/hourly1!$I$8763</f>
        <v>0.75181694877335548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4">
        <f>유형화!$F$71*hourly1!B4762/hourly1!$B$8763+유형화!$F$72*hourly1!C4762/hourly1!$C$8763+유형화!$F$73*hourly1!D4762/hourly1!$D$8763+유형화!$F$74*hourly1!E4762/hourly1!$E$8763</f>
        <v>150.71828218906316</v>
      </c>
      <c r="C4761" s="442">
        <f>hourly1!$F4762*유형화!$G$71/hourly1!$F$8763+유형화!$G$72*hourly1!$G4762/hourly1!$F$8763+유형화!$G$74*hourly1!I4762/hourly1!$I$8763</f>
        <v>0.65052563077200565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4">
        <f>유형화!$F$71*hourly1!B4763/hourly1!$B$8763+유형화!$F$72*hourly1!C4763/hourly1!$C$8763+유형화!$F$73*hourly1!D4763/hourly1!$D$8763+유형화!$F$74*hourly1!E4763/hourly1!$E$8763</f>
        <v>254.79724893053736</v>
      </c>
      <c r="C4762" s="442">
        <f>hourly1!$F4763*유형화!$G$71/hourly1!$F$8763+유형화!$G$72*hourly1!$G4763/hourly1!$F$8763+유형화!$G$74*hourly1!I4763/hourly1!$I$8763</f>
        <v>0.5758504878424705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4">
        <f>유형화!$F$71*hourly1!B4764/hourly1!$B$8763+유형화!$F$72*hourly1!C4764/hourly1!$C$8763+유형화!$F$73*hourly1!D4764/hourly1!$D$8763+유형화!$F$74*hourly1!E4764/hourly1!$E$8763</f>
        <v>359.73720108040385</v>
      </c>
      <c r="C4763" s="442">
        <f>hourly1!$F4764*유형화!$G$71/hourly1!$F$8763+유형화!$G$72*hourly1!$G4764/hourly1!$F$8763+유형화!$G$74*hourly1!I4764/hourly1!$I$8763</f>
        <v>0.49051917805186374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4">
        <f>유형화!$F$71*hourly1!B4765/hourly1!$B$8763+유형화!$F$72*hourly1!C4765/hourly1!$C$8763+유형화!$F$73*hourly1!D4765/hourly1!$D$8763+유형화!$F$74*hourly1!E4765/hourly1!$E$8763</f>
        <v>435.88147661964297</v>
      </c>
      <c r="C4764" s="442">
        <f>hourly1!$F4765*유형화!$G$71/hourly1!$F$8763+유형화!$G$72*hourly1!$G4765/hourly1!$F$8763+유형화!$G$74*hourly1!I4765/hourly1!$I$8763</f>
        <v>0.45851034190552098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4">
        <f>유형화!$F$71*hourly1!B4766/hourly1!$B$8763+유형화!$F$72*hourly1!C4766/hourly1!$C$8763+유형화!$F$73*hourly1!D4766/hourly1!$D$8763+유형화!$F$74*hourly1!E4766/hourly1!$E$8763</f>
        <v>388.45501567780803</v>
      </c>
      <c r="C4765" s="442">
        <f>hourly1!$F4766*유형화!$G$71/hourly1!$F$8763+유형화!$G$72*hourly1!$G4766/hourly1!$F$8763+유형화!$G$74*hourly1!I4766/hourly1!$I$8763</f>
        <v>0.44249557511211463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4">
        <f>유형화!$F$71*hourly1!B4767/hourly1!$B$8763+유형화!$F$72*hourly1!C4767/hourly1!$C$8763+유형화!$F$73*hourly1!D4767/hourly1!$D$8763+유형화!$F$74*hourly1!E4767/hourly1!$E$8763</f>
        <v>286.61328008834317</v>
      </c>
      <c r="C4766" s="442">
        <f>hourly1!$F4767*유형화!$G$71/hourly1!$F$8763+유형화!$G$72*hourly1!$G4767/hourly1!$F$8763+유형화!$G$74*hourly1!I4767/hourly1!$I$8763</f>
        <v>0.55419102381951246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4">
        <f>유형화!$F$71*hourly1!B4768/hourly1!$B$8763+유형화!$F$72*hourly1!C4768/hourly1!$C$8763+유형화!$F$73*hourly1!D4768/hourly1!$D$8763+유형화!$F$74*hourly1!E4768/hourly1!$E$8763</f>
        <v>352.36460827621198</v>
      </c>
      <c r="C4767" s="442">
        <f>hourly1!$F4768*유형화!$G$71/hourly1!$F$8763+유형화!$G$72*hourly1!$G4768/hourly1!$F$8763+유형화!$G$74*hourly1!I4768/hourly1!$I$8763</f>
        <v>0.51691819297070585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4">
        <f>유형화!$F$71*hourly1!B4769/hourly1!$B$8763+유형화!$F$72*hourly1!C4769/hourly1!$C$8763+유형화!$F$73*hourly1!D4769/hourly1!$D$8763+유형화!$F$74*hourly1!E4769/hourly1!$E$8763</f>
        <v>481.83437968983139</v>
      </c>
      <c r="C4768" s="442">
        <f>hourly1!$F4769*유형화!$G$71/hourly1!$F$8763+유형화!$G$72*hourly1!$G4769/hourly1!$F$8763+유형화!$G$74*hourly1!I4769/hourly1!$I$8763</f>
        <v>0.38923551973320625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4">
        <f>유형화!$F$71*hourly1!B4770/hourly1!$B$8763+유형화!$F$72*hourly1!C4770/hourly1!$C$8763+유형화!$F$73*hourly1!D4770/hourly1!$D$8763+유형화!$F$74*hourly1!E4770/hourly1!$E$8763</f>
        <v>426.13871210905637</v>
      </c>
      <c r="C4769" s="442">
        <f>hourly1!$F4770*유형화!$G$71/hourly1!$F$8763+유형화!$G$72*hourly1!$G4770/hourly1!$F$8763+유형화!$G$74*hourly1!I4770/hourly1!$I$8763</f>
        <v>0.36798340415479347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4">
        <f>유형화!$F$71*hourly1!B4771/hourly1!$B$8763+유형화!$F$72*hourly1!C4771/hourly1!$C$8763+유형화!$F$73*hourly1!D4771/hourly1!$D$8763+유형화!$F$74*hourly1!E4771/hourly1!$E$8763</f>
        <v>365.31694038877998</v>
      </c>
      <c r="C4770" s="442">
        <f>hourly1!$F4771*유형화!$G$71/hourly1!$F$8763+유형화!$G$72*hourly1!$G4771/hourly1!$F$8763+유형화!$G$74*hourly1!I4771/hourly1!$I$8763</f>
        <v>0.38925466893994126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4">
        <f>유형화!$F$71*hourly1!B4772/hourly1!$B$8763+유형화!$F$72*hourly1!C4772/hourly1!$C$8763+유형화!$F$73*hourly1!D4772/hourly1!$D$8763+유형화!$F$74*hourly1!E4772/hourly1!$E$8763</f>
        <v>243.17966126302247</v>
      </c>
      <c r="C4771" s="442">
        <f>hourly1!$F4772*유형화!$G$71/hourly1!$F$8763+유형화!$G$72*hourly1!$G4772/hourly1!$F$8763+유형화!$G$74*hourly1!I4772/hourly1!$I$8763</f>
        <v>0.51692438590565071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4">
        <f>유형화!$F$71*hourly1!B4773/hourly1!$B$8763+유형화!$F$72*hourly1!C4773/hourly1!$C$8763+유형화!$F$73*hourly1!D4773/hourly1!$D$8763+유형화!$F$74*hourly1!E4773/hourly1!$E$8763</f>
        <v>176.77996029224946</v>
      </c>
      <c r="C4772" s="442">
        <f>hourly1!$F4773*유형화!$G$71/hourly1!$F$8763+유형화!$G$72*hourly1!$G4773/hourly1!$F$8763+유형화!$G$74*hourly1!I4773/hourly1!$I$8763</f>
        <v>0.63940320109843185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4">
        <f>유형화!$F$71*hourly1!B4774/hourly1!$B$8763+유형화!$F$72*hourly1!C4774/hourly1!$C$8763+유형화!$F$73*hourly1!D4774/hourly1!$D$8763+유형화!$F$74*hourly1!E4774/hourly1!$E$8763</f>
        <v>182.82093174247038</v>
      </c>
      <c r="C4773" s="442">
        <f>hourly1!$F4774*유형화!$G$71/hourly1!$F$8763+유형화!$G$72*hourly1!$G4774/hourly1!$F$8763+유형화!$G$74*hourly1!I4774/hourly1!$I$8763</f>
        <v>0.64476497898422414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4">
        <f>유형화!$F$71*hourly1!B4775/hourly1!$B$8763+유형화!$F$72*hourly1!C4775/hourly1!$C$8763+유형화!$F$73*hourly1!D4775/hourly1!$D$8763+유형화!$F$74*hourly1!E4775/hourly1!$E$8763</f>
        <v>74.575808782602863</v>
      </c>
      <c r="C4774" s="442">
        <f>hourly1!$F4775*유형화!$G$71/hourly1!$F$8763+유형화!$G$72*hourly1!$G4775/hourly1!$F$8763+유형화!$G$74*hourly1!I4775/hourly1!$I$8763</f>
        <v>0.54893387393988147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4">
        <f>유형화!$F$71*hourly1!B4776/hourly1!$B$8763+유형화!$F$72*hourly1!C4776/hourly1!$C$8763+유형화!$F$73*hourly1!D4776/hourly1!$D$8763+유형화!$F$74*hourly1!E4776/hourly1!$E$8763</f>
        <v>71.311963575641755</v>
      </c>
      <c r="C4775" s="442">
        <f>hourly1!$F4776*유형화!$G$71/hourly1!$F$8763+유형화!$G$72*hourly1!$G4776/hourly1!$F$8763+유형화!$G$74*hourly1!I4776/hourly1!$I$8763</f>
        <v>0.45842054434883273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4">
        <f>유형화!$F$71*hourly1!B4777/hourly1!$B$8763+유형화!$F$72*hourly1!C4777/hourly1!$C$8763+유형화!$F$73*hourly1!D4777/hourly1!$D$8763+유형화!$F$74*hourly1!E4777/hourly1!$E$8763</f>
        <v>68.857266235586749</v>
      </c>
      <c r="C4776" s="442">
        <f>hourly1!$F4777*유형화!$G$71/hourly1!$F$8763+유형화!$G$72*hourly1!$G4777/hourly1!$F$8763+유형화!$G$74*hourly1!I4777/hourly1!$I$8763</f>
        <v>0.3521115637810166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4">
        <f>유형화!$F$71*hourly1!B4778/hourly1!$B$8763+유형화!$F$72*hourly1!C4778/hourly1!$C$8763+유형화!$F$73*hourly1!D4778/hourly1!$D$8763+유형화!$F$74*hourly1!E4778/hourly1!$E$8763</f>
        <v>65.63754918904344</v>
      </c>
      <c r="C4777" s="442">
        <f>hourly1!$F4778*유형화!$G$71/hourly1!$F$8763+유형화!$G$72*hourly1!$G4778/hourly1!$F$8763+유형화!$G$74*hourly1!I4778/hourly1!$I$8763</f>
        <v>0.32034832639679978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4">
        <f>유형화!$F$71*hourly1!B4779/hourly1!$B$8763+유형화!$F$72*hourly1!C4779/hourly1!$C$8763+유형화!$F$73*hourly1!D4779/hourly1!$D$8763+유형화!$F$74*hourly1!E4779/hourly1!$E$8763</f>
        <v>61.232345779793448</v>
      </c>
      <c r="C4778" s="442">
        <f>hourly1!$F4779*유형화!$G$71/hourly1!$F$8763+유형화!$G$72*hourly1!$G4779/hourly1!$F$8763+유형화!$G$74*hourly1!I4779/hourly1!$I$8763</f>
        <v>0.26284602909521382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4">
        <f>유형화!$F$71*hourly1!B4780/hourly1!$B$8763+유형화!$F$72*hourly1!C4780/hourly1!$C$8763+유형화!$F$73*hourly1!D4780/hourly1!$D$8763+유형화!$F$74*hourly1!E4780/hourly1!$E$8763</f>
        <v>66.040002932798984</v>
      </c>
      <c r="C4779" s="442">
        <f>hourly1!$F4780*유형화!$G$71/hourly1!$F$8763+유형화!$G$72*hourly1!$G4780/hourly1!$F$8763+유형화!$G$74*hourly1!I4780/hourly1!$I$8763</f>
        <v>0.2433170976649891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4">
        <f>유형화!$F$71*hourly1!B4781/hourly1!$B$8763+유형화!$F$72*hourly1!C4781/hourly1!$C$8763+유형화!$F$73*hourly1!D4781/hourly1!$D$8763+유형화!$F$74*hourly1!E4781/hourly1!$E$8763</f>
        <v>65.951880039273988</v>
      </c>
      <c r="C4780" s="442">
        <f>hourly1!$F4781*유형화!$G$71/hourly1!$F$8763+유형화!$G$72*hourly1!$G4781/hourly1!$F$8763+유형화!$G$74*hourly1!I4781/hourly1!$I$8763</f>
        <v>0.23752303662290394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4">
        <f>유형화!$F$71*hourly1!B4782/hourly1!$B$8763+유형화!$F$72*hourly1!C4782/hourly1!$C$8763+유형화!$F$73*hourly1!D4782/hourly1!$D$8763+유형화!$F$74*hourly1!E4782/hourly1!$E$8763</f>
        <v>65.616580885970251</v>
      </c>
      <c r="C4781" s="442">
        <f>hourly1!$F4782*유형화!$G$71/hourly1!$F$8763+유형화!$G$72*hourly1!$G4782/hourly1!$F$8763+유형화!$G$74*hourly1!I4782/hourly1!$I$8763</f>
        <v>0.23753191859538952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4">
        <f>유형화!$F$71*hourly1!B4783/hourly1!$B$8763+유형화!$F$72*hourly1!C4783/hourly1!$C$8763+유형화!$F$73*hourly1!D4783/hourly1!$D$8763+유형화!$F$74*hourly1!E4783/hourly1!$E$8763</f>
        <v>65.625929500169889</v>
      </c>
      <c r="C4782" s="442">
        <f>hourly1!$F4783*유형화!$G$71/hourly1!$F$8763+유형화!$G$72*hourly1!$G4783/hourly1!$F$8763+유형화!$G$74*hourly1!I4783/hourly1!$I$8763</f>
        <v>0.23622341663049529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4">
        <f>유형화!$F$71*hourly1!B4784/hourly1!$B$8763+유형화!$F$72*hourly1!C4784/hourly1!$C$8763+유형화!$F$73*hourly1!D4784/hourly1!$D$8763+유형화!$F$74*hourly1!E4784/hourly1!$E$8763</f>
        <v>67.467367077319025</v>
      </c>
      <c r="C4783" s="442">
        <f>hourly1!$F4784*유형화!$G$71/hourly1!$F$8763+유형화!$G$72*hourly1!$G4784/hourly1!$F$8763+유형화!$G$74*hourly1!I4784/hourly1!$I$8763</f>
        <v>0.42121445052264794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4">
        <f>유형화!$F$71*hourly1!B4785/hourly1!$B$8763+유형화!$F$72*hourly1!C4785/hourly1!$C$8763+유형화!$F$73*hourly1!D4785/hourly1!$D$8763+유형화!$F$74*hourly1!E4785/hourly1!$E$8763</f>
        <v>92.204919613706906</v>
      </c>
      <c r="C4784" s="442">
        <f>hourly1!$F4785*유형화!$G$71/hourly1!$F$8763+유형화!$G$72*hourly1!$G4785/hourly1!$F$8763+유형화!$G$74*hourly1!I4785/hourly1!$I$8763</f>
        <v>0.75133544808145436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4">
        <f>유형화!$F$71*hourly1!B4786/hourly1!$B$8763+유형화!$F$72*hourly1!C4786/hourly1!$C$8763+유형화!$F$73*hourly1!D4786/hourly1!$D$8763+유형화!$F$74*hourly1!E4786/hourly1!$E$8763</f>
        <v>241.83378422570738</v>
      </c>
      <c r="C4785" s="442">
        <f>hourly1!$F4786*유형화!$G$71/hourly1!$F$8763+유형화!$G$72*hourly1!$G4786/hourly1!$F$8763+유형화!$G$74*hourly1!I4786/hourly1!$I$8763</f>
        <v>0.65008837697055954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4">
        <f>유형화!$F$71*hourly1!B4787/hourly1!$B$8763+유형화!$F$72*hourly1!C4787/hourly1!$C$8763+유형화!$F$73*hourly1!D4787/hourly1!$D$8763+유형화!$F$74*hourly1!E4787/hourly1!$E$8763</f>
        <v>402.31729817150415</v>
      </c>
      <c r="C4786" s="442">
        <f>hourly1!$F4787*유형화!$G$71/hourly1!$F$8763+유형화!$G$72*hourly1!$G4787/hourly1!$F$8763+유형화!$G$74*hourly1!I4787/hourly1!$I$8763</f>
        <v>0.57547516339046589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4">
        <f>유형화!$F$71*hourly1!B4788/hourly1!$B$8763+유형화!$F$72*hourly1!C4788/hourly1!$C$8763+유형화!$F$73*hourly1!D4788/hourly1!$D$8763+유형화!$F$74*hourly1!E4788/hourly1!$E$8763</f>
        <v>485.30508663475672</v>
      </c>
      <c r="C4787" s="442">
        <f>hourly1!$F4788*유형화!$G$71/hourly1!$F$8763+유형화!$G$72*hourly1!$G4788/hourly1!$F$8763+유형화!$G$74*hourly1!I4788/hourly1!$I$8763</f>
        <v>0.49025874884026732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4">
        <f>유형화!$F$71*hourly1!B4789/hourly1!$B$8763+유형화!$F$72*hourly1!C4789/hourly1!$C$8763+유형화!$F$73*hourly1!D4789/hourly1!$D$8763+유형화!$F$74*hourly1!E4789/hourly1!$E$8763</f>
        <v>551.2299542112894</v>
      </c>
      <c r="C4788" s="442">
        <f>hourly1!$F4789*유형화!$G$71/hourly1!$F$8763+유형화!$G$72*hourly1!$G4789/hourly1!$F$8763+유형화!$G$74*hourly1!I4789/hourly1!$I$8763</f>
        <v>0.45830010806136767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4">
        <f>유형화!$F$71*hourly1!B4790/hourly1!$B$8763+유형화!$F$72*hourly1!C4790/hourly1!$C$8763+유형화!$F$73*hourly1!D4790/hourly1!$D$8763+유형화!$F$74*hourly1!E4790/hourly1!$E$8763</f>
        <v>517.04170695293749</v>
      </c>
      <c r="C4789" s="442">
        <f>hourly1!$F4790*유형화!$G$71/hourly1!$F$8763+유형화!$G$72*hourly1!$G4790/hourly1!$F$8763+유형화!$G$74*hourly1!I4790/hourly1!$I$8763</f>
        <v>0.44232282482156932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4">
        <f>유형화!$F$71*hourly1!B4791/hourly1!$B$8763+유형화!$F$72*hourly1!C4791/hourly1!$C$8763+유형화!$F$73*hourly1!D4791/hourly1!$D$8763+유형화!$F$74*hourly1!E4791/hourly1!$E$8763</f>
        <v>441.24521849737403</v>
      </c>
      <c r="C4790" s="442">
        <f>hourly1!$F4791*유형화!$G$71/hourly1!$F$8763+유형화!$G$72*hourly1!$G4791/hourly1!$F$8763+유형화!$G$74*hourly1!I4791/hourly1!$I$8763</f>
        <v>0.55403774867964661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4">
        <f>유형화!$F$71*hourly1!B4792/hourly1!$B$8763+유형화!$F$72*hourly1!C4792/hourly1!$C$8763+유형화!$F$73*hourly1!D4792/hourly1!$D$8763+유형화!$F$74*hourly1!E4792/hourly1!$E$8763</f>
        <v>494.09115840081762</v>
      </c>
      <c r="C4791" s="442">
        <f>hourly1!$F4792*유형화!$G$71/hourly1!$F$8763+유형화!$G$72*hourly1!$G4792/hourly1!$F$8763+유형화!$G$74*hourly1!I4792/hourly1!$I$8763</f>
        <v>0.51675782855004948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4">
        <f>유형화!$F$71*hourly1!B4793/hourly1!$B$8763+유형화!$F$72*hourly1!C4793/hourly1!$C$8763+유형화!$F$73*hourly1!D4793/hourly1!$D$8763+유형화!$F$74*hourly1!E4793/hourly1!$E$8763</f>
        <v>600.54343726801983</v>
      </c>
      <c r="C4792" s="442">
        <f>hourly1!$F4793*유형화!$G$71/hourly1!$F$8763+유형화!$G$72*hourly1!$G4793/hourly1!$F$8763+유형화!$G$74*hourly1!I4793/hourly1!$I$8763</f>
        <v>0.38914841121405952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4">
        <f>유형화!$F$71*hourly1!B4794/hourly1!$B$8763+유형화!$F$72*hourly1!C4794/hourly1!$C$8763+유형화!$F$73*hourly1!D4794/hourly1!$D$8763+유형화!$F$74*hourly1!E4794/hourly1!$E$8763</f>
        <v>556.5229261726937</v>
      </c>
      <c r="C4793" s="442">
        <f>hourly1!$F4794*유형화!$G$71/hourly1!$F$8763+유형화!$G$72*hourly1!$G4794/hourly1!$F$8763+유형화!$G$74*hourly1!I4794/hourly1!$I$8763</f>
        <v>0.36791503741245024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4">
        <f>유형화!$F$71*hourly1!B4795/hourly1!$B$8763+유형화!$F$72*hourly1!C4795/hourly1!$C$8763+유형화!$F$73*hourly1!D4795/hourly1!$D$8763+유형화!$F$74*hourly1!E4795/hourly1!$E$8763</f>
        <v>517.36255702629035</v>
      </c>
      <c r="C4794" s="442">
        <f>hourly1!$F4795*유형화!$G$71/hourly1!$F$8763+유형화!$G$72*hourly1!$G4795/hourly1!$F$8763+유형화!$G$74*hourly1!I4795/hourly1!$I$8763</f>
        <v>0.38914001815748978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4">
        <f>유형화!$F$71*hourly1!B4796/hourly1!$B$8763+유형화!$F$72*hourly1!C4796/hourly1!$C$8763+유형화!$F$73*hourly1!D4796/hourly1!$D$8763+유형화!$F$74*hourly1!E4796/hourly1!$E$8763</f>
        <v>409.08903569088409</v>
      </c>
      <c r="C4795" s="442">
        <f>hourly1!$F4796*유형화!$G$71/hourly1!$F$8763+유형화!$G$72*hourly1!$G4796/hourly1!$F$8763+유형화!$G$74*hourly1!I4796/hourly1!$I$8763</f>
        <v>0.51676491783084078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4">
        <f>유형화!$F$71*hourly1!B4797/hourly1!$B$8763+유형화!$F$72*hourly1!C4797/hourly1!$C$8763+유형화!$F$73*hourly1!D4797/hourly1!$D$8763+유형화!$F$74*hourly1!E4797/hourly1!$E$8763</f>
        <v>215.81495689044402</v>
      </c>
      <c r="C4796" s="442">
        <f>hourly1!$F4797*유형화!$G$71/hourly1!$F$8763+유형화!$G$72*hourly1!$G4797/hourly1!$F$8763+유형화!$G$74*hourly1!I4797/hourly1!$I$8763</f>
        <v>0.63920861256361017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4">
        <f>유형화!$F$71*hourly1!B4798/hourly1!$B$8763+유형화!$F$72*hourly1!C4798/hourly1!$C$8763+유형화!$F$73*hourly1!D4798/hourly1!$D$8763+유형화!$F$74*hourly1!E4798/hourly1!$E$8763</f>
        <v>220.35132413789339</v>
      </c>
      <c r="C4797" s="442">
        <f>hourly1!$F4798*유형화!$G$71/hourly1!$F$8763+유형화!$G$72*hourly1!$G4798/hourly1!$F$8763+유형화!$G$74*hourly1!I4798/hourly1!$I$8763</f>
        <v>0.64456819032777679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4">
        <f>유형화!$F$71*hourly1!B4799/hourly1!$B$8763+유형화!$F$72*hourly1!C4799/hourly1!$C$8763+유형화!$F$73*hourly1!D4799/hourly1!$D$8763+유형화!$F$74*hourly1!E4799/hourly1!$E$8763</f>
        <v>102.0332626658971</v>
      </c>
      <c r="C4798" s="442">
        <f>hourly1!$F4799*유형화!$G$71/hourly1!$F$8763+유형화!$G$72*hourly1!$G4799/hourly1!$F$8763+유형화!$G$74*hourly1!I4799/hourly1!$I$8763</f>
        <v>0.54878043582804337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4">
        <f>유형화!$F$71*hourly1!B4800/hourly1!$B$8763+유형화!$F$72*hourly1!C4800/hourly1!$C$8763+유형화!$F$73*hourly1!D4800/hourly1!$D$8763+유형화!$F$74*hourly1!E4800/hourly1!$E$8763</f>
        <v>78.834720670728245</v>
      </c>
      <c r="C4799" s="442">
        <f>hourly1!$F4800*유형화!$G$71/hourly1!$F$8763+유형화!$G$72*hourly1!$G4800/hourly1!$F$8763+유형화!$G$74*hourly1!I4800/hourly1!$I$8763</f>
        <v>0.45824429016088408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4">
        <f>유형화!$F$71*hourly1!B4801/hourly1!$B$8763+유형화!$F$72*hourly1!C4801/hourly1!$C$8763+유형화!$F$73*hourly1!D4801/hourly1!$D$8763+유형화!$F$74*hourly1!E4801/hourly1!$E$8763</f>
        <v>75.20234913108456</v>
      </c>
      <c r="C4800" s="442">
        <f>hourly1!$F4801*유형화!$G$71/hourly1!$F$8763+유형화!$G$72*hourly1!$G4801/hourly1!$F$8763+유형화!$G$74*hourly1!I4801/hourly1!$I$8763</f>
        <v>0.35201940313073043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4">
        <f>유형화!$F$71*hourly1!B4802/hourly1!$B$8763+유형화!$F$72*hourly1!C4802/hourly1!$C$8763+유형화!$F$73*hourly1!D4802/hourly1!$D$8763+유형화!$F$74*hourly1!E4802/hourly1!$E$8763</f>
        <v>70.898141751656297</v>
      </c>
      <c r="C4801" s="442">
        <f>hourly1!$F4802*유형화!$G$71/hourly1!$F$8763+유형화!$G$72*hourly1!$G4802/hourly1!$F$8763+유형화!$G$74*hourly1!I4802/hourly1!$I$8763</f>
        <v>0.32027523346726167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4">
        <f>유형화!$F$71*hourly1!B4803/hourly1!$B$8763+유형화!$F$72*hourly1!C4803/hourly1!$C$8763+유형화!$F$73*hourly1!D4803/hourly1!$D$8763+유형화!$F$74*hourly1!E4803/hourly1!$E$8763</f>
        <v>67.530554195102212</v>
      </c>
      <c r="C4802" s="442">
        <f>hourly1!$F4803*유형화!$G$71/hourly1!$F$8763+유형화!$G$72*hourly1!$G4803/hourly1!$F$8763+유형화!$G$74*hourly1!I4803/hourly1!$I$8763</f>
        <v>0.2612953507796118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4">
        <f>유형화!$F$71*hourly1!B4804/hourly1!$B$8763+유형화!$F$72*hourly1!C4804/hourly1!$C$8763+유형화!$F$73*hourly1!D4804/hourly1!$D$8763+유형화!$F$74*hourly1!E4804/hourly1!$E$8763</f>
        <v>62.22123532851986</v>
      </c>
      <c r="C4803" s="442">
        <f>hourly1!$F4804*유형화!$G$71/hourly1!$F$8763+유형화!$G$72*hourly1!$G4804/hourly1!$F$8763+유형화!$G$74*hourly1!I4804/hourly1!$I$8763</f>
        <v>0.26571808416151471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4">
        <f>유형화!$F$71*hourly1!B4805/hourly1!$B$8763+유형화!$F$72*hourly1!C4805/hourly1!$C$8763+유형화!$F$73*hourly1!D4805/hourly1!$D$8763+유형화!$F$74*hourly1!E4805/hourly1!$E$8763</f>
        <v>65.00997474644619</v>
      </c>
      <c r="C4804" s="442">
        <f>hourly1!$F4805*유형화!$G$71/hourly1!$F$8763+유형화!$G$72*hourly1!$G4805/hourly1!$F$8763+유형화!$G$74*hourly1!I4805/hourly1!$I$8763</f>
        <v>0.2485736771427173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4">
        <f>유형화!$F$71*hourly1!B4806/hourly1!$B$8763+유형화!$F$72*hourly1!C4806/hourly1!$C$8763+유형화!$F$73*hourly1!D4806/hourly1!$D$8763+유형화!$F$74*hourly1!E4806/hourly1!$E$8763</f>
        <v>63.319693703518723</v>
      </c>
      <c r="C4805" s="442">
        <f>hourly1!$F4806*유형화!$G$71/hourly1!$F$8763+유형화!$G$72*hourly1!$G4806/hourly1!$F$8763+유형화!$G$74*hourly1!I4806/hourly1!$I$8763</f>
        <v>0.23582837256985209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4">
        <f>유형화!$F$71*hourly1!B4807/hourly1!$B$8763+유형화!$F$72*hourly1!C4807/hourly1!$C$8763+유형화!$F$73*hourly1!D4807/hourly1!$D$8763+유형화!$F$74*hourly1!E4807/hourly1!$E$8763</f>
        <v>62.345916969987414</v>
      </c>
      <c r="C4806" s="442">
        <f>hourly1!$F4807*유형화!$G$71/hourly1!$F$8763+유형화!$G$72*hourly1!$G4807/hourly1!$F$8763+유형화!$G$74*hourly1!I4807/hourly1!$I$8763</f>
        <v>0.2358429585613652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4">
        <f>유형화!$F$71*hourly1!B4808/hourly1!$B$8763+유형화!$F$72*hourly1!C4808/hourly1!$C$8763+유형화!$F$73*hourly1!D4808/hourly1!$D$8763+유형화!$F$74*hourly1!E4808/hourly1!$E$8763</f>
        <v>62.959892839980824</v>
      </c>
      <c r="C4807" s="442">
        <f>hourly1!$F4808*유형화!$G$71/hourly1!$F$8763+유형화!$G$72*hourly1!$G4808/hourly1!$F$8763+유형화!$G$74*hourly1!I4808/hourly1!$I$8763</f>
        <v>0.27456966237427871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4">
        <f>유형화!$F$71*hourly1!B4809/hourly1!$B$8763+유형화!$F$72*hourly1!C4809/hourly1!$C$8763+유형화!$F$73*hourly1!D4809/hourly1!$D$8763+유형화!$F$74*hourly1!E4809/hourly1!$E$8763</f>
        <v>91.353942139248701</v>
      </c>
      <c r="C4808" s="442">
        <f>hourly1!$F4809*유형화!$G$71/hourly1!$F$8763+유형화!$G$72*hourly1!$G4809/hourly1!$F$8763+유형화!$G$74*hourly1!I4809/hourly1!$I$8763</f>
        <v>0.36952634130171452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4">
        <f>유형화!$F$71*hourly1!B4810/hourly1!$B$8763+유형화!$F$72*hourly1!C4810/hourly1!$C$8763+유형화!$F$73*hourly1!D4810/hourly1!$D$8763+유형화!$F$74*hourly1!E4810/hourly1!$E$8763</f>
        <v>153.96119708377802</v>
      </c>
      <c r="C4809" s="442">
        <f>hourly1!$F4810*유형화!$G$71/hourly1!$F$8763+유형화!$G$72*hourly1!$G4810/hourly1!$F$8763+유형화!$G$74*hourly1!I4810/hourly1!$I$8763</f>
        <v>0.47432603843487064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4">
        <f>유형화!$F$71*hourly1!B4811/hourly1!$B$8763+유형화!$F$72*hourly1!C4811/hourly1!$C$8763+유형화!$F$73*hourly1!D4811/hourly1!$D$8763+유형화!$F$74*hourly1!E4811/hourly1!$E$8763</f>
        <v>163.56739299686654</v>
      </c>
      <c r="C4810" s="442">
        <f>hourly1!$F4811*유형화!$G$71/hourly1!$F$8763+유형화!$G$72*hourly1!$G4811/hourly1!$F$8763+유형화!$G$74*hourly1!I4811/hourly1!$I$8763</f>
        <v>0.63397216012445001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4">
        <f>유형화!$F$71*hourly1!B4812/hourly1!$B$8763+유형화!$F$72*hourly1!C4812/hourly1!$C$8763+유형화!$F$73*hourly1!D4812/hourly1!$D$8763+유형화!$F$74*hourly1!E4812/hourly1!$E$8763</f>
        <v>183.79287562680307</v>
      </c>
      <c r="C4811" s="442">
        <f>hourly1!$F4812*유형화!$G$71/hourly1!$F$8763+유형화!$G$72*hourly1!$G4812/hourly1!$F$8763+유형화!$G$74*hourly1!I4812/hourly1!$I$8763</f>
        <v>0.62933055538386562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4">
        <f>유형화!$F$71*hourly1!B4813/hourly1!$B$8763+유형화!$F$72*hourly1!C4813/hourly1!$C$8763+유형화!$F$73*hourly1!D4813/hourly1!$D$8763+유형화!$F$74*hourly1!E4813/hourly1!$E$8763</f>
        <v>185.11294634151633</v>
      </c>
      <c r="C4812" s="442">
        <f>hourly1!$F4813*유형화!$G$71/hourly1!$F$8763+유형화!$G$72*hourly1!$G4813/hourly1!$F$8763+유형화!$G$74*hourly1!I4813/hourly1!$I$8763</f>
        <v>0.58825819597489748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4">
        <f>유형화!$F$71*hourly1!B4814/hourly1!$B$8763+유형화!$F$72*hourly1!C4814/hourly1!$C$8763+유형화!$F$73*hourly1!D4814/hourly1!$D$8763+유형화!$F$74*hourly1!E4814/hourly1!$E$8763</f>
        <v>185.80488818540422</v>
      </c>
      <c r="C4813" s="442">
        <f>hourly1!$F4814*유형화!$G$71/hourly1!$F$8763+유형화!$G$72*hourly1!$G4814/hourly1!$F$8763+유형화!$G$74*hourly1!I4814/hourly1!$I$8763</f>
        <v>0.61560831532357263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4">
        <f>유형화!$F$71*hourly1!B4815/hourly1!$B$8763+유형화!$F$72*hourly1!C4815/hourly1!$C$8763+유형화!$F$73*hourly1!D4815/hourly1!$D$8763+유형화!$F$74*hourly1!E4815/hourly1!$E$8763</f>
        <v>205.78799458459596</v>
      </c>
      <c r="C4814" s="442">
        <f>hourly1!$F4815*유형화!$G$71/hourly1!$F$8763+유형화!$G$72*hourly1!$G4815/hourly1!$F$8763+유형화!$G$74*hourly1!I4815/hourly1!$I$8763</f>
        <v>0.62013632859952483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4">
        <f>유형화!$F$71*hourly1!B4816/hourly1!$B$8763+유형화!$F$72*hourly1!C4816/hourly1!$C$8763+유형화!$F$73*hourly1!D4816/hourly1!$D$8763+유형화!$F$74*hourly1!E4816/hourly1!$E$8763</f>
        <v>185.028983285348</v>
      </c>
      <c r="C4815" s="442">
        <f>hourly1!$F4816*유형화!$G$71/hourly1!$F$8763+유형화!$G$72*hourly1!$G4816/hourly1!$F$8763+유형화!$G$74*hourly1!I4816/hourly1!$I$8763</f>
        <v>0.53801328505389268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4">
        <f>유형화!$F$71*hourly1!B4817/hourly1!$B$8763+유형화!$F$72*hourly1!C4817/hourly1!$C$8763+유형화!$F$73*hourly1!D4817/hourly1!$D$8763+유형화!$F$74*hourly1!E4817/hourly1!$E$8763</f>
        <v>189.57902992168729</v>
      </c>
      <c r="C4816" s="442">
        <f>hourly1!$F4817*유형화!$G$71/hourly1!$F$8763+유형화!$G$72*hourly1!$G4817/hourly1!$F$8763+유형화!$G$74*hourly1!I4817/hourly1!$I$8763</f>
        <v>0.47416388132251919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4">
        <f>유형화!$F$71*hourly1!B4818/hourly1!$B$8763+유형화!$F$72*hourly1!C4818/hourly1!$C$8763+유형화!$F$73*hourly1!D4818/hourly1!$D$8763+유형화!$F$74*hourly1!E4818/hourly1!$E$8763</f>
        <v>186.19684724660726</v>
      </c>
      <c r="C4817" s="442">
        <f>hourly1!$F4818*유형화!$G$71/hourly1!$F$8763+유형화!$G$72*hourly1!$G4818/hourly1!$F$8763+유형화!$G$74*hourly1!I4818/hourly1!$I$8763</f>
        <v>0.41948002130837547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4">
        <f>유형화!$F$71*hourly1!B4819/hourly1!$B$8763+유형화!$F$72*hourly1!C4819/hourly1!$C$8763+유형화!$F$73*hourly1!D4819/hourly1!$D$8763+유형화!$F$74*hourly1!E4819/hourly1!$E$8763</f>
        <v>183.49140337822871</v>
      </c>
      <c r="C4818" s="442">
        <f>hourly1!$F4819*유형화!$G$71/hourly1!$F$8763+유형화!$G$72*hourly1!$G4819/hourly1!$F$8763+유형화!$G$74*hourly1!I4819/hourly1!$I$8763</f>
        <v>0.47418197121143479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4">
        <f>유형화!$F$71*hourly1!B4820/hourly1!$B$8763+유형화!$F$72*hourly1!C4820/hourly1!$C$8763+유형화!$F$73*hourly1!D4820/hourly1!$D$8763+유형화!$F$74*hourly1!E4820/hourly1!$E$8763</f>
        <v>180.86009786351278</v>
      </c>
      <c r="C4819" s="442">
        <f>hourly1!$F4820*유형화!$G$71/hourly1!$F$8763+유형화!$G$72*hourly1!$G4820/hourly1!$F$8763+유형화!$G$74*hourly1!I4820/hourly1!$I$8763</f>
        <v>0.5471635094057361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4">
        <f>유형화!$F$71*hourly1!B4821/hourly1!$B$8763+유형화!$F$72*hourly1!C4821/hourly1!$C$8763+유형화!$F$73*hourly1!D4821/hourly1!$D$8763+유형화!$F$74*hourly1!E4821/hourly1!$E$8763</f>
        <v>194.1522944646855</v>
      </c>
      <c r="C4820" s="442">
        <f>hourly1!$F4821*유형화!$G$71/hourly1!$F$8763+유형화!$G$72*hourly1!$G4821/hourly1!$F$8763+유형화!$G$74*hourly1!I4821/hourly1!$I$8763</f>
        <v>0.67494388434057706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4">
        <f>유형화!$F$71*hourly1!B4822/hourly1!$B$8763+유형화!$F$72*hourly1!C4822/hourly1!$C$8763+유형화!$F$73*hourly1!D4822/hourly1!$D$8763+유형화!$F$74*hourly1!E4822/hourly1!$E$8763</f>
        <v>199.46790767965027</v>
      </c>
      <c r="C4821" s="442">
        <f>hourly1!$F4822*유형화!$G$71/hourly1!$F$8763+유형화!$G$72*hourly1!$G4822/hourly1!$F$8763+유형화!$G$74*hourly1!I4822/hourly1!$I$8763</f>
        <v>0.57915653727077343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4">
        <f>유형화!$F$71*hourly1!B4823/hourly1!$B$8763+유형화!$F$72*hourly1!C4823/hourly1!$C$8763+유형화!$F$73*hourly1!D4823/hourly1!$D$8763+유형화!$F$74*hourly1!E4823/hourly1!$E$8763</f>
        <v>87.581167772242495</v>
      </c>
      <c r="C4822" s="442">
        <f>hourly1!$F4823*유형화!$G$71/hourly1!$F$8763+유형화!$G$72*hourly1!$G4823/hourly1!$F$8763+유형화!$G$74*hourly1!I4823/hourly1!$I$8763</f>
        <v>0.41956085540659294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4">
        <f>유형화!$F$71*hourly1!B4824/hourly1!$B$8763+유형화!$F$72*hourly1!C4824/hourly1!$C$8763+유형화!$F$73*hourly1!D4824/hourly1!$D$8763+유형화!$F$74*hourly1!E4824/hourly1!$E$8763</f>
        <v>72.224182980582441</v>
      </c>
      <c r="C4823" s="442">
        <f>hourly1!$F4824*유형화!$G$71/hourly1!$F$8763+유형화!$G$72*hourly1!$G4824/hourly1!$F$8763+유형화!$G$74*hourly1!I4824/hourly1!$I$8763</f>
        <v>0.41496700145386678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4">
        <f>유형화!$F$71*hourly1!B4825/hourly1!$B$8763+유형화!$F$72*hourly1!C4825/hourly1!$C$8763+유형화!$F$73*hourly1!D4825/hourly1!$D$8763+유형화!$F$74*hourly1!E4825/hourly1!$E$8763</f>
        <v>69.168776828255474</v>
      </c>
      <c r="C4824" s="442">
        <f>hourly1!$F4825*유형화!$G$71/hourly1!$F$8763+유형화!$G$72*hourly1!$G4825/hourly1!$F$8763+유형화!$G$74*hourly1!I4825/hourly1!$I$8763</f>
        <v>0.3785597962354677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4">
        <f>유형화!$F$71*hourly1!B4826/hourly1!$B$8763+유형화!$F$72*hourly1!C4826/hourly1!$C$8763+유형화!$F$73*hourly1!D4826/hourly1!$D$8763+유형화!$F$74*hourly1!E4826/hourly1!$E$8763</f>
        <v>66.330455000140219</v>
      </c>
      <c r="C4825" s="442">
        <f>hourly1!$F4826*유형화!$G$71/hourly1!$F$8763+유형화!$G$72*hourly1!$G4826/hourly1!$F$8763+유형화!$G$74*hourly1!I4826/hourly1!$I$8763</f>
        <v>0.31499746763314573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4">
        <f>유형화!$F$71*hourly1!B4827/hourly1!$B$8763+유형화!$F$72*hourly1!C4827/hourly1!$C$8763+유형화!$F$73*hourly1!D4827/hourly1!$D$8763+유형화!$F$74*hourly1!E4827/hourly1!$E$8763</f>
        <v>65.832838909109228</v>
      </c>
      <c r="C4826" s="442">
        <f>hourly1!$F4827*유형화!$G$71/hourly1!$F$8763+유형화!$G$72*hourly1!$G4827/hourly1!$F$8763+유형화!$G$74*hourly1!I4827/hourly1!$I$8763</f>
        <v>0.27517901457838134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4">
        <f>유형화!$F$71*hourly1!B4828/hourly1!$B$8763+유형화!$F$72*hourly1!C4828/hourly1!$C$8763+유형화!$F$73*hourly1!D4828/hourly1!$D$8763+유형화!$F$74*hourly1!E4828/hourly1!$E$8763</f>
        <v>64.845339272229282</v>
      </c>
      <c r="C4827" s="442">
        <f>hourly1!$F4828*유형화!$G$71/hourly1!$F$8763+유형화!$G$72*hourly1!$G4828/hourly1!$F$8763+유형화!$G$74*hourly1!I4828/hourly1!$I$8763</f>
        <v>0.26059114888768148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4">
        <f>유형화!$F$71*hourly1!B4829/hourly1!$B$8763+유형화!$F$72*hourly1!C4829/hourly1!$C$8763+유형화!$F$73*hourly1!D4829/hourly1!$D$8763+유형화!$F$74*hourly1!E4829/hourly1!$E$8763</f>
        <v>64.185135822384737</v>
      </c>
      <c r="C4828" s="442">
        <f>hourly1!$F4829*유형화!$G$71/hourly1!$F$8763+유형화!$G$72*hourly1!$G4829/hourly1!$F$8763+유형화!$G$74*hourly1!I4829/hourly1!$I$8763</f>
        <v>0.25115898302391043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4">
        <f>유형화!$F$71*hourly1!B4830/hourly1!$B$8763+유형화!$F$72*hourly1!C4830/hourly1!$C$8763+유형화!$F$73*hourly1!D4830/hourly1!$D$8763+유형화!$F$74*hourly1!E4830/hourly1!$E$8763</f>
        <v>64.091807628159714</v>
      </c>
      <c r="C4829" s="442">
        <f>hourly1!$F4830*유형화!$G$71/hourly1!$F$8763+유형화!$G$72*hourly1!$G4830/hourly1!$F$8763+유형화!$G$74*hourly1!I4830/hourly1!$I$8763</f>
        <v>0.23600193772025851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4">
        <f>유형화!$F$71*hourly1!B4831/hourly1!$B$8763+유형화!$F$72*hourly1!C4831/hourly1!$C$8763+유형화!$F$73*hourly1!D4831/hourly1!$D$8763+유형화!$F$74*hourly1!E4831/hourly1!$E$8763</f>
        <v>63.844730664981078</v>
      </c>
      <c r="C4830" s="442">
        <f>hourly1!$F4831*유형화!$G$71/hourly1!$F$8763+유형화!$G$72*hourly1!$G4831/hourly1!$F$8763+유형화!$G$74*hourly1!I4831/hourly1!$I$8763</f>
        <v>0.23600625647752213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4">
        <f>유형화!$F$71*hourly1!B4832/hourly1!$B$8763+유형화!$F$72*hourly1!C4832/hourly1!$C$8763+유형화!$F$73*hourly1!D4832/hourly1!$D$8763+유형화!$F$74*hourly1!E4832/hourly1!$E$8763</f>
        <v>65.42979221276461</v>
      </c>
      <c r="C4831" s="442">
        <f>hourly1!$F4832*유형화!$G$71/hourly1!$F$8763+유형화!$G$72*hourly1!$G4832/hourly1!$F$8763+유형화!$G$74*hourly1!I4832/hourly1!$I$8763</f>
        <v>0.25115947193982707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4">
        <f>유형화!$F$71*hourly1!B4833/hourly1!$B$8763+유형화!$F$72*hourly1!C4833/hourly1!$C$8763+유형화!$F$73*hourly1!D4833/hourly1!$D$8763+유형화!$F$74*hourly1!E4833/hourly1!$E$8763</f>
        <v>99.800131491482844</v>
      </c>
      <c r="C4832" s="442">
        <f>hourly1!$F4833*유형화!$G$71/hourly1!$F$8763+유형화!$G$72*hourly1!$G4833/hourly1!$F$8763+유형화!$G$74*hourly1!I4833/hourly1!$I$8763</f>
        <v>0.31990740572597803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4">
        <f>유형화!$F$71*hourly1!B4834/hourly1!$B$8763+유형화!$F$72*hourly1!C4834/hourly1!$C$8763+유형화!$F$73*hourly1!D4834/hourly1!$D$8763+유형화!$F$74*hourly1!E4834/hourly1!$E$8763</f>
        <v>92.853946350576464</v>
      </c>
      <c r="C4833" s="442">
        <f>hourly1!$F4834*유형화!$G$71/hourly1!$F$8763+유형화!$G$72*hourly1!$G4834/hourly1!$F$8763+유형화!$G$74*hourly1!I4834/hourly1!$I$8763</f>
        <v>0.42531621060527758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4">
        <f>유형화!$F$71*hourly1!B4835/hourly1!$B$8763+유형화!$F$72*hourly1!C4835/hourly1!$C$8763+유형화!$F$73*hourly1!D4835/hourly1!$D$8763+유형화!$F$74*hourly1!E4835/hourly1!$E$8763</f>
        <v>110.51677410897588</v>
      </c>
      <c r="C4834" s="442">
        <f>hourly1!$F4835*유형화!$G$71/hourly1!$F$8763+유형화!$G$72*hourly1!$G4835/hourly1!$F$8763+유형화!$G$74*hourly1!I4835/hourly1!$I$8763</f>
        <v>0.54603126162878979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4">
        <f>유형화!$F$71*hourly1!B4836/hourly1!$B$8763+유형화!$F$72*hourly1!C4836/hourly1!$C$8763+유형화!$F$73*hourly1!D4836/hourly1!$D$8763+유형화!$F$74*hourly1!E4836/hourly1!$E$8763</f>
        <v>120.22207077948836</v>
      </c>
      <c r="C4835" s="442">
        <f>hourly1!$F4836*유형화!$G$71/hourly1!$F$8763+유형화!$G$72*hourly1!$G4836/hourly1!$F$8763+유형화!$G$74*hourly1!I4836/hourly1!$I$8763</f>
        <v>0.65170074017764401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4">
        <f>유형화!$F$71*hourly1!B4837/hourly1!$B$8763+유형화!$F$72*hourly1!C4837/hourly1!$C$8763+유형화!$F$73*hourly1!D4837/hourly1!$D$8763+유형화!$F$74*hourly1!E4837/hourly1!$E$8763</f>
        <v>122.28724788778621</v>
      </c>
      <c r="C4836" s="442">
        <f>hourly1!$F4837*유형화!$G$71/hourly1!$F$8763+유형화!$G$72*hourly1!$G4837/hourly1!$F$8763+유형화!$G$74*hourly1!I4837/hourly1!$I$8763</f>
        <v>0.69699545892867998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4">
        <f>유형화!$F$71*hourly1!B4838/hourly1!$B$8763+유형화!$F$72*hourly1!C4838/hourly1!$C$8763+유형화!$F$73*hourly1!D4838/hourly1!$D$8763+유형화!$F$74*hourly1!E4838/hourly1!$E$8763</f>
        <v>126.72806161700244</v>
      </c>
      <c r="C4837" s="442">
        <f>hourly1!$F4838*유형화!$G$71/hourly1!$F$8763+유형화!$G$72*hourly1!$G4838/hourly1!$F$8763+유형화!$G$74*hourly1!I4838/hourly1!$I$8763</f>
        <v>0.72209387602328101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4">
        <f>유형화!$F$71*hourly1!B4839/hourly1!$B$8763+유형화!$F$72*hourly1!C4839/hourly1!$C$8763+유형화!$F$73*hourly1!D4839/hourly1!$D$8763+유형화!$F$74*hourly1!E4839/hourly1!$E$8763</f>
        <v>140.47970015796213</v>
      </c>
      <c r="C4838" s="442">
        <f>hourly1!$F4839*유형화!$G$71/hourly1!$F$8763+유형화!$G$72*hourly1!$G4839/hourly1!$F$8763+유형화!$G$74*hourly1!I4839/hourly1!$I$8763</f>
        <v>0.6515277454291396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4">
        <f>유형화!$F$71*hourly1!B4840/hourly1!$B$8763+유형화!$F$72*hourly1!C4840/hourly1!$C$8763+유형화!$F$73*hourly1!D4840/hourly1!$D$8763+유형화!$F$74*hourly1!E4840/hourly1!$E$8763</f>
        <v>124.34157521828087</v>
      </c>
      <c r="C4839" s="442">
        <f>hourly1!$F4840*유형화!$G$71/hourly1!$F$8763+유형화!$G$72*hourly1!$G4840/hourly1!$F$8763+유형화!$G$74*hourly1!I4840/hourly1!$I$8763</f>
        <v>0.59111354641404745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4">
        <f>유형화!$F$71*hourly1!B4841/hourly1!$B$8763+유형화!$F$72*hourly1!C4841/hourly1!$C$8763+유형화!$F$73*hourly1!D4841/hourly1!$D$8763+유형화!$F$74*hourly1!E4841/hourly1!$E$8763</f>
        <v>125.85940727642731</v>
      </c>
      <c r="C4840" s="442">
        <f>hourly1!$F4841*유형화!$G$71/hourly1!$F$8763+유형화!$G$72*hourly1!$G4841/hourly1!$F$8763+유형화!$G$74*hourly1!I4841/hourly1!$I$8763</f>
        <v>0.51059373964505506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4">
        <f>유형화!$F$71*hourly1!B4842/hourly1!$B$8763+유형화!$F$72*hourly1!C4842/hourly1!$C$8763+유형화!$F$73*hourly1!D4842/hourly1!$D$8763+유형화!$F$74*hourly1!E4842/hourly1!$E$8763</f>
        <v>128.30896208610997</v>
      </c>
      <c r="C4841" s="442">
        <f>hourly1!$F4842*유형화!$G$71/hourly1!$F$8763+유형화!$G$72*hourly1!$G4842/hourly1!$F$8763+유형화!$G$74*hourly1!I4842/hourly1!$I$8763</f>
        <v>0.47541819510665273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4">
        <f>유형화!$F$71*hourly1!B4843/hourly1!$B$8763+유형화!$F$72*hourly1!C4843/hourly1!$C$8763+유형화!$F$73*hourly1!D4843/hourly1!$D$8763+유형화!$F$74*hourly1!E4843/hourly1!$E$8763</f>
        <v>115.08970430046165</v>
      </c>
      <c r="C4842" s="442">
        <f>hourly1!$F4843*유형화!$G$71/hourly1!$F$8763+유형화!$G$72*hourly1!$G4843/hourly1!$F$8763+유형화!$G$74*hourly1!I4843/hourly1!$I$8763</f>
        <v>0.36487259514920029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4">
        <f>유형화!$F$71*hourly1!B4844/hourly1!$B$8763+유형화!$F$72*hourly1!C4844/hourly1!$C$8763+유형화!$F$73*hourly1!D4844/hourly1!$D$8763+유형화!$F$74*hourly1!E4844/hourly1!$E$8763</f>
        <v>110.26982094968214</v>
      </c>
      <c r="C4843" s="442">
        <f>hourly1!$F4844*유형화!$G$71/hourly1!$F$8763+유형화!$G$72*hourly1!$G4844/hourly1!$F$8763+유형화!$G$74*hourly1!I4844/hourly1!$I$8763</f>
        <v>0.49563014207241929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4">
        <f>유형화!$F$71*hourly1!B4845/hourly1!$B$8763+유형화!$F$72*hourly1!C4845/hourly1!$C$8763+유형화!$F$73*hourly1!D4845/hourly1!$D$8763+유형화!$F$74*hourly1!E4845/hourly1!$E$8763</f>
        <v>121.7578961741582</v>
      </c>
      <c r="C4844" s="442">
        <f>hourly1!$F4845*유형화!$G$71/hourly1!$F$8763+유형화!$G$72*hourly1!$G4845/hourly1!$F$8763+유형화!$G$74*hourly1!I4845/hourly1!$I$8763</f>
        <v>0.5812653131052179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4">
        <f>유형화!$F$71*hourly1!B4846/hourly1!$B$8763+유형화!$F$72*hourly1!C4846/hourly1!$C$8763+유형화!$F$73*hourly1!D4846/hourly1!$D$8763+유형화!$F$74*hourly1!E4846/hourly1!$E$8763</f>
        <v>131.62440665008555</v>
      </c>
      <c r="C4845" s="442">
        <f>hourly1!$F4846*유형화!$G$71/hourly1!$F$8763+유형화!$G$72*hourly1!$G4846/hourly1!$F$8763+유형화!$G$74*hourly1!I4846/hourly1!$I$8763</f>
        <v>0.611522770952178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4">
        <f>유형화!$F$71*hourly1!B4847/hourly1!$B$8763+유형화!$F$72*hourly1!C4847/hourly1!$C$8763+유형화!$F$73*hourly1!D4847/hourly1!$D$8763+유형화!$F$74*hourly1!E4847/hourly1!$E$8763</f>
        <v>105.51268392991379</v>
      </c>
      <c r="C4846" s="442">
        <f>hourly1!$F4847*유형화!$G$71/hourly1!$F$8763+유형화!$G$72*hourly1!$G4847/hourly1!$F$8763+유형화!$G$74*hourly1!I4847/hourly1!$I$8763</f>
        <v>0.42023278884802595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4">
        <f>유형화!$F$71*hourly1!B4848/hourly1!$B$8763+유형화!$F$72*hourly1!C4848/hourly1!$C$8763+유형화!$F$73*hourly1!D4848/hourly1!$D$8763+유형화!$F$74*hourly1!E4848/hourly1!$E$8763</f>
        <v>77.815272608687621</v>
      </c>
      <c r="C4847" s="442">
        <f>hourly1!$F4848*유형화!$G$71/hourly1!$F$8763+유형화!$G$72*hourly1!$G4848/hourly1!$F$8763+유형화!$G$74*hourly1!I4848/hourly1!$I$8763</f>
        <v>0.40503997119647245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4">
        <f>유형화!$F$71*hourly1!B4849/hourly1!$B$8763+유형화!$F$72*hourly1!C4849/hourly1!$C$8763+유형화!$F$73*hourly1!D4849/hourly1!$D$8763+유형화!$F$74*hourly1!E4849/hourly1!$E$8763</f>
        <v>73.998173624012082</v>
      </c>
      <c r="C4848" s="442">
        <f>hourly1!$F4849*유형화!$G$71/hourly1!$F$8763+유형화!$G$72*hourly1!$G4849/hourly1!$F$8763+유형화!$G$74*hourly1!I4849/hourly1!$I$8763</f>
        <v>0.3899956210116054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4">
        <f>유형화!$F$71*hourly1!B4850/hourly1!$B$8763+유형화!$F$72*hourly1!C4850/hourly1!$C$8763+유형화!$F$73*hourly1!D4850/hourly1!$D$8763+유형화!$F$74*hourly1!E4850/hourly1!$E$8763</f>
        <v>74.306372612672718</v>
      </c>
      <c r="C4849" s="442">
        <f>hourly1!$F4850*유형화!$G$71/hourly1!$F$8763+유형화!$G$72*hourly1!$G4850/hourly1!$F$8763+유형화!$G$74*hourly1!I4850/hourly1!$I$8763</f>
        <v>0.3147962787334494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4">
        <f>유형화!$F$71*hourly1!B4851/hourly1!$B$8763+유형화!$F$72*hourly1!C4851/hourly1!$C$8763+유형화!$F$73*hourly1!D4851/hourly1!$D$8763+유형화!$F$74*hourly1!E4851/hourly1!$E$8763</f>
        <v>73.321162992388338</v>
      </c>
      <c r="C4850" s="442">
        <f>hourly1!$F4851*유형화!$G$71/hourly1!$F$8763+유형화!$G$72*hourly1!$G4851/hourly1!$F$8763+유형화!$G$74*hourly1!I4851/hourly1!$I$8763</f>
        <v>0.26269821351641703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4">
        <f>유형화!$F$71*hourly1!B4852/hourly1!$B$8763+유형화!$F$72*hourly1!C4852/hourly1!$C$8763+유형화!$F$73*hourly1!D4852/hourly1!$D$8763+유형화!$F$74*hourly1!E4852/hourly1!$E$8763</f>
        <v>71.944646157997454</v>
      </c>
      <c r="C4851" s="442">
        <f>hourly1!$F4852*유형화!$G$71/hourly1!$F$8763+유형화!$G$72*hourly1!$G4852/hourly1!$F$8763+유형화!$G$74*hourly1!I4852/hourly1!$I$8763</f>
        <v>0.24320578780796787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4">
        <f>유형화!$F$71*hourly1!B4853/hourly1!$B$8763+유형화!$F$72*hourly1!C4853/hourly1!$C$8763+유형화!$F$73*hourly1!D4853/hourly1!$D$8763+유형화!$F$74*hourly1!E4853/hourly1!$E$8763</f>
        <v>69.947578289351981</v>
      </c>
      <c r="C4852" s="442">
        <f>hourly1!$F4853*유형화!$G$71/hourly1!$F$8763+유형화!$G$72*hourly1!$G4853/hourly1!$F$8763+유형화!$G$74*hourly1!I4853/hourly1!$I$8763</f>
        <v>0.23723897647533754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4">
        <f>유형화!$F$71*hourly1!B4854/hourly1!$B$8763+유형화!$F$72*hourly1!C4854/hourly1!$C$8763+유형화!$F$73*hourly1!D4854/hourly1!$D$8763+유형화!$F$74*hourly1!E4854/hourly1!$E$8763</f>
        <v>68.038551180788346</v>
      </c>
      <c r="C4853" s="442">
        <f>hourly1!$F4854*유형화!$G$71/hourly1!$F$8763+유형화!$G$72*hourly1!$G4854/hourly1!$F$8763+유형화!$G$74*hourly1!I4854/hourly1!$I$8763</f>
        <v>0.2372905571045428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4">
        <f>유형화!$F$71*hourly1!B4855/hourly1!$B$8763+유형화!$F$72*hourly1!C4855/hourly1!$C$8763+유형화!$F$73*hourly1!D4855/hourly1!$D$8763+유형화!$F$74*hourly1!E4855/hourly1!$E$8763</f>
        <v>69.668878063948426</v>
      </c>
      <c r="C4854" s="442">
        <f>hourly1!$F4855*유형화!$G$71/hourly1!$F$8763+유형화!$G$72*hourly1!$G4855/hourly1!$F$8763+유형화!$G$74*hourly1!I4855/hourly1!$I$8763</f>
        <v>0.23606354112575476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4">
        <f>유형화!$F$71*hourly1!B4856/hourly1!$B$8763+유형화!$F$72*hourly1!C4856/hourly1!$C$8763+유형화!$F$73*hourly1!D4856/hourly1!$D$8763+유형화!$F$74*hourly1!E4856/hourly1!$E$8763</f>
        <v>71.416432414253649</v>
      </c>
      <c r="C4855" s="442">
        <f>hourly1!$F4856*유형화!$G$71/hourly1!$F$8763+유형화!$G$72*hourly1!$G4856/hourly1!$F$8763+유형화!$G$74*hourly1!I4856/hourly1!$I$8763</f>
        <v>0.42105807891531005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4">
        <f>유형화!$F$71*hourly1!B4857/hourly1!$B$8763+유형화!$F$72*hourly1!C4857/hourly1!$C$8763+유형화!$F$73*hourly1!D4857/hourly1!$D$8763+유형화!$F$74*hourly1!E4857/hourly1!$E$8763</f>
        <v>123.48703085642451</v>
      </c>
      <c r="C4856" s="442">
        <f>hourly1!$F4857*유형화!$G$71/hourly1!$F$8763+유형화!$G$72*hourly1!$G4857/hourly1!$F$8763+유형화!$G$74*hourly1!I4857/hourly1!$I$8763</f>
        <v>0.75122633834605734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4">
        <f>유형화!$F$71*hourly1!B4858/hourly1!$B$8763+유형화!$F$72*hourly1!C4858/hourly1!$C$8763+유형화!$F$73*hourly1!D4858/hourly1!$D$8763+유형화!$F$74*hourly1!E4858/hourly1!$E$8763</f>
        <v>484.52391194674698</v>
      </c>
      <c r="C4857" s="442">
        <f>hourly1!$F4858*유형화!$G$71/hourly1!$F$8763+유형화!$G$72*hourly1!$G4858/hourly1!$F$8763+유형화!$G$74*hourly1!I4858/hourly1!$I$8763</f>
        <v>0.64997397064606643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4">
        <f>유형화!$F$71*hourly1!B4859/hourly1!$B$8763+유형화!$F$72*hourly1!C4859/hourly1!$C$8763+유형화!$F$73*hourly1!D4859/hourly1!$D$8763+유형화!$F$74*hourly1!E4859/hourly1!$E$8763</f>
        <v>572.12951816935947</v>
      </c>
      <c r="C4858" s="442">
        <f>hourly1!$F4859*유형화!$G$71/hourly1!$F$8763+유형화!$G$72*hourly1!$G4859/hourly1!$F$8763+유형화!$G$74*hourly1!I4859/hourly1!$I$8763</f>
        <v>0.57536686851493057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4">
        <f>유형화!$F$71*hourly1!B4860/hourly1!$B$8763+유형화!$F$72*hourly1!C4860/hourly1!$C$8763+유형화!$F$73*hourly1!D4860/hourly1!$D$8763+유형화!$F$74*hourly1!E4860/hourly1!$E$8763</f>
        <v>664.35886071883442</v>
      </c>
      <c r="C4859" s="442">
        <f>hourly1!$F4860*유형화!$G$71/hourly1!$F$8763+유형화!$G$72*hourly1!$G4860/hourly1!$F$8763+유형화!$G$74*hourly1!I4860/hourly1!$I$8763</f>
        <v>0.49016707710589769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4">
        <f>유형화!$F$71*hourly1!B4861/hourly1!$B$8763+유형화!$F$72*hourly1!C4861/hourly1!$C$8763+유형화!$F$73*hourly1!D4861/hourly1!$D$8763+유형화!$F$74*hourly1!E4861/hourly1!$E$8763</f>
        <v>718.93477337365243</v>
      </c>
      <c r="C4860" s="442">
        <f>hourly1!$F4861*유형화!$G$71/hourly1!$F$8763+유형화!$G$72*hourly1!$G4861/hourly1!$F$8763+유형화!$G$74*hourly1!I4861/hourly1!$I$8763</f>
        <v>0.45821185873841375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4">
        <f>유형화!$F$71*hourly1!B4862/hourly1!$B$8763+유형화!$F$72*hourly1!C4862/hourly1!$C$8763+유형화!$F$73*hourly1!D4862/hourly1!$D$8763+유형화!$F$74*hourly1!E4862/hourly1!$E$8763</f>
        <v>683.05808062918538</v>
      </c>
      <c r="C4861" s="442">
        <f>hourly1!$F4862*유형화!$G$71/hourly1!$F$8763+유형화!$G$72*hourly1!$G4862/hourly1!$F$8763+유형화!$G$74*hourly1!I4862/hourly1!$I$8763</f>
        <v>0.44222878999360349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4">
        <f>유형화!$F$71*hourly1!B4863/hourly1!$B$8763+유형화!$F$72*hourly1!C4863/hourly1!$C$8763+유형화!$F$73*hourly1!D4863/hourly1!$D$8763+유형화!$F$74*hourly1!E4863/hourly1!$E$8763</f>
        <v>593.17584375916147</v>
      </c>
      <c r="C4862" s="442">
        <f>hourly1!$F4863*유형화!$G$71/hourly1!$F$8763+유형화!$G$72*hourly1!$G4863/hourly1!$F$8763+유형화!$G$74*hourly1!I4863/hourly1!$I$8763</f>
        <v>0.55389164430655802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4">
        <f>유형화!$F$71*hourly1!B4864/hourly1!$B$8763+유형화!$F$72*hourly1!C4864/hourly1!$C$8763+유형화!$F$73*hourly1!D4864/hourly1!$D$8763+유형화!$F$74*hourly1!E4864/hourly1!$E$8763</f>
        <v>624.08620088661439</v>
      </c>
      <c r="C4863" s="442">
        <f>hourly1!$F4864*유형화!$G$71/hourly1!$F$8763+유형화!$G$72*hourly1!$G4864/hourly1!$F$8763+유형화!$G$74*hourly1!I4864/hourly1!$I$8763</f>
        <v>0.51663250310341813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4">
        <f>유형화!$F$71*hourly1!B4865/hourly1!$B$8763+유형화!$F$72*hourly1!C4865/hourly1!$C$8763+유형화!$F$73*hourly1!D4865/hourly1!$D$8763+유형화!$F$74*hourly1!E4865/hourly1!$E$8763</f>
        <v>727.35502833096723</v>
      </c>
      <c r="C4864" s="442">
        <f>hourly1!$F4865*유형화!$G$71/hourly1!$F$8763+유형화!$G$72*hourly1!$G4865/hourly1!$F$8763+유형화!$G$74*hourly1!I4865/hourly1!$I$8763</f>
        <v>0.38905543570391227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4">
        <f>유형화!$F$71*hourly1!B4866/hourly1!$B$8763+유형화!$F$72*hourly1!C4866/hourly1!$C$8763+유형화!$F$73*hourly1!D4866/hourly1!$D$8763+유형화!$F$74*hourly1!E4866/hourly1!$E$8763</f>
        <v>677.30467296404015</v>
      </c>
      <c r="C4865" s="442">
        <f>hourly1!$F4866*유형화!$G$71/hourly1!$F$8763+유형화!$G$72*hourly1!$G4866/hourly1!$F$8763+유형화!$G$74*hourly1!I4866/hourly1!$I$8763</f>
        <v>0.36782320270610858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4">
        <f>유형화!$F$71*hourly1!B4867/hourly1!$B$8763+유형화!$F$72*hourly1!C4867/hourly1!$C$8763+유형화!$F$73*hourly1!D4867/hourly1!$D$8763+유형화!$F$74*hourly1!E4867/hourly1!$E$8763</f>
        <v>631.51703307181685</v>
      </c>
      <c r="C4866" s="442">
        <f>hourly1!$F4867*유형화!$G$71/hourly1!$F$8763+유형화!$G$72*hourly1!$G4867/hourly1!$F$8763+유형화!$G$74*hourly1!I4867/hourly1!$I$8763</f>
        <v>0.38905543570391227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4">
        <f>유형화!$F$71*hourly1!B4868/hourly1!$B$8763+유형화!$F$72*hourly1!C4868/hourly1!$C$8763+유형화!$F$73*hourly1!D4868/hourly1!$D$8763+유형화!$F$74*hourly1!E4868/hourly1!$E$8763</f>
        <v>518.46779354758451</v>
      </c>
      <c r="C4867" s="442">
        <f>hourly1!$F4868*유형화!$G$71/hourly1!$F$8763+유형화!$G$72*hourly1!$G4868/hourly1!$F$8763+유형화!$G$74*hourly1!I4868/hourly1!$I$8763</f>
        <v>0.51664619274908319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4">
        <f>유형화!$F$71*hourly1!B4869/hourly1!$B$8763+유형화!$F$72*hourly1!C4869/hourly1!$C$8763+유형화!$F$73*hourly1!D4869/hourly1!$D$8763+유형화!$F$74*hourly1!E4869/hourly1!$E$8763</f>
        <v>225.54328830316376</v>
      </c>
      <c r="C4868" s="442">
        <f>hourly1!$F4869*유형화!$G$71/hourly1!$F$8763+유형화!$G$72*hourly1!$G4869/hourly1!$F$8763+유형화!$G$74*hourly1!I4869/hourly1!$I$8763</f>
        <v>0.6390584338912163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4">
        <f>유형화!$F$71*hourly1!B4870/hourly1!$B$8763+유형화!$F$72*hourly1!C4870/hourly1!$C$8763+유형화!$F$73*hourly1!D4870/hourly1!$D$8763+유형화!$F$74*hourly1!E4870/hourly1!$E$8763</f>
        <v>232.51002259304076</v>
      </c>
      <c r="C4869" s="442">
        <f>hourly1!$F4870*유형화!$G$71/hourly1!$F$8763+유형화!$G$72*hourly1!$G4870/hourly1!$F$8763+유형화!$G$74*hourly1!I4870/hourly1!$I$8763</f>
        <v>0.64442493796420275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4">
        <f>유형화!$F$71*hourly1!B4871/hourly1!$B$8763+유형화!$F$72*hourly1!C4871/hourly1!$C$8763+유형화!$F$73*hourly1!D4871/hourly1!$D$8763+유형화!$F$74*hourly1!E4871/hourly1!$E$8763</f>
        <v>115.36155590667187</v>
      </c>
      <c r="C4870" s="442">
        <f>hourly1!$F4871*유형화!$G$71/hourly1!$F$8763+유형화!$G$72*hourly1!$G4871/hourly1!$F$8763+유형화!$G$74*hourly1!I4871/hourly1!$I$8763</f>
        <v>0.5486726298684248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4">
        <f>유형화!$F$71*hourly1!B4872/hourly1!$B$8763+유형화!$F$72*hourly1!C4872/hourly1!$C$8763+유형화!$F$73*hourly1!D4872/hourly1!$D$8763+유형화!$F$74*hourly1!E4872/hourly1!$E$8763</f>
        <v>80.746239202869376</v>
      </c>
      <c r="C4871" s="442">
        <f>hourly1!$F4872*유형화!$G$71/hourly1!$F$8763+유형화!$G$72*hourly1!$G4872/hourly1!$F$8763+유형화!$G$74*hourly1!I4872/hourly1!$I$8763</f>
        <v>0.45807651051549214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4">
        <f>유형화!$F$71*hourly1!B4873/hourly1!$B$8763+유형화!$F$72*hourly1!C4873/hourly1!$C$8763+유형화!$F$73*hourly1!D4873/hourly1!$D$8763+유형화!$F$74*hourly1!E4873/hourly1!$E$8763</f>
        <v>76.552414382579386</v>
      </c>
      <c r="C4872" s="442">
        <f>hourly1!$F4873*유형화!$G$71/hourly1!$F$8763+유형화!$G$72*hourly1!$G4873/hourly1!$F$8763+유형화!$G$74*hourly1!I4873/hourly1!$I$8763</f>
        <v>0.35192316818113972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4">
        <f>유형화!$F$71*hourly1!B4874/hourly1!$B$8763+유형화!$F$72*hourly1!C4874/hourly1!$C$8763+유형화!$F$73*hourly1!D4874/hourly1!$D$8763+유형화!$F$74*hourly1!E4874/hourly1!$E$8763</f>
        <v>72.632562296791406</v>
      </c>
      <c r="C4873" s="442">
        <f>hourly1!$F4874*유형화!$G$71/hourly1!$F$8763+유형화!$G$72*hourly1!$G4874/hourly1!$F$8763+유형화!$G$74*hourly1!I4874/hourly1!$I$8763</f>
        <v>0.3201974958365163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4">
        <f>유형화!$F$71*hourly1!B4875/hourly1!$B$8763+유형화!$F$72*hourly1!C4875/hourly1!$C$8763+유형화!$F$73*hourly1!D4875/hourly1!$D$8763+유형화!$F$74*hourly1!E4875/hourly1!$E$8763</f>
        <v>70.780446360733038</v>
      </c>
      <c r="C4874" s="442">
        <f>hourly1!$F4875*유형화!$G$71/hourly1!$F$8763+유형화!$G$72*hourly1!$G4875/hourly1!$F$8763+유형화!$G$74*hourly1!I4875/hourly1!$I$8763</f>
        <v>0.26269968026416696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4">
        <f>유형화!$F$71*hourly1!B4876/hourly1!$B$8763+유형화!$F$72*hourly1!C4876/hourly1!$C$8763+유형화!$F$73*hourly1!D4876/hourly1!$D$8763+유형화!$F$74*hourly1!E4876/hourly1!$E$8763</f>
        <v>69.155905585056331</v>
      </c>
      <c r="C4875" s="442">
        <f>hourly1!$F4876*유형화!$G$71/hourly1!$F$8763+유형화!$G$72*hourly1!$G4876/hourly1!$F$8763+유형화!$G$74*hourly1!I4876/hourly1!$I$8763</f>
        <v>0.24320758049966221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4">
        <f>유형화!$F$71*hourly1!B4877/hourly1!$B$8763+유형화!$F$72*hourly1!C4877/hourly1!$C$8763+유형화!$F$73*hourly1!D4877/hourly1!$D$8763+유형화!$F$74*hourly1!E4877/hourly1!$E$8763</f>
        <v>68.36785101719758</v>
      </c>
      <c r="C4876" s="442">
        <f>hourly1!$F4877*유형화!$G$71/hourly1!$F$8763+유형화!$G$72*hourly1!$G4877/hourly1!$F$8763+유형화!$G$74*hourly1!I4877/hourly1!$I$8763</f>
        <v>0.23722259779213009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4">
        <f>유형화!$F$71*hourly1!B4878/hourly1!$B$8763+유형화!$F$72*hourly1!C4878/hourly1!$C$8763+유형화!$F$73*hourly1!D4878/hourly1!$D$8763+유형화!$F$74*hourly1!E4878/hourly1!$E$8763</f>
        <v>66.735190186749364</v>
      </c>
      <c r="C4877" s="442">
        <f>hourly1!$F4878*유형화!$G$71/hourly1!$F$8763+유형화!$G$72*hourly1!$G4878/hourly1!$F$8763+유형화!$G$74*hourly1!I4878/hourly1!$I$8763</f>
        <v>0.23725885905594737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4">
        <f>유형화!$F$71*hourly1!B4879/hourly1!$B$8763+유형화!$F$72*hourly1!C4879/hourly1!$C$8763+유형화!$F$73*hourly1!D4879/hourly1!$D$8763+유형화!$F$74*hourly1!E4879/hourly1!$E$8763</f>
        <v>65.909732360011432</v>
      </c>
      <c r="C4878" s="442">
        <f>hourly1!$F4879*유형화!$G$71/hourly1!$F$8763+유형화!$G$72*hourly1!$G4879/hourly1!$F$8763+유형화!$G$74*hourly1!I4879/hourly1!$I$8763</f>
        <v>0.23608709057573946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4">
        <f>유형화!$F$71*hourly1!B4880/hourly1!$B$8763+유형화!$F$72*hourly1!C4880/hourly1!$C$8763+유형화!$F$73*hourly1!D4880/hourly1!$D$8763+유형화!$F$74*hourly1!E4880/hourly1!$E$8763</f>
        <v>67.685397413937736</v>
      </c>
      <c r="C4879" s="442">
        <f>hourly1!$F4880*유형화!$G$71/hourly1!$F$8763+유형화!$G$72*hourly1!$G4880/hourly1!$F$8763+유형화!$G$74*hourly1!I4880/hourly1!$I$8763</f>
        <v>0.42111503761959745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4">
        <f>유형화!$F$71*hourly1!B4881/hourly1!$B$8763+유형화!$F$72*hourly1!C4881/hourly1!$C$8763+유형화!$F$73*hourly1!D4881/hourly1!$D$8763+유형화!$F$74*hourly1!E4881/hourly1!$E$8763</f>
        <v>115.30389365283227</v>
      </c>
      <c r="C4880" s="442">
        <f>hourly1!$F4881*유형화!$G$71/hourly1!$F$8763+유형화!$G$72*hourly1!$G4881/hourly1!$F$8763+유형화!$G$74*hourly1!I4881/hourly1!$I$8763</f>
        <v>0.75131385429513542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4">
        <f>유형화!$F$71*hourly1!B4882/hourly1!$B$8763+유형화!$F$72*hourly1!C4882/hourly1!$C$8763+유형화!$F$73*hourly1!D4882/hourly1!$D$8763+유형화!$F$74*hourly1!E4882/hourly1!$E$8763</f>
        <v>436.81203274932125</v>
      </c>
      <c r="C4881" s="442">
        <f>hourly1!$F4882*유형화!$G$71/hourly1!$F$8763+유형화!$G$72*hourly1!$G4882/hourly1!$F$8763+유형화!$G$74*hourly1!I4882/hourly1!$I$8763</f>
        <v>0.65001006893791069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4">
        <f>유형화!$F$71*hourly1!B4883/hourly1!$B$8763+유형화!$F$72*hourly1!C4883/hourly1!$C$8763+유형화!$F$73*hourly1!D4883/hourly1!$D$8763+유형화!$F$74*hourly1!E4883/hourly1!$E$8763</f>
        <v>548.93865374250652</v>
      </c>
      <c r="C4882" s="442">
        <f>hourly1!$F4883*유형화!$G$71/hourly1!$F$8763+유형화!$G$72*hourly1!$G4883/hourly1!$F$8763+유형화!$G$74*hourly1!I4883/hourly1!$I$8763</f>
        <v>0.57536686851493057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4">
        <f>유형화!$F$71*hourly1!B4884/hourly1!$B$8763+유형화!$F$72*hourly1!C4884/hourly1!$C$8763+유형화!$F$73*hourly1!D4884/hourly1!$D$8763+유형화!$F$74*hourly1!E4884/hourly1!$E$8763</f>
        <v>650.09455079554471</v>
      </c>
      <c r="C4883" s="442">
        <f>hourly1!$F4884*유형화!$G$71/hourly1!$F$8763+유형화!$G$72*hourly1!$G4884/hourly1!$F$8763+유형화!$G$74*hourly1!I4884/hourly1!$I$8763</f>
        <v>0.49014263131006663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4">
        <f>유형화!$F$71*hourly1!B4885/hourly1!$B$8763+유형화!$F$72*hourly1!C4885/hourly1!$C$8763+유형화!$F$73*hourly1!D4885/hourly1!$D$8763+유형화!$F$74*hourly1!E4885/hourly1!$E$8763</f>
        <v>730.4949250734627</v>
      </c>
      <c r="C4884" s="442">
        <f>hourly1!$F4885*유형화!$G$71/hourly1!$F$8763+유형화!$G$72*hourly1!$G4885/hourly1!$F$8763+유형화!$G$74*hourly1!I4885/hourly1!$I$8763</f>
        <v>0.45816272268879255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4">
        <f>유형화!$F$71*hourly1!B4886/hourly1!$B$8763+유형화!$F$72*hourly1!C4886/hourly1!$C$8763+유형화!$F$73*hourly1!D4886/hourly1!$D$8763+유형화!$F$74*hourly1!E4886/hourly1!$E$8763</f>
        <v>710.39282046960921</v>
      </c>
      <c r="C4885" s="442">
        <f>hourly1!$F4886*유형화!$G$71/hourly1!$F$8763+유형화!$G$72*hourly1!$G4886/hourly1!$F$8763+유형화!$G$74*hourly1!I4886/hourly1!$I$8763</f>
        <v>0.44215586003603846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4">
        <f>유형화!$F$71*hourly1!B4887/hourly1!$B$8763+유형화!$F$72*hourly1!C4887/hourly1!$C$8763+유형화!$F$73*hourly1!D4887/hourly1!$D$8763+유형화!$F$74*hourly1!E4887/hourly1!$E$8763</f>
        <v>623.62022876650053</v>
      </c>
      <c r="C4886" s="442">
        <f>hourly1!$F4887*유형화!$G$71/hourly1!$F$8763+유형화!$G$72*hourly1!$G4887/hourly1!$F$8763+유형화!$G$74*hourly1!I4887/hourly1!$I$8763</f>
        <v>0.55376892641148212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4">
        <f>유형화!$F$71*hourly1!B4888/hourly1!$B$8763+유형화!$F$72*hourly1!C4888/hourly1!$C$8763+유형화!$F$73*hourly1!D4888/hourly1!$D$8763+유형화!$F$74*hourly1!E4888/hourly1!$E$8763</f>
        <v>680.30779720088947</v>
      </c>
      <c r="C4887" s="442">
        <f>hourly1!$F4888*유형화!$G$71/hourly1!$F$8763+유형화!$G$72*hourly1!$G4888/hourly1!$F$8763+유형화!$G$74*hourly1!I4888/hourly1!$I$8763</f>
        <v>0.51650815548861995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4">
        <f>유형화!$F$71*hourly1!B4889/hourly1!$B$8763+유형화!$F$72*hourly1!C4889/hourly1!$C$8763+유형화!$F$73*hourly1!D4889/hourly1!$D$8763+유형화!$F$74*hourly1!E4889/hourly1!$E$8763</f>
        <v>787.96399489602061</v>
      </c>
      <c r="C4888" s="442">
        <f>hourly1!$F4889*유형화!$G$71/hourly1!$F$8763+유형화!$G$72*hourly1!$G4889/hourly1!$F$8763+유형화!$G$74*hourly1!I4889/hourly1!$I$8763</f>
        <v>0.3889658826051815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4">
        <f>유형화!$F$71*hourly1!B4890/hourly1!$B$8763+유형화!$F$72*hourly1!C4890/hourly1!$C$8763+유형화!$F$73*hourly1!D4890/hourly1!$D$8763+유형화!$F$74*hourly1!E4890/hourly1!$E$8763</f>
        <v>743.68606451978155</v>
      </c>
      <c r="C4889" s="442">
        <f>hourly1!$F4890*유형화!$G$71/hourly1!$F$8763+유형화!$G$72*hourly1!$G4890/hourly1!$F$8763+유형화!$G$74*hourly1!I4890/hourly1!$I$8763</f>
        <v>0.36774570953332153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4">
        <f>유형화!$F$71*hourly1!B4891/hourly1!$B$8763+유형화!$F$72*hourly1!C4891/hourly1!$C$8763+유형화!$F$73*hourly1!D4891/hourly1!$D$8763+유형화!$F$74*hourly1!E4891/hourly1!$E$8763</f>
        <v>688.25988993611122</v>
      </c>
      <c r="C4890" s="442">
        <f>hourly1!$F4891*유형화!$G$71/hourly1!$F$8763+유형화!$G$72*hourly1!$G4891/hourly1!$F$8763+유형화!$G$74*hourly1!I4891/hourly1!$I$8763</f>
        <v>0.38897834996105574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4">
        <f>유형화!$F$71*hourly1!B4892/hourly1!$B$8763+유형화!$F$72*hourly1!C4892/hourly1!$C$8763+유형화!$F$73*hourly1!D4892/hourly1!$D$8763+유형화!$F$74*hourly1!E4892/hourly1!$E$8763</f>
        <v>555.49130373510479</v>
      </c>
      <c r="C4891" s="442">
        <f>hourly1!$F4892*유형화!$G$71/hourly1!$F$8763+유형화!$G$72*hourly1!$G4892/hourly1!$F$8763+유형화!$G$74*hourly1!I4892/hourly1!$I$8763</f>
        <v>0.5165537876408387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4">
        <f>유형화!$F$71*hourly1!B4893/hourly1!$B$8763+유형화!$F$72*hourly1!C4893/hourly1!$C$8763+유형화!$F$73*hourly1!D4893/hourly1!$D$8763+유형화!$F$74*hourly1!E4893/hourly1!$E$8763</f>
        <v>234.07765887393057</v>
      </c>
      <c r="C4892" s="442">
        <f>hourly1!$F4893*유형화!$G$71/hourly1!$F$8763+유형화!$G$72*hourly1!$G4893/hourly1!$F$8763+유형화!$G$74*hourly1!I4893/hourly1!$I$8763</f>
        <v>0.63897034754023541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4">
        <f>유형화!$F$71*hourly1!B4894/hourly1!$B$8763+유형화!$F$72*hourly1!C4894/hourly1!$C$8763+유형화!$F$73*hourly1!D4894/hourly1!$D$8763+유형화!$F$74*hourly1!E4894/hourly1!$E$8763</f>
        <v>240.64635945812435</v>
      </c>
      <c r="C4893" s="442">
        <f>hourly1!$F4894*유형화!$G$71/hourly1!$F$8763+유형화!$G$72*hourly1!$G4894/hourly1!$F$8763+유형화!$G$74*hourly1!I4894/hourly1!$I$8763</f>
        <v>0.64437140167133011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4">
        <f>유형화!$F$71*hourly1!B4895/hourly1!$B$8763+유형화!$F$72*hourly1!C4895/hourly1!$C$8763+유형화!$F$73*hourly1!D4895/hourly1!$D$8763+유형화!$F$74*hourly1!E4895/hourly1!$E$8763</f>
        <v>125.78328883216793</v>
      </c>
      <c r="C4894" s="442">
        <f>hourly1!$F4895*유형화!$G$71/hourly1!$F$8763+유형화!$G$72*hourly1!$G4895/hourly1!$F$8763+유형화!$G$74*hourly1!I4895/hourly1!$I$8763</f>
        <v>0.54861501927624756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4">
        <f>유형화!$F$71*hourly1!B4896/hourly1!$B$8763+유형화!$F$72*hourly1!C4896/hourly1!$C$8763+유형화!$F$73*hourly1!D4896/hourly1!$D$8763+유형화!$F$74*hourly1!E4896/hourly1!$E$8763</f>
        <v>86.661640762476196</v>
      </c>
      <c r="C4895" s="442">
        <f>hourly1!$F4896*유형화!$G$71/hourly1!$F$8763+유형화!$G$72*hourly1!$G4896/hourly1!$F$8763+유형화!$G$74*hourly1!I4896/hourly1!$I$8763</f>
        <v>0.45796381539670716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4">
        <f>유형화!$F$71*hourly1!B4897/hourly1!$B$8763+유형화!$F$72*hourly1!C4897/hourly1!$C$8763+유형화!$F$73*hourly1!D4897/hourly1!$D$8763+유형화!$F$74*hourly1!E4897/hourly1!$E$8763</f>
        <v>84.9467304305022</v>
      </c>
      <c r="C4896" s="442">
        <f>hourly1!$F4897*유형화!$G$71/hourly1!$F$8763+유형화!$G$72*hourly1!$G4897/hourly1!$F$8763+유형화!$G$74*hourly1!I4897/hourly1!$I$8763</f>
        <v>0.35183418548431167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4">
        <f>유형화!$F$71*hourly1!B4898/hourly1!$B$8763+유형화!$F$72*hourly1!C4898/hourly1!$C$8763+유형화!$F$73*hourly1!D4898/hourly1!$D$8763+유형화!$F$74*hourly1!E4898/hourly1!$E$8763</f>
        <v>80.604974039411005</v>
      </c>
      <c r="C4897" s="442">
        <f>hourly1!$F4898*유형화!$G$71/hourly1!$F$8763+유형화!$G$72*hourly1!$G4898/hourly1!$F$8763+유형화!$G$74*hourly1!I4898/hourly1!$I$8763</f>
        <v>0.32011617282238225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4">
        <f>유형화!$F$71*hourly1!B4899/hourly1!$B$8763+유형화!$F$72*hourly1!C4899/hourly1!$C$8763+유형화!$F$73*hourly1!D4899/hourly1!$D$8763+유형화!$F$74*hourly1!E4899/hourly1!$E$8763</f>
        <v>80.608100218391314</v>
      </c>
      <c r="C4898" s="442">
        <f>hourly1!$F4899*유형화!$G$71/hourly1!$F$8763+유형화!$G$72*hourly1!$G4899/hourly1!$F$8763+유형화!$G$74*hourly1!I4899/hourly1!$I$8763</f>
        <v>0.26261966102581064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4">
        <f>유형화!$F$71*hourly1!B4900/hourly1!$B$8763+유형화!$F$72*hourly1!C4900/hourly1!$C$8763+유형화!$F$73*hourly1!D4900/hourly1!$D$8763+유형화!$F$74*hourly1!E4900/hourly1!$E$8763</f>
        <v>79.418140320000944</v>
      </c>
      <c r="C4899" s="442">
        <f>hourly1!$F4900*유형화!$G$71/hourly1!$F$8763+유형화!$G$72*hourly1!$G4900/hourly1!$F$8763+유형화!$G$74*hourly1!I4900/hourly1!$I$8763</f>
        <v>0.24310075237187698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4">
        <f>유형화!$F$71*hourly1!B4901/hourly1!$B$8763+유형화!$F$72*hourly1!C4901/hourly1!$C$8763+유형화!$F$73*hourly1!D4901/hourly1!$D$8763+유형화!$F$74*hourly1!E4901/hourly1!$E$8763</f>
        <v>79.760062465510345</v>
      </c>
      <c r="C4900" s="442">
        <f>hourly1!$F4901*유형화!$G$71/hourly1!$F$8763+유형화!$G$72*hourly1!$G4901/hourly1!$F$8763+유형화!$G$74*hourly1!I4901/hourly1!$I$8763</f>
        <v>0.23692541840080059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4">
        <f>유형화!$F$71*hourly1!B4902/hourly1!$B$8763+유형화!$F$72*hourly1!C4902/hourly1!$C$8763+유형화!$F$73*hourly1!D4902/hourly1!$D$8763+유형화!$F$74*hourly1!E4902/hourly1!$E$8763</f>
        <v>79.09589475715039</v>
      </c>
      <c r="C4901" s="442">
        <f>hourly1!$F4902*유형화!$G$71/hourly1!$F$8763+유형화!$G$72*hourly1!$G4902/hourly1!$F$8763+유형화!$G$74*hourly1!I4902/hourly1!$I$8763</f>
        <v>0.23691669940028731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4">
        <f>유형화!$F$71*hourly1!B4903/hourly1!$B$8763+유형화!$F$72*hourly1!C4903/hourly1!$C$8763+유형화!$F$73*hourly1!D4903/hourly1!$D$8763+유형화!$F$74*hourly1!E4903/hourly1!$E$8763</f>
        <v>79.832162929045424</v>
      </c>
      <c r="C4902" s="442">
        <f>hourly1!$F4903*유형화!$G$71/hourly1!$F$8763+유형화!$G$72*hourly1!$G4903/hourly1!$F$8763+유형화!$G$74*hourly1!I4903/hourly1!$I$8763</f>
        <v>0.23586813773107204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4">
        <f>유형화!$F$71*hourly1!B4904/hourly1!$B$8763+유형화!$F$72*hourly1!C4904/hourly1!$C$8763+유형화!$F$73*hourly1!D4904/hourly1!$D$8763+유형화!$F$74*hourly1!E4904/hourly1!$E$8763</f>
        <v>82.291756736171109</v>
      </c>
      <c r="C4903" s="442">
        <f>hourly1!$F4904*유형화!$G$71/hourly1!$F$8763+유형화!$G$72*hourly1!$G4904/hourly1!$F$8763+유형화!$G$74*hourly1!I4904/hourly1!$I$8763</f>
        <v>0.42083676297704542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4">
        <f>유형화!$F$71*hourly1!B4905/hourly1!$B$8763+유형화!$F$72*hourly1!C4905/hourly1!$C$8763+유형화!$F$73*hourly1!D4905/hourly1!$D$8763+유형화!$F$74*hourly1!E4905/hourly1!$E$8763</f>
        <v>159.84259516586681</v>
      </c>
      <c r="C4904" s="442">
        <f>hourly1!$F4905*유형화!$G$71/hourly1!$F$8763+유형화!$G$72*hourly1!$G4905/hourly1!$F$8763+유형화!$G$74*hourly1!I4905/hourly1!$I$8763</f>
        <v>0.75098636211697523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4">
        <f>유형화!$F$71*hourly1!B4906/hourly1!$B$8763+유형화!$F$72*hourly1!C4906/hourly1!$C$8763+유형화!$F$73*hourly1!D4906/hourly1!$D$8763+유형화!$F$74*hourly1!E4906/hourly1!$E$8763</f>
        <v>707.58481164162674</v>
      </c>
      <c r="C4905" s="442">
        <f>hourly1!$F4906*유형화!$G$71/hourly1!$F$8763+유형화!$G$72*hourly1!$G4906/hourly1!$F$8763+유형화!$G$74*hourly1!I4906/hourly1!$I$8763</f>
        <v>0.64976626286748074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4">
        <f>유형화!$F$71*hourly1!B4907/hourly1!$B$8763+유형화!$F$72*hourly1!C4907/hourly1!$C$8763+유형화!$F$73*hourly1!D4907/hourly1!$D$8763+유형화!$F$74*hourly1!E4907/hourly1!$E$8763</f>
        <v>725.69923637458271</v>
      </c>
      <c r="C4906" s="442">
        <f>hourly1!$F4907*유형화!$G$71/hourly1!$F$8763+유형화!$G$72*hourly1!$G4907/hourly1!$F$8763+유형화!$G$74*hourly1!I4907/hourly1!$I$8763</f>
        <v>0.5751832805882332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4">
        <f>유형화!$F$71*hourly1!B4908/hourly1!$B$8763+유형화!$F$72*hourly1!C4908/hourly1!$C$8763+유형화!$F$73*hourly1!D4908/hourly1!$D$8763+유형화!$F$74*hourly1!E4908/hourly1!$E$8763</f>
        <v>796.98653098236002</v>
      </c>
      <c r="C4907" s="442">
        <f>hourly1!$F4908*유형화!$G$71/hourly1!$F$8763+유형화!$G$72*hourly1!$G4908/hourly1!$F$8763+유형화!$G$74*hourly1!I4908/hourly1!$I$8763</f>
        <v>0.49002113570478223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4">
        <f>유형화!$F$71*hourly1!B4909/hourly1!$B$8763+유형화!$F$72*hourly1!C4909/hourly1!$C$8763+유형화!$F$73*hourly1!D4909/hourly1!$D$8763+유형화!$F$74*hourly1!E4909/hourly1!$E$8763</f>
        <v>841.93602735503202</v>
      </c>
      <c r="C4908" s="442">
        <f>hourly1!$F4909*유형화!$G$71/hourly1!$F$8763+유형화!$G$72*hourly1!$G4909/hourly1!$F$8763+유형화!$G$74*hourly1!I4909/hourly1!$I$8763</f>
        <v>0.45813004680836394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4">
        <f>유형화!$F$71*hourly1!B4910/hourly1!$B$8763+유형화!$F$72*hourly1!C4910/hourly1!$C$8763+유형화!$F$73*hourly1!D4910/hourly1!$D$8763+유형화!$F$74*hourly1!E4910/hourly1!$E$8763</f>
        <v>795.44596614253248</v>
      </c>
      <c r="C4909" s="442">
        <f>hourly1!$F4910*유형화!$G$71/hourly1!$F$8763+유형화!$G$72*hourly1!$G4910/hourly1!$F$8763+유형화!$G$74*hourly1!I4910/hourly1!$I$8763</f>
        <v>0.44215586003603846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4">
        <f>유형화!$F$71*hourly1!B4911/hourly1!$B$8763+유형화!$F$72*hourly1!C4911/hourly1!$C$8763+유형화!$F$73*hourly1!D4911/hourly1!$D$8763+유형화!$F$74*hourly1!E4911/hourly1!$E$8763</f>
        <v>713.29882673878501</v>
      </c>
      <c r="C4910" s="442">
        <f>hourly1!$F4911*유형화!$G$71/hourly1!$F$8763+유형화!$G$72*hourly1!$G4911/hourly1!$F$8763+유형화!$G$74*hourly1!I4911/hourly1!$I$8763</f>
        <v>0.55372549438088747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4">
        <f>유형화!$F$71*hourly1!B4912/hourly1!$B$8763+유형화!$F$72*hourly1!C4912/hourly1!$C$8763+유형화!$F$73*hourly1!D4912/hourly1!$D$8763+유형화!$F$74*hourly1!E4912/hourly1!$E$8763</f>
        <v>790.4588324523188</v>
      </c>
      <c r="C4911" s="442">
        <f>hourly1!$F4912*유형화!$G$71/hourly1!$F$8763+유형화!$G$72*hourly1!$G4912/hourly1!$F$8763+유형화!$G$74*hourly1!I4912/hourly1!$I$8763</f>
        <v>0.51640923150148699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4">
        <f>유형화!$F$71*hourly1!B4913/hourly1!$B$8763+유형화!$F$72*hourly1!C4913/hourly1!$C$8763+유형화!$F$73*hourly1!D4913/hourly1!$D$8763+유형화!$F$74*hourly1!E4913/hourly1!$E$8763</f>
        <v>911.27668223788464</v>
      </c>
      <c r="C4912" s="442">
        <f>hourly1!$F4913*유형화!$G$71/hourly1!$F$8763+유형화!$G$72*hourly1!$G4913/hourly1!$F$8763+유형화!$G$74*hourly1!I4913/hourly1!$I$8763</f>
        <v>0.38888561890886603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4">
        <f>유형화!$F$71*hourly1!B4914/hourly1!$B$8763+유형화!$F$72*hourly1!C4914/hourly1!$C$8763+유형화!$F$73*hourly1!D4914/hourly1!$D$8763+유형화!$F$74*hourly1!E4914/hourly1!$E$8763</f>
        <v>874.19460884473494</v>
      </c>
      <c r="C4913" s="442">
        <f>hourly1!$F4914*유형화!$G$71/hourly1!$F$8763+유형화!$G$72*hourly1!$G4914/hourly1!$F$8763+유형화!$G$74*hourly1!I4914/hourly1!$I$8763</f>
        <v>0.36764588920034136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4">
        <f>유형화!$F$71*hourly1!B4915/hourly1!$B$8763+유형화!$F$72*hourly1!C4915/hourly1!$C$8763+유형화!$F$73*hourly1!D4915/hourly1!$D$8763+유형화!$F$74*hourly1!E4915/hourly1!$E$8763</f>
        <v>804.01237119559812</v>
      </c>
      <c r="C4914" s="442">
        <f>hourly1!$F4915*유형화!$G$71/hourly1!$F$8763+유형화!$G$72*hourly1!$G4915/hourly1!$F$8763+유형화!$G$74*hourly1!I4915/hourly1!$I$8763</f>
        <v>0.38885636543985469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4">
        <f>유형화!$F$71*hourly1!B4916/hourly1!$B$8763+유형화!$F$72*hourly1!C4916/hourly1!$C$8763+유형화!$F$73*hourly1!D4916/hourly1!$D$8763+유형화!$F$74*hourly1!E4916/hourly1!$E$8763</f>
        <v>651.50805449273651</v>
      </c>
      <c r="C4915" s="442">
        <f>hourly1!$F4916*유형화!$G$71/hourly1!$F$8763+유형화!$G$72*hourly1!$G4916/hourly1!$F$8763+유형화!$G$74*hourly1!I4916/hourly1!$I$8763</f>
        <v>0.51636971079822469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4">
        <f>유형화!$F$71*hourly1!B4917/hourly1!$B$8763+유형화!$F$72*hourly1!C4917/hourly1!$C$8763+유형화!$F$73*hourly1!D4917/hourly1!$D$8763+유형화!$F$74*hourly1!E4917/hourly1!$E$8763</f>
        <v>259.43569231746267</v>
      </c>
      <c r="C4916" s="442">
        <f>hourly1!$F4917*유형화!$G$71/hourly1!$F$8763+유형화!$G$72*hourly1!$G4917/hourly1!$F$8763+유형화!$G$74*hourly1!I4917/hourly1!$I$8763</f>
        <v>0.63871382965597379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4">
        <f>유형화!$F$71*hourly1!B4918/hourly1!$B$8763+유형화!$F$72*hourly1!C4918/hourly1!$C$8763+유형화!$F$73*hourly1!D4918/hourly1!$D$8763+유형화!$F$74*hourly1!E4918/hourly1!$E$8763</f>
        <v>260.04473490670148</v>
      </c>
      <c r="C4917" s="442">
        <f>hourly1!$F4918*유형화!$G$71/hourly1!$F$8763+유형화!$G$72*hourly1!$G4918/hourly1!$F$8763+유형화!$G$74*hourly1!I4918/hourly1!$I$8763</f>
        <v>0.64409426783258283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4">
        <f>유형화!$F$71*hourly1!B4919/hourly1!$B$8763+유형화!$F$72*hourly1!C4919/hourly1!$C$8763+유형화!$F$73*hourly1!D4919/hourly1!$D$8763+유형화!$F$74*hourly1!E4919/hourly1!$E$8763</f>
        <v>135.96965753919696</v>
      </c>
      <c r="C4918" s="442">
        <f>hourly1!$F4919*유형화!$G$71/hourly1!$F$8763+유형화!$G$72*hourly1!$G4919/hourly1!$F$8763+유형화!$G$74*hourly1!I4919/hourly1!$I$8763</f>
        <v>0.54842165303121748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4">
        <f>유형화!$F$71*hourly1!B4920/hourly1!$B$8763+유형화!$F$72*hourly1!C4920/hourly1!$C$8763+유형화!$F$73*hourly1!D4920/hourly1!$D$8763+유형화!$F$74*hourly1!E4920/hourly1!$E$8763</f>
        <v>89.794959929292304</v>
      </c>
      <c r="C4919" s="442">
        <f>hourly1!$F4920*유형화!$G$71/hourly1!$F$8763+유형화!$G$72*hourly1!$G4920/hourly1!$F$8763+유형화!$G$74*hourly1!I4920/hourly1!$I$8763</f>
        <v>0.45774641078577571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4">
        <f>유형화!$F$71*hourly1!B4921/hourly1!$B$8763+유형화!$F$72*hourly1!C4921/hourly1!$C$8763+유형화!$F$73*hourly1!D4921/hourly1!$D$8763+유형화!$F$74*hourly1!E4921/hourly1!$E$8763</f>
        <v>84.962873993960201</v>
      </c>
      <c r="C4920" s="442">
        <f>hourly1!$F4921*유형화!$G$71/hourly1!$F$8763+유형화!$G$72*hourly1!$G4921/hourly1!$F$8763+유형화!$G$74*hourly1!I4921/hourly1!$I$8763</f>
        <v>0.35172010510376212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4">
        <f>유형화!$F$71*hourly1!B4922/hourly1!$B$8763+유형화!$F$72*hourly1!C4922/hourly1!$C$8763+유형화!$F$73*hourly1!D4922/hourly1!$D$8763+유형화!$F$74*hourly1!E4922/hourly1!$E$8763</f>
        <v>81.287065391804546</v>
      </c>
      <c r="C4921" s="442">
        <f>hourly1!$F4922*유형화!$G$71/hourly1!$F$8763+유형화!$G$72*hourly1!$G4922/hourly1!$F$8763+유형화!$G$74*hourly1!I4922/hourly1!$I$8763</f>
        <v>0.32003696844388779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4">
        <f>유형화!$F$71*hourly1!B4923/hourly1!$B$8763+유형화!$F$72*hourly1!C4923/hourly1!$C$8763+유형화!$F$73*hourly1!D4923/hourly1!$D$8763+유형화!$F$74*hourly1!E4923/hourly1!$E$8763</f>
        <v>78.166962207605664</v>
      </c>
      <c r="C4922" s="442">
        <f>hourly1!$F4923*유형화!$G$71/hourly1!$F$8763+유형화!$G$72*hourly1!$G4923/hourly1!$F$8763+유형화!$G$74*hourly1!I4923/hourly1!$I$8763</f>
        <v>0.26259138538863175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4">
        <f>유형화!$F$71*hourly1!B4924/hourly1!$B$8763+유형화!$F$72*hourly1!C4924/hourly1!$C$8763+유형화!$F$73*hourly1!D4924/hourly1!$D$8763+유형화!$F$74*hourly1!E4924/hourly1!$E$8763</f>
        <v>74.641743511073543</v>
      </c>
      <c r="C4923" s="442">
        <f>hourly1!$F4924*유형화!$G$71/hourly1!$F$8763+유형화!$G$72*hourly1!$G4924/hourly1!$F$8763+유형화!$G$74*hourly1!I4924/hourly1!$I$8763</f>
        <v>0.24310295249350186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4">
        <f>유형화!$F$71*hourly1!B4925/hourly1!$B$8763+유형화!$F$72*hourly1!C4925/hourly1!$C$8763+유형화!$F$73*hourly1!D4925/hourly1!$D$8763+유형화!$F$74*hourly1!E4925/hourly1!$E$8763</f>
        <v>72.591278099382862</v>
      </c>
      <c r="C4924" s="442">
        <f>hourly1!$F4925*유형화!$G$71/hourly1!$F$8763+유형화!$G$72*hourly1!$G4925/hourly1!$F$8763+유형화!$G$74*hourly1!I4925/hourly1!$I$8763</f>
        <v>0.23695801279524317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4">
        <f>유형화!$F$71*hourly1!B4926/hourly1!$B$8763+유형화!$F$72*hourly1!C4926/hourly1!$C$8763+유형화!$F$73*hourly1!D4926/hourly1!$D$8763+유형화!$F$74*hourly1!E4926/hourly1!$E$8763</f>
        <v>70.231598078085923</v>
      </c>
      <c r="C4925" s="442">
        <f>hourly1!$F4926*유형화!$G$71/hourly1!$F$8763+유형화!$G$72*hourly1!$G4926/hourly1!$F$8763+유형화!$G$74*hourly1!I4926/hourly1!$I$8763</f>
        <v>0.23701904579883676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4">
        <f>유형화!$F$71*hourly1!B4927/hourly1!$B$8763+유형화!$F$72*hourly1!C4927/hourly1!$C$8763+유형화!$F$73*hourly1!D4927/hourly1!$D$8763+유형화!$F$74*hourly1!E4927/hourly1!$E$8763</f>
        <v>68.689696929251738</v>
      </c>
      <c r="C4926" s="442">
        <f>hourly1!$F4927*유형화!$G$71/hourly1!$F$8763+유형화!$G$72*hourly1!$G4927/hourly1!$F$8763+유형화!$G$74*hourly1!I4927/hourly1!$I$8763</f>
        <v>0.23596095026924704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4">
        <f>유형화!$F$71*hourly1!B4928/hourly1!$B$8763+유형화!$F$72*hourly1!C4928/hourly1!$C$8763+유형화!$F$73*hourly1!D4928/hourly1!$D$8763+유형화!$F$74*hourly1!E4928/hourly1!$E$8763</f>
        <v>70.298479562209451</v>
      </c>
      <c r="C4927" s="442">
        <f>hourly1!$F4928*유형화!$G$71/hourly1!$F$8763+유형화!$G$72*hourly1!$G4928/hourly1!$F$8763+유형화!$G$74*hourly1!I4928/hourly1!$I$8763</f>
        <v>0.42099892008939688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4">
        <f>유형화!$F$71*hourly1!B4929/hourly1!$B$8763+유형화!$F$72*hourly1!C4929/hourly1!$C$8763+유형화!$F$73*hourly1!D4929/hourly1!$D$8763+유형화!$F$74*hourly1!E4929/hourly1!$E$8763</f>
        <v>129.16537116218564</v>
      </c>
      <c r="C4928" s="442">
        <f>hourly1!$F4929*유형화!$G$71/hourly1!$F$8763+유형화!$G$72*hourly1!$G4929/hourly1!$F$8763+유형화!$G$74*hourly1!I4929/hourly1!$I$8763</f>
        <v>0.75122633834605734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4">
        <f>유형화!$F$71*hourly1!B4930/hourly1!$B$8763+유형화!$F$72*hourly1!C4930/hourly1!$C$8763+유형화!$F$73*hourly1!D4930/hourly1!$D$8763+유형화!$F$74*hourly1!E4930/hourly1!$E$8763</f>
        <v>540.07028219952849</v>
      </c>
      <c r="C4929" s="442">
        <f>hourly1!$F4930*유형화!$G$71/hourly1!$F$8763+유형화!$G$72*hourly1!$G4930/hourly1!$F$8763+유형화!$G$74*hourly1!I4930/hourly1!$I$8763</f>
        <v>0.64991945652136129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4">
        <f>유형화!$F$71*hourly1!B4931/hourly1!$B$8763+유형화!$F$72*hourly1!C4931/hourly1!$C$8763+유형화!$F$73*hourly1!D4931/hourly1!$D$8763+유형화!$F$74*hourly1!E4931/hourly1!$E$8763</f>
        <v>638.01873410080714</v>
      </c>
      <c r="C4930" s="442">
        <f>hourly1!$F4931*유형화!$G$71/hourly1!$F$8763+유형화!$G$72*hourly1!$G4931/hourly1!$F$8763+유형화!$G$74*hourly1!I4931/hourly1!$I$8763</f>
        <v>0.57528269349128214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4">
        <f>유형화!$F$71*hourly1!B4932/hourly1!$B$8763+유형화!$F$72*hourly1!C4932/hourly1!$C$8763+유형화!$F$73*hourly1!D4932/hourly1!$D$8763+유형화!$F$74*hourly1!E4932/hourly1!$E$8763</f>
        <v>737.12767162806517</v>
      </c>
      <c r="C4931" s="442">
        <f>hourly1!$F4932*유형화!$G$71/hourly1!$F$8763+유형화!$G$72*hourly1!$G4932/hourly1!$F$8763+유형화!$G$74*hourly1!I4932/hourly1!$I$8763</f>
        <v>0.49006375287551585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4">
        <f>유형화!$F$71*hourly1!B4933/hourly1!$B$8763+유형화!$F$72*hourly1!C4933/hourly1!$C$8763+유형화!$F$73*hourly1!D4933/hourly1!$D$8763+유형화!$F$74*hourly1!E4933/hourly1!$E$8763</f>
        <v>808.05857811317435</v>
      </c>
      <c r="C4932" s="442">
        <f>hourly1!$F4933*유형화!$G$71/hourly1!$F$8763+유형화!$G$72*hourly1!$G4933/hourly1!$F$8763+유형화!$G$74*hourly1!I4933/hourly1!$I$8763</f>
        <v>0.45808604437586575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4">
        <f>유형화!$F$71*hourly1!B4934/hourly1!$B$8763+유형화!$F$72*hourly1!C4934/hourly1!$C$8763+유형화!$F$73*hourly1!D4934/hourly1!$D$8763+유형화!$F$74*hourly1!E4934/hourly1!$E$8763</f>
        <v>782.88729611413487</v>
      </c>
      <c r="C4933" s="442">
        <f>hourly1!$F4934*유형화!$G$71/hourly1!$F$8763+유형화!$G$72*hourly1!$G4934/hourly1!$F$8763+유형화!$G$74*hourly1!I4934/hourly1!$I$8763</f>
        <v>0.44207812240529309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4">
        <f>유형화!$F$71*hourly1!B4935/hourly1!$B$8763+유형화!$F$72*hourly1!C4935/hourly1!$C$8763+유형화!$F$73*hourly1!D4935/hourly1!$D$8763+유형화!$F$74*hourly1!E4935/hourly1!$E$8763</f>
        <v>706.27266095838354</v>
      </c>
      <c r="C4934" s="442">
        <f>hourly1!$F4935*유형화!$G$71/hourly1!$F$8763+유형화!$G$72*hourly1!$G4935/hourly1!$F$8763+유형화!$G$74*hourly1!I4935/hourly1!$I$8763</f>
        <v>0.55366022410601623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4">
        <f>유형화!$F$71*hourly1!B4936/hourly1!$B$8763+유형화!$F$72*hourly1!C4936/hourly1!$C$8763+유형화!$F$73*hourly1!D4936/hourly1!$D$8763+유형화!$F$74*hourly1!E4936/hourly1!$E$8763</f>
        <v>750.47125159187306</v>
      </c>
      <c r="C4935" s="442">
        <f>hourly1!$F4936*유형화!$G$71/hourly1!$F$8763+유형화!$G$72*hourly1!$G4936/hourly1!$F$8763+유형화!$G$74*hourly1!I4936/hourly1!$I$8763</f>
        <v>0.5164027126225984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4">
        <f>유형화!$F$71*hourly1!B4937/hourly1!$B$8763+유형화!$F$72*hourly1!C4937/hourly1!$C$8763+유형화!$F$73*hourly1!D4937/hourly1!$D$8763+유형화!$F$74*hourly1!E4937/hourly1!$E$8763</f>
        <v>864.63106548857979</v>
      </c>
      <c r="C4936" s="442">
        <f>hourly1!$F4937*유형화!$G$71/hourly1!$F$8763+유형화!$G$72*hourly1!$G4937/hourly1!$F$8763+유형화!$G$74*hourly1!I4937/hourly1!$I$8763</f>
        <v>0.38889433790937944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4">
        <f>유형화!$F$71*hourly1!B4938/hourly1!$B$8763+유형화!$F$72*hourly1!C4938/hourly1!$C$8763+유형화!$F$73*hourly1!D4938/hourly1!$D$8763+유형화!$F$74*hourly1!E4938/hourly1!$E$8763</f>
        <v>814.43016517754484</v>
      </c>
      <c r="C4937" s="442">
        <f>hourly1!$F4938*유형화!$G$71/hourly1!$F$8763+유형화!$G$72*hourly1!$G4938/hourly1!$F$8763+유형화!$G$74*hourly1!I4938/hourly1!$I$8763</f>
        <v>0.36767669090308869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4">
        <f>유형화!$F$71*hourly1!B4939/hourly1!$B$8763+유형화!$F$72*hourly1!C4939/hourly1!$C$8763+유형화!$F$73*hourly1!D4939/hourly1!$D$8763+유형화!$F$74*hourly1!E4939/hourly1!$E$8763</f>
        <v>745.99349265974979</v>
      </c>
      <c r="C4938" s="442">
        <f>hourly1!$F4939*유형화!$G$71/hourly1!$F$8763+유형화!$G$72*hourly1!$G4939/hourly1!$F$8763+유형화!$G$74*hourly1!I4939/hourly1!$I$8763</f>
        <v>0.38890281245193448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4">
        <f>유형화!$F$71*hourly1!B4940/hourly1!$B$8763+유형화!$F$72*hourly1!C4940/hourly1!$C$8763+유형화!$F$73*hourly1!D4940/hourly1!$D$8763+유형화!$F$74*hourly1!E4940/hourly1!$E$8763</f>
        <v>623.06588482482027</v>
      </c>
      <c r="C4939" s="442">
        <f>hourly1!$F4940*유형화!$G$71/hourly1!$F$8763+유형화!$G$72*hourly1!$G4940/hourly1!$F$8763+유형화!$G$74*hourly1!I4940/hourly1!$I$8763</f>
        <v>0.51642935854005445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4">
        <f>유형화!$F$71*hourly1!B4941/hourly1!$B$8763+유형화!$F$72*hourly1!C4941/hourly1!$C$8763+유형화!$F$73*hourly1!D4941/hourly1!$D$8763+유형화!$F$74*hourly1!E4941/hourly1!$E$8763</f>
        <v>249.64489900392749</v>
      </c>
      <c r="C4940" s="442">
        <f>hourly1!$F4941*유형화!$G$71/hourly1!$F$8763+유형화!$G$72*hourly1!$G4941/hourly1!$F$8763+유형화!$G$74*hourly1!I4941/hourly1!$I$8763</f>
        <v>0.63881943549396658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4">
        <f>유형화!$F$71*hourly1!B4942/hourly1!$B$8763+유형화!$F$72*hourly1!C4942/hourly1!$C$8763+유형화!$F$73*hourly1!D4942/hourly1!$D$8763+유형화!$F$74*hourly1!E4942/hourly1!$E$8763</f>
        <v>250.7420135761993</v>
      </c>
      <c r="C4941" s="442">
        <f>hourly1!$F4942*유형화!$G$71/hourly1!$F$8763+유형화!$G$72*hourly1!$G4942/hourly1!$F$8763+유형화!$G$74*hourly1!I4942/hourly1!$I$8763</f>
        <v>0.64423752019615754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4">
        <f>유형화!$F$71*hourly1!B4943/hourly1!$B$8763+유형화!$F$72*hourly1!C4943/hourly1!$C$8763+유형화!$F$73*hourly1!D4943/hourly1!$D$8763+유형화!$F$74*hourly1!E4943/hourly1!$E$8763</f>
        <v>129.25753997011864</v>
      </c>
      <c r="C4942" s="442">
        <f>hourly1!$F4943*유형화!$G$71/hourly1!$F$8763+유형화!$G$72*hourly1!$G4943/hourly1!$F$8763+유형화!$G$74*hourly1!I4943/hourly1!$I$8763</f>
        <v>0.54853638529965509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4">
        <f>유형화!$F$71*hourly1!B4944/hourly1!$B$8763+유형화!$F$72*hourly1!C4944/hourly1!$C$8763+유형화!$F$73*hourly1!D4944/hourly1!$D$8763+유형화!$F$74*hourly1!E4944/hourly1!$E$8763</f>
        <v>86.543261427920598</v>
      </c>
      <c r="C4943" s="442">
        <f>hourly1!$F4944*유형화!$G$71/hourly1!$F$8763+유형화!$G$72*hourly1!$G4944/hourly1!$F$8763+유형화!$G$74*hourly1!I4944/hourly1!$I$8763</f>
        <v>0.45785315742757488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4">
        <f>유형화!$F$71*hourly1!B4945/hourly1!$B$8763+유형화!$F$72*hourly1!C4945/hourly1!$C$8763+유형화!$F$73*hourly1!D4945/hourly1!$D$8763+유형화!$F$74*hourly1!E4945/hourly1!$E$8763</f>
        <v>82.292471973235806</v>
      </c>
      <c r="C4944" s="442">
        <f>hourly1!$F4945*유형화!$G$71/hourly1!$F$8763+유형화!$G$72*hourly1!$G4945/hourly1!$F$8763+유형화!$G$74*hourly1!I4945/hourly1!$I$8763</f>
        <v>0.35178993859385599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4">
        <f>유형화!$F$71*hourly1!B4946/hourly1!$B$8763+유형화!$F$72*hourly1!C4946/hourly1!$C$8763+유형화!$F$73*hourly1!D4946/hourly1!$D$8763+유형화!$F$74*hourly1!E4946/hourly1!$E$8763</f>
        <v>77.704643872918723</v>
      </c>
      <c r="C4945" s="442">
        <f>hourly1!$F4946*유형화!$G$71/hourly1!$F$8763+유형화!$G$72*hourly1!$G4946/hourly1!$F$8763+유형화!$G$74*hourly1!I4946/hourly1!$I$8763</f>
        <v>0.32009335674627332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4">
        <f>유형화!$F$71*hourly1!B4947/hourly1!$B$8763+유형화!$F$72*hourly1!C4947/hourly1!$C$8763+유형화!$F$73*hourly1!D4947/hourly1!$D$8763+유형화!$F$74*hourly1!E4947/hourly1!$E$8763</f>
        <v>76.309925483164307</v>
      </c>
      <c r="C4946" s="442">
        <f>hourly1!$F4947*유형화!$G$71/hourly1!$F$8763+유형화!$G$72*hourly1!$G4947/hourly1!$F$8763+유형화!$G$74*hourly1!I4947/hourly1!$I$8763</f>
        <v>0.26261012716543608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4">
        <f>유형화!$F$71*hourly1!B4948/hourly1!$B$8763+유형화!$F$72*hourly1!C4948/hourly1!$C$8763+유형화!$F$73*hourly1!D4948/hourly1!$D$8763+유형화!$F$74*hourly1!E4948/hourly1!$E$8763</f>
        <v>74.653073757116033</v>
      </c>
      <c r="C4947" s="442">
        <f>hourly1!$F4948*유형화!$G$71/hourly1!$F$8763+유형화!$G$72*hourly1!$G4948/hourly1!$F$8763+유형화!$G$74*hourly1!I4948/hourly1!$I$8763</f>
        <v>0.24309350011911346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4">
        <f>유형화!$F$71*hourly1!B4949/hourly1!$B$8763+유형화!$F$72*hourly1!C4949/hourly1!$C$8763+유형화!$F$73*hourly1!D4949/hourly1!$D$8763+유형화!$F$74*hourly1!E4949/hourly1!$E$8763</f>
        <v>73.548206103496241</v>
      </c>
      <c r="C4948" s="442">
        <f>hourly1!$F4949*유형화!$G$71/hourly1!$F$8763+유형화!$G$72*hourly1!$G4949/hourly1!$F$8763+유형화!$G$74*hourly1!I4949/hourly1!$I$8763</f>
        <v>0.236899668829191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4">
        <f>유형화!$F$71*hourly1!B4950/hourly1!$B$8763+유형화!$F$72*hourly1!C4950/hourly1!$C$8763+유형화!$F$73*hourly1!D4950/hourly1!$D$8763+유형화!$F$74*hourly1!E4950/hourly1!$E$8763</f>
        <v>72.899340902053225</v>
      </c>
      <c r="C4949" s="442">
        <f>hourly1!$F4950*유형화!$G$71/hourly1!$F$8763+유형화!$G$72*hourly1!$G4950/hourly1!$F$8763+유형화!$G$74*hourly1!I4950/hourly1!$I$8763</f>
        <v>0.23691140281119039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4">
        <f>유형화!$F$71*hourly1!B4951/hourly1!$B$8763+유형화!$F$72*hourly1!C4951/hourly1!$C$8763+유형화!$F$73*hourly1!D4951/hourly1!$D$8763+유형화!$F$74*hourly1!E4951/hourly1!$E$8763</f>
        <v>72.365421248459455</v>
      </c>
      <c r="C4950" s="442">
        <f>hourly1!$F4951*유형화!$G$71/hourly1!$F$8763+유형화!$G$72*hourly1!$G4951/hourly1!$F$8763+유형화!$G$74*hourly1!I4951/hourly1!$I$8763</f>
        <v>0.23587807902137692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4">
        <f>유형화!$F$71*hourly1!B4952/hourly1!$B$8763+유형화!$F$72*hourly1!C4952/hourly1!$C$8763+유형화!$F$73*hourly1!D4952/hourly1!$D$8763+유형화!$F$74*hourly1!E4952/hourly1!$E$8763</f>
        <v>74.26737772935671</v>
      </c>
      <c r="C4951" s="442">
        <f>hourly1!$F4952*유형화!$G$71/hourly1!$F$8763+유형화!$G$72*hourly1!$G4952/hourly1!$F$8763+유형화!$G$74*hourly1!I4952/hourly1!$I$8763</f>
        <v>0.42088296553116689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4">
        <f>유형화!$F$71*hourly1!B4953/hourly1!$B$8763+유형화!$F$72*hourly1!C4953/hourly1!$C$8763+유형화!$F$73*hourly1!D4953/hourly1!$D$8763+유형화!$F$74*hourly1!E4953/hourly1!$E$8763</f>
        <v>131.46241240153537</v>
      </c>
      <c r="C4952" s="442">
        <f>hourly1!$F4953*유형화!$G$71/hourly1!$F$8763+유형화!$G$72*hourly1!$G4953/hourly1!$F$8763+유형화!$G$74*hourly1!I4953/hourly1!$I$8763</f>
        <v>0.7511174730686202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4">
        <f>유형화!$F$71*hourly1!B4954/hourly1!$B$8763+유형화!$F$72*hourly1!C4954/hourly1!$C$8763+유형화!$F$73*hourly1!D4954/hourly1!$D$8763+유형화!$F$74*hourly1!E4954/hourly1!$E$8763</f>
        <v>514.0972076040872</v>
      </c>
      <c r="C4953" s="442">
        <f>hourly1!$F4954*유형화!$G$71/hourly1!$F$8763+유형화!$G$72*hourly1!$G4954/hourly1!$F$8763+유형화!$G$74*hourly1!I4954/hourly1!$I$8763</f>
        <v>0.64988376565944683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4">
        <f>유형화!$F$71*hourly1!B4955/hourly1!$B$8763+유형화!$F$72*hourly1!C4955/hourly1!$C$8763+유형화!$F$73*hourly1!D4955/hourly1!$D$8763+유형화!$F$74*hourly1!E4955/hourly1!$E$8763</f>
        <v>588.42796229784142</v>
      </c>
      <c r="C4954" s="442">
        <f>hourly1!$F4955*유형화!$G$71/hourly1!$F$8763+유형화!$G$72*hourly1!$G4955/hourly1!$F$8763+유형화!$G$74*hourly1!I4955/hourly1!$I$8763</f>
        <v>0.57531292479212759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4">
        <f>유형화!$F$71*hourly1!B4956/hourly1!$B$8763+유형화!$F$72*hourly1!C4956/hourly1!$C$8763+유형화!$F$73*hourly1!D4956/hourly1!$D$8763+유형화!$F$74*hourly1!E4956/hourly1!$E$8763</f>
        <v>714.39420972448784</v>
      </c>
      <c r="C4955" s="442">
        <f>hourly1!$F4956*유형화!$G$71/hourly1!$F$8763+유형화!$G$72*hourly1!$G4956/hourly1!$F$8763+유형화!$G$74*hourly1!I4956/hourly1!$I$8763</f>
        <v>0.49012486736509553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4">
        <f>유형화!$F$71*hourly1!B4957/hourly1!$B$8763+유형화!$F$72*hourly1!C4957/hourly1!$C$8763+유형화!$F$73*hourly1!D4957/hourly1!$D$8763+유형화!$F$74*hourly1!E4957/hourly1!$E$8763</f>
        <v>738.66105294507577</v>
      </c>
      <c r="C4956" s="442">
        <f>hourly1!$F4957*유형화!$G$71/hourly1!$F$8763+유형화!$G$72*hourly1!$G4957/hourly1!$F$8763+유형화!$G$74*hourly1!I4957/hourly1!$I$8763</f>
        <v>0.45817323438100027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4">
        <f>유형화!$F$71*hourly1!B4958/hourly1!$B$8763+유형화!$F$72*hourly1!C4958/hourly1!$C$8763+유형화!$F$73*hourly1!D4958/hourly1!$D$8763+유형화!$F$74*hourly1!E4958/hourly1!$E$8763</f>
        <v>679.49182742385381</v>
      </c>
      <c r="C4957" s="442">
        <f>hourly1!$F4958*유형화!$G$71/hourly1!$F$8763+유형화!$G$72*hourly1!$G4958/hourly1!$F$8763+유형화!$G$74*hourly1!I4958/hourly1!$I$8763</f>
        <v>0.44219203981386962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4">
        <f>유형화!$F$71*hourly1!B4959/hourly1!$B$8763+유형화!$F$72*hourly1!C4959/hourly1!$C$8763+유형화!$F$73*hourly1!D4959/hourly1!$D$8763+유형화!$F$74*hourly1!E4959/hourly1!$E$8763</f>
        <v>591.1804561066831</v>
      </c>
      <c r="C4958" s="442">
        <f>hourly1!$F4959*유형화!$G$71/hourly1!$F$8763+유형화!$G$72*hourly1!$G4959/hourly1!$F$8763+유형화!$G$74*hourly1!I4959/hourly1!$I$8763</f>
        <v>0.5538416933970749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4">
        <f>유형화!$F$71*hourly1!B4960/hourly1!$B$8763+유형화!$F$72*hourly1!C4960/hourly1!$C$8763+유형화!$F$73*hourly1!D4960/hourly1!$D$8763+유형화!$F$74*hourly1!E4960/hourly1!$E$8763</f>
        <v>630.89860002826833</v>
      </c>
      <c r="C4959" s="442">
        <f>hourly1!$F4960*유형화!$G$71/hourly1!$F$8763+유형화!$G$72*hourly1!$G4960/hourly1!$F$8763+유형화!$G$74*hourly1!I4960/hourly1!$I$8763</f>
        <v>0.51658727838112828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4">
        <f>유형화!$F$71*hourly1!B4961/hourly1!$B$8763+유형화!$F$72*hourly1!C4961/hourly1!$C$8763+유형화!$F$73*hourly1!D4961/hourly1!$D$8763+유형화!$F$74*hourly1!E4961/hourly1!$E$8763</f>
        <v>775.26009547030196</v>
      </c>
      <c r="C4960" s="442">
        <f>hourly1!$F4961*유형화!$G$71/hourly1!$F$8763+유형화!$G$72*hourly1!$G4961/hourly1!$F$8763+유형화!$G$74*hourly1!I4961/hourly1!$I$8763</f>
        <v>0.38904215348817694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4">
        <f>유형화!$F$71*hourly1!B4962/hourly1!$B$8763+유형화!$F$72*hourly1!C4962/hourly1!$C$8763+유형화!$F$73*hourly1!D4962/hourly1!$D$8763+유형화!$F$74*hourly1!E4962/hourly1!$E$8763</f>
        <v>780.26886190522384</v>
      </c>
      <c r="C4961" s="442">
        <f>hourly1!$F4962*유형화!$G$71/hourly1!$F$8763+유형화!$G$72*hourly1!$G4962/hourly1!$F$8763+유형화!$G$74*hourly1!I4962/hourly1!$I$8763</f>
        <v>0.36779981622809604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4">
        <f>유형화!$F$71*hourly1!B4963/hourly1!$B$8763+유형화!$F$72*hourly1!C4963/hourly1!$C$8763+유형화!$F$73*hourly1!D4963/hourly1!$D$8763+유형화!$F$74*hourly1!E4963/hourly1!$E$8763</f>
        <v>764.16642093559472</v>
      </c>
      <c r="C4962" s="442">
        <f>hourly1!$F4963*유형화!$G$71/hourly1!$F$8763+유형화!$G$72*hourly1!$G4963/hourly1!$F$8763+유형화!$G$74*hourly1!I4963/hourly1!$I$8763</f>
        <v>0.38902137456171904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4">
        <f>유형화!$F$71*hourly1!B4964/hourly1!$B$8763+유형화!$F$72*hourly1!C4964/hourly1!$C$8763+유형화!$F$73*hourly1!D4964/hourly1!$D$8763+유형화!$F$74*hourly1!E4964/hourly1!$E$8763</f>
        <v>651.59021767910554</v>
      </c>
      <c r="C4963" s="442">
        <f>hourly1!$F4964*유형화!$G$71/hourly1!$F$8763+유형화!$G$72*hourly1!$G4964/hourly1!$F$8763+유형화!$G$74*hourly1!I4964/hourly1!$I$8763</f>
        <v>0.51658727838112828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4">
        <f>유형화!$F$71*hourly1!B4965/hourly1!$B$8763+유형화!$F$72*hourly1!C4965/hourly1!$C$8763+유형화!$F$73*hourly1!D4965/hourly1!$D$8763+유형화!$F$74*hourly1!E4965/hourly1!$E$8763</f>
        <v>257.93518694481475</v>
      </c>
      <c r="C4964" s="442">
        <f>hourly1!$F4965*유형화!$G$71/hourly1!$F$8763+유형화!$G$72*hourly1!$G4965/hourly1!$F$8763+유형화!$G$74*hourly1!I4965/hourly1!$I$8763</f>
        <v>0.63897874059680515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4">
        <f>유형화!$F$71*hourly1!B4966/hourly1!$B$8763+유형화!$F$72*hourly1!C4966/hourly1!$C$8763+유형화!$F$73*hourly1!D4966/hourly1!$D$8763+유형화!$F$74*hourly1!E4966/hourly1!$E$8763</f>
        <v>261.50587170026273</v>
      </c>
      <c r="C4965" s="442">
        <f>hourly1!$F4966*유형화!$G$71/hourly1!$F$8763+유형화!$G$72*hourly1!$G4966/hourly1!$F$8763+유형화!$G$74*hourly1!I4966/hourly1!$I$8763</f>
        <v>0.64434516318380397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4">
        <f>유형화!$F$71*hourly1!B4967/hourly1!$B$8763+유형화!$F$72*hourly1!C4967/hourly1!$C$8763+유형화!$F$73*hourly1!D4967/hourly1!$D$8763+유형화!$F$74*hourly1!E4967/hourly1!$E$8763</f>
        <v>127.50831281363826</v>
      </c>
      <c r="C4966" s="442">
        <f>hourly1!$F4967*유형화!$G$71/hourly1!$F$8763+유형화!$G$72*hourly1!$G4967/hourly1!$F$8763+유형화!$G$74*hourly1!I4967/hourly1!$I$8763</f>
        <v>0.54862243450098247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4">
        <f>유형화!$F$71*hourly1!B4968/hourly1!$B$8763+유형화!$F$72*hourly1!C4968/hourly1!$C$8763+유형화!$F$73*hourly1!D4968/hourly1!$D$8763+유형화!$F$74*hourly1!E4968/hourly1!$E$8763</f>
        <v>82.446052104429342</v>
      </c>
      <c r="C4967" s="442">
        <f>hourly1!$F4968*유형화!$G$71/hourly1!$F$8763+유형화!$G$72*hourly1!$G4968/hourly1!$F$8763+유형화!$G$74*hourly1!I4968/hourly1!$I$8763</f>
        <v>0.45798043853787207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4">
        <f>유형화!$F$71*hourly1!B4969/hourly1!$B$8763+유형화!$F$72*hourly1!C4969/hourly1!$C$8763+유형화!$F$73*hourly1!D4969/hourly1!$D$8763+유형화!$F$74*hourly1!E4969/hourly1!$E$8763</f>
        <v>78.050777792178138</v>
      </c>
      <c r="C4968" s="442">
        <f>hourly1!$F4969*유형화!$G$71/hourly1!$F$8763+유형화!$G$72*hourly1!$G4969/hourly1!$F$8763+유형화!$G$74*hourly1!I4969/hourly1!$I$8763</f>
        <v>0.35186669839276807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4">
        <f>유형화!$F$71*hourly1!B4970/hourly1!$B$8763+유형화!$F$72*hourly1!C4970/hourly1!$C$8763+유형화!$F$73*hourly1!D4970/hourly1!$D$8763+유형화!$F$74*hourly1!E4970/hourly1!$E$8763</f>
        <v>72.989051494185574</v>
      </c>
      <c r="C4969" s="442">
        <f>hourly1!$F4970*유형화!$G$71/hourly1!$F$8763+유형화!$G$72*hourly1!$G4970/hourly1!$F$8763+유형화!$G$74*hourly1!I4970/hourly1!$I$8763</f>
        <v>0.32016416806819881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4">
        <f>유형화!$F$71*hourly1!B4971/hourly1!$B$8763+유형화!$F$72*hourly1!C4971/hourly1!$C$8763+유형화!$F$73*hourly1!D4971/hourly1!$D$8763+유형화!$F$74*hourly1!E4971/hourly1!$E$8763</f>
        <v>71.093769585132577</v>
      </c>
      <c r="C4970" s="442">
        <f>hourly1!$F4971*유형화!$G$71/hourly1!$F$8763+유형화!$G$72*hourly1!$G4971/hourly1!$F$8763+유형화!$G$74*hourly1!I4971/hourly1!$I$8763</f>
        <v>0.26120547173693659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4">
        <f>유형화!$F$71*hourly1!B4972/hourly1!$B$8763+유형화!$F$72*hourly1!C4972/hourly1!$C$8763+유형화!$F$73*hourly1!D4972/hourly1!$D$8763+유형화!$F$74*hourly1!E4972/hourly1!$E$8763</f>
        <v>68.8958639293662</v>
      </c>
      <c r="C4971" s="442">
        <f>hourly1!$F4972*유형화!$G$71/hourly1!$F$8763+유형화!$G$72*hourly1!$G4972/hourly1!$F$8763+유형화!$G$74*hourly1!I4972/hourly1!$I$8763</f>
        <v>0.26560392229497992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4">
        <f>유형화!$F$71*hourly1!B4973/hourly1!$B$8763+유형화!$F$72*hourly1!C4973/hourly1!$C$8763+유형화!$F$73*hourly1!D4973/hourly1!$D$8763+유형화!$F$74*hourly1!E4973/hourly1!$E$8763</f>
        <v>67.69133073913919</v>
      </c>
      <c r="C4972" s="442">
        <f>hourly1!$F4973*유형화!$G$71/hourly1!$F$8763+유형화!$G$72*hourly1!$G4973/hourly1!$F$8763+유형화!$G$74*hourly1!I4973/hourly1!$I$8763</f>
        <v>0.24848444998793096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4">
        <f>유형화!$F$71*hourly1!B4974/hourly1!$B$8763+유형화!$F$72*hourly1!C4974/hourly1!$C$8763+유형화!$F$73*hourly1!D4974/hourly1!$D$8763+유형화!$F$74*hourly1!E4974/hourly1!$E$8763</f>
        <v>65.920461958424056</v>
      </c>
      <c r="C4973" s="442">
        <f>hourly1!$F4974*유형화!$G$71/hourly1!$F$8763+유형화!$G$72*hourly1!$G4974/hourly1!$F$8763+유형화!$G$74*hourly1!I4974/hourly1!$I$8763</f>
        <v>0.2356444586992103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4">
        <f>유형화!$F$71*hourly1!B4975/hourly1!$B$8763+유형화!$F$72*hourly1!C4975/hourly1!$C$8763+유형화!$F$73*hourly1!D4975/hourly1!$D$8763+유형화!$F$74*hourly1!E4975/hourly1!$E$8763</f>
        <v>64.783744875233907</v>
      </c>
      <c r="C4974" s="442">
        <f>hourly1!$F4975*유형화!$G$71/hourly1!$F$8763+유형화!$G$72*hourly1!$G4975/hourly1!$F$8763+유형화!$G$74*hourly1!I4975/hourly1!$I$8763</f>
        <v>0.23566629694348676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4">
        <f>유형화!$F$71*hourly1!B4976/hourly1!$B$8763+유형화!$F$72*hourly1!C4976/hourly1!$C$8763+유형화!$F$73*hourly1!D4976/hourly1!$D$8763+유형화!$F$74*hourly1!E4976/hourly1!$E$8763</f>
        <v>66.485487268320924</v>
      </c>
      <c r="C4975" s="442">
        <f>hourly1!$F4976*유형화!$G$71/hourly1!$F$8763+유형화!$G$72*hourly1!$G4976/hourly1!$F$8763+유형화!$G$74*hourly1!I4976/hourly1!$I$8763</f>
        <v>0.27448850233211697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4">
        <f>유형화!$F$71*hourly1!B4977/hourly1!$B$8763+유형화!$F$72*hourly1!C4977/hourly1!$C$8763+유형화!$F$73*hourly1!D4977/hourly1!$D$8763+유형화!$F$74*hourly1!E4977/hourly1!$E$8763</f>
        <v>117.73856829861249</v>
      </c>
      <c r="C4976" s="442">
        <f>hourly1!$F4977*유형화!$G$71/hourly1!$F$8763+유형화!$G$72*hourly1!$G4977/hourly1!$F$8763+유형화!$G$74*hourly1!I4977/hourly1!$I$8763</f>
        <v>0.36948812437423151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4">
        <f>유형화!$F$71*hourly1!B4978/hourly1!$B$8763+유형화!$F$72*hourly1!C4978/hourly1!$C$8763+유형화!$F$73*hourly1!D4978/hourly1!$D$8763+유형화!$F$74*hourly1!E4978/hourly1!$E$8763</f>
        <v>190.86770324020515</v>
      </c>
      <c r="C4977" s="442">
        <f>hourly1!$F4978*유형화!$G$71/hourly1!$F$8763+유형화!$G$72*hourly1!$G4978/hourly1!$F$8763+유형화!$G$74*hourly1!I4978/hourly1!$I$8763</f>
        <v>0.47423363332662538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4">
        <f>유형화!$F$71*hourly1!B4979/hourly1!$B$8763+유형화!$F$72*hourly1!C4979/hourly1!$C$8763+유형화!$F$73*hourly1!D4979/hourly1!$D$8763+유형화!$F$74*hourly1!E4979/hourly1!$E$8763</f>
        <v>197.1628745431332</v>
      </c>
      <c r="C4978" s="442">
        <f>hourly1!$F4979*유형화!$G$71/hourly1!$F$8763+유형화!$G$72*hourly1!$G4979/hourly1!$F$8763+유형화!$G$74*hourly1!I4979/hourly1!$I$8763</f>
        <v>0.63380625465673768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4">
        <f>유형화!$F$71*hourly1!B4980/hourly1!$B$8763+유형화!$F$72*hourly1!C4980/hourly1!$C$8763+유형화!$F$73*hourly1!D4980/hourly1!$D$8763+유형화!$F$74*hourly1!E4980/hourly1!$E$8763</f>
        <v>210.46545692825168</v>
      </c>
      <c r="C4979" s="442">
        <f>hourly1!$F4980*유형화!$G$71/hourly1!$F$8763+유형화!$G$72*hourly1!$G4980/hourly1!$F$8763+유형화!$G$74*hourly1!I4980/hourly1!$I$8763</f>
        <v>0.62914908609280706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4">
        <f>유형화!$F$71*hourly1!B4981/hourly1!$B$8763+유형화!$F$72*hourly1!C4981/hourly1!$C$8763+유형화!$F$73*hourly1!D4981/hourly1!$D$8763+유형화!$F$74*hourly1!E4981/hourly1!$E$8763</f>
        <v>215.92040091416871</v>
      </c>
      <c r="C4980" s="442">
        <f>hourly1!$F4981*유형화!$G$71/hourly1!$F$8763+유형화!$G$72*hourly1!$G4981/hourly1!$F$8763+유형화!$G$74*hourly1!I4981/hourly1!$I$8763</f>
        <v>0.58802905738196753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4">
        <f>유형화!$F$71*hourly1!B4982/hourly1!$B$8763+유형화!$F$72*hourly1!C4982/hourly1!$C$8763+유형화!$F$73*hourly1!D4982/hourly1!$D$8763+유형화!$F$74*hourly1!E4982/hourly1!$E$8763</f>
        <v>219.0841398980244</v>
      </c>
      <c r="C4981" s="442">
        <f>hourly1!$F4982*유형화!$G$71/hourly1!$F$8763+유형화!$G$72*hourly1!$G4982/hourly1!$F$8763+유형화!$G$74*hourly1!I4982/hourly1!$I$8763</f>
        <v>0.6153226254562848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4">
        <f>유형화!$F$71*hourly1!B4983/hourly1!$B$8763+유형화!$F$72*hourly1!C4983/hourly1!$C$8763+유형화!$F$73*hourly1!D4983/hourly1!$D$8763+유형화!$F$74*hourly1!E4983/hourly1!$E$8763</f>
        <v>235.32810635091485</v>
      </c>
      <c r="C4982" s="442">
        <f>hourly1!$F4983*유형화!$G$71/hourly1!$F$8763+유형화!$G$72*hourly1!$G4983/hourly1!$F$8763+유형화!$G$74*hourly1!I4983/hourly1!$I$8763</f>
        <v>0.61982285201097487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4">
        <f>유형화!$F$71*hourly1!B4984/hourly1!$B$8763+유형화!$F$72*hourly1!C4984/hourly1!$C$8763+유형화!$F$73*hourly1!D4984/hourly1!$D$8763+유형화!$F$74*hourly1!E4984/hourly1!$E$8763</f>
        <v>220.81917072217502</v>
      </c>
      <c r="C4983" s="442">
        <f>hourly1!$F4984*유형화!$G$71/hourly1!$F$8763+유형화!$G$72*hourly1!$G4984/hourly1!$F$8763+유형화!$G$74*hourly1!I4984/hourly1!$I$8763</f>
        <v>0.53774185523417362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4">
        <f>유형화!$F$71*hourly1!B4985/hourly1!$B$8763+유형화!$F$72*hourly1!C4985/hourly1!$C$8763+유형화!$F$73*hourly1!D4985/hourly1!$D$8763+유형화!$F$74*hourly1!E4985/hourly1!$E$8763</f>
        <v>218.8952412149691</v>
      </c>
      <c r="C4984" s="442">
        <f>hourly1!$F4985*유형화!$G$71/hourly1!$F$8763+유형화!$G$72*hourly1!$G4985/hourly1!$F$8763+유형화!$G$74*hourly1!I4985/hourly1!$I$8763</f>
        <v>0.47393205369204616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4">
        <f>유형화!$F$71*hourly1!B4986/hourly1!$B$8763+유형화!$F$72*hourly1!C4986/hourly1!$C$8763+유형화!$F$73*hourly1!D4986/hourly1!$D$8763+유형화!$F$74*hourly1!E4986/hourly1!$E$8763</f>
        <v>219.05374446202302</v>
      </c>
      <c r="C4985" s="442">
        <f>hourly1!$F4986*유형화!$G$71/hourly1!$F$8763+유형화!$G$72*hourly1!$G4986/hourly1!$F$8763+유형화!$G$74*hourly1!I4986/hourly1!$I$8763</f>
        <v>0.41928315116594361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4">
        <f>유형화!$F$71*hourly1!B4987/hourly1!$B$8763+유형화!$F$72*hourly1!C4987/hourly1!$C$8763+유형화!$F$73*hourly1!D4987/hourly1!$D$8763+유형화!$F$74*hourly1!E4987/hourly1!$E$8763</f>
        <v>215.70849716837731</v>
      </c>
      <c r="C4986" s="442">
        <f>hourly1!$F4987*유형화!$G$71/hourly1!$F$8763+유형화!$G$72*hourly1!$G4987/hourly1!$F$8763+유형화!$G$74*hourly1!I4987/hourly1!$I$8763</f>
        <v>0.47393205369204616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4">
        <f>유형화!$F$71*hourly1!B4988/hourly1!$B$8763+유형화!$F$72*hourly1!C4988/hourly1!$C$8763+유형화!$F$73*hourly1!D4988/hourly1!$D$8763+유형화!$F$74*hourly1!E4988/hourly1!$E$8763</f>
        <v>216.81929430733175</v>
      </c>
      <c r="C4987" s="442">
        <f>hourly1!$F4988*유형화!$G$71/hourly1!$F$8763+유형화!$G$72*hourly1!$G4988/hourly1!$F$8763+유형화!$G$74*hourly1!I4988/hourly1!$I$8763</f>
        <v>0.54685647021008776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4">
        <f>유형화!$F$71*hourly1!B4989/hourly1!$B$8763+유형화!$F$72*hourly1!C4989/hourly1!$C$8763+유형화!$F$73*hourly1!D4989/hourly1!$D$8763+유형화!$F$74*hourly1!E4989/hourly1!$E$8763</f>
        <v>227.47288239576028</v>
      </c>
      <c r="C4988" s="442">
        <f>hourly1!$F4989*유형화!$G$71/hourly1!$F$8763+유형화!$G$72*hourly1!$G4989/hourly1!$F$8763+유형화!$G$74*hourly1!I4989/hourly1!$I$8763</f>
        <v>0.67455429984100301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4">
        <f>유형화!$F$71*hourly1!B4990/hourly1!$B$8763+유형화!$F$72*hourly1!C4990/hourly1!$C$8763+유형화!$F$73*hourly1!D4990/hourly1!$D$8763+유형화!$F$74*hourly1!E4990/hourly1!$E$8763</f>
        <v>232.98046981156605</v>
      </c>
      <c r="C4989" s="442">
        <f>hourly1!$F4990*유형화!$G$71/hourly1!$F$8763+유형화!$G$72*hourly1!$G4990/hourly1!$F$8763+유형화!$G$74*hourly1!I4990/hourly1!$I$8763</f>
        <v>0.57887785519829082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4">
        <f>유형화!$F$71*hourly1!B4991/hourly1!$B$8763+유형화!$F$72*hourly1!C4991/hourly1!$C$8763+유형화!$F$73*hourly1!D4991/hourly1!$D$8763+유형화!$F$74*hourly1!E4991/hourly1!$E$8763</f>
        <v>117.92950600382073</v>
      </c>
      <c r="C4990" s="442">
        <f>hourly1!$F4991*유형화!$G$71/hourly1!$F$8763+유형화!$G$72*hourly1!$G4991/hourly1!$F$8763+유형화!$G$74*hourly1!I4991/hourly1!$I$8763</f>
        <v>0.41942184031429647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4">
        <f>유형화!$F$71*hourly1!B4992/hourly1!$B$8763+유형화!$F$72*hourly1!C4992/hourly1!$C$8763+유형화!$F$73*hourly1!D4992/hourly1!$D$8763+유형화!$F$74*hourly1!E4992/hourly1!$E$8763</f>
        <v>79.889733140802235</v>
      </c>
      <c r="C4991" s="442">
        <f>hourly1!$F4992*유형화!$G$71/hourly1!$F$8763+유형화!$G$72*hourly1!$G4992/hourly1!$F$8763+유형화!$G$74*hourly1!I4992/hourly1!$I$8763</f>
        <v>0.41474617443151962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4">
        <f>유형화!$F$71*hourly1!B4993/hourly1!$B$8763+유형화!$F$72*hourly1!C4993/hourly1!$C$8763+유형화!$F$73*hourly1!D4993/hourly1!$D$8763+유형화!$F$74*hourly1!E4993/hourly1!$E$8763</f>
        <v>73.756396873997929</v>
      </c>
      <c r="C4992" s="442">
        <f>hourly1!$F4993*유형화!$G$71/hourly1!$F$8763+유형화!$G$72*hourly1!$G4993/hourly1!$F$8763+유형화!$G$74*hourly1!I4993/hourly1!$I$8763</f>
        <v>0.37841825507760196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4">
        <f>유형화!$F$71*hourly1!B4994/hourly1!$B$8763+유형화!$F$72*hourly1!C4994/hourly1!$C$8763+유형화!$F$73*hourly1!D4994/hourly1!$D$8763+유형화!$F$74*hourly1!E4994/hourly1!$E$8763</f>
        <v>69.002836738838923</v>
      </c>
      <c r="C4993" s="442">
        <f>hourly1!$F4994*유형화!$G$71/hourly1!$F$8763+유형화!$G$72*hourly1!$G4994/hourly1!$F$8763+유형화!$G$74*hourly1!I4994/hourly1!$I$8763</f>
        <v>0.31492616739530355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4">
        <f>유형화!$F$71*hourly1!B4995/hourly1!$B$8763+유형화!$F$72*hourly1!C4995/hourly1!$C$8763+유형화!$F$73*hourly1!D4995/hourly1!$D$8763+유형화!$F$74*hourly1!E4995/hourly1!$E$8763</f>
        <v>66.006051285945659</v>
      </c>
      <c r="C4994" s="442">
        <f>hourly1!$F4995*유형화!$G$71/hourly1!$F$8763+유형화!$G$72*hourly1!$G4995/hourly1!$F$8763+유형화!$G$74*hourly1!I4995/hourly1!$I$8763</f>
        <v>0.2751441385763278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4">
        <f>유형화!$F$71*hourly1!B4996/hourly1!$B$8763+유형화!$F$72*hourly1!C4996/hourly1!$C$8763+유형화!$F$73*hourly1!D4996/hourly1!$D$8763+유형화!$F$74*hourly1!E4996/hourly1!$E$8763</f>
        <v>63.030295604409844</v>
      </c>
      <c r="C4995" s="442">
        <f>hourly1!$F4996*유형화!$G$71/hourly1!$F$8763+유형화!$G$72*hourly1!$G4996/hourly1!$F$8763+유형화!$G$74*hourly1!I4996/hourly1!$I$8763</f>
        <v>0.26057917044772394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4">
        <f>유형화!$F$71*hourly1!B4997/hourly1!$B$8763+유형화!$F$72*hourly1!C4997/hourly1!$C$8763+유형화!$F$73*hourly1!D4997/hourly1!$D$8763+유형화!$F$74*hourly1!E4997/hourly1!$E$8763</f>
        <v>61.573837535094817</v>
      </c>
      <c r="C4996" s="442">
        <f>hourly1!$F4997*유형화!$G$71/hourly1!$F$8763+유형화!$G$72*hourly1!$G4997/hourly1!$F$8763+유형화!$G$74*hourly1!I4997/hourly1!$I$8763</f>
        <v>0.25115466426664679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4">
        <f>유형화!$F$71*hourly1!B4998/hourly1!$B$8763+유형화!$F$72*hourly1!C4998/hourly1!$C$8763+유형화!$F$73*hourly1!D4998/hourly1!$D$8763+유형화!$F$74*hourly1!E4998/hourly1!$E$8763</f>
        <v>60.103624831370418</v>
      </c>
      <c r="C4997" s="442">
        <f>hourly1!$F4998*유형화!$G$71/hourly1!$F$8763+유형화!$G$72*hourly1!$G4998/hourly1!$F$8763+유형화!$G$74*hourly1!I4998/hourly1!$I$8763</f>
        <v>0.23599541884136999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4">
        <f>유형화!$F$71*hourly1!B4999/hourly1!$B$8763+유형화!$F$72*hourly1!C4999/hourly1!$C$8763+유형화!$F$73*hourly1!D4999/hourly1!$D$8763+유형화!$F$74*hourly1!E4999/hourly1!$E$8763</f>
        <v>59.295909545362107</v>
      </c>
      <c r="C4998" s="442">
        <f>hourly1!$F4999*유형화!$G$71/hourly1!$F$8763+유형화!$G$72*hourly1!$G4999/hourly1!$F$8763+유형화!$G$74*hourly1!I4999/hourly1!$I$8763</f>
        <v>0.23602092395502125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4">
        <f>유형화!$F$71*hourly1!B5000/hourly1!$B$8763+유형화!$F$72*hourly1!C5000/hourly1!$C$8763+유형화!$F$73*hourly1!D5000/hourly1!$D$8763+유형화!$F$74*hourly1!E5000/hourly1!$E$8763</f>
        <v>60.852660791478158</v>
      </c>
      <c r="C4999" s="442">
        <f>hourly1!$F5000*유형화!$G$71/hourly1!$F$8763+유형화!$G$72*hourly1!$G5000/hourly1!$F$8763+유형화!$G$74*hourly1!I5000/hourly1!$I$8763</f>
        <v>0.2511887254088393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4">
        <f>유형화!$F$71*hourly1!B5001/hourly1!$B$8763+유형화!$F$72*hourly1!C5001/hourly1!$C$8763+유형화!$F$73*hourly1!D5001/hourly1!$D$8763+유형화!$F$74*hourly1!E5001/hourly1!$E$8763</f>
        <v>90.884688544837843</v>
      </c>
      <c r="C5000" s="442">
        <f>hourly1!$F5001*유형화!$G$71/hourly1!$F$8763+유형화!$G$72*hourly1!$G5001/hourly1!$F$8763+유형화!$G$74*hourly1!I5001/hourly1!$I$8763</f>
        <v>0.31996721643978082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4">
        <f>유형화!$F$71*hourly1!B5002/hourly1!$B$8763+유형화!$F$72*hourly1!C5002/hourly1!$C$8763+유형화!$F$73*hourly1!D5002/hourly1!$D$8763+유형화!$F$74*hourly1!E5002/hourly1!$E$8763</f>
        <v>81.196968952413599</v>
      </c>
      <c r="C5001" s="442">
        <f>hourly1!$F5002*유형화!$G$71/hourly1!$F$8763+유형화!$G$72*hourly1!$G5002/hourly1!$F$8763+유형화!$G$74*hourly1!I5002/hourly1!$I$8763</f>
        <v>0.4254240980508831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4">
        <f>유형화!$F$71*hourly1!B5003/hourly1!$B$8763+유형화!$F$72*hourly1!C5003/hourly1!$C$8763+유형화!$F$73*hourly1!D5003/hourly1!$D$8763+유형화!$F$74*hourly1!E5003/hourly1!$E$8763</f>
        <v>96.695144329324094</v>
      </c>
      <c r="C5002" s="442">
        <f>hourly1!$F5003*유형화!$G$71/hourly1!$F$8763+유형화!$G$72*hourly1!$G5003/hourly1!$F$8763+유형화!$G$74*hourly1!I5003/hourly1!$I$8763</f>
        <v>0.54620238219961281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4">
        <f>유형화!$F$71*hourly1!B5004/hourly1!$B$8763+유형화!$F$72*hourly1!C5004/hourly1!$C$8763+유형화!$F$73*hourly1!D5004/hourly1!$D$8763+유형화!$F$74*hourly1!E5004/hourly1!$E$8763</f>
        <v>111.88667952390681</v>
      </c>
      <c r="C5003" s="442">
        <f>hourly1!$F5004*유형화!$G$71/hourly1!$F$8763+유형화!$G$72*hourly1!$G5004/hourly1!$F$8763+유형화!$G$74*hourly1!I5004/hourly1!$I$8763</f>
        <v>0.6518821279827165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4">
        <f>유형화!$F$71*hourly1!B5005/hourly1!$B$8763+유형화!$F$72*hourly1!C5005/hourly1!$C$8763+유형화!$F$73*hourly1!D5005/hourly1!$D$8763+유형화!$F$74*hourly1!E5005/hourly1!$E$8763</f>
        <v>118.67286773845966</v>
      </c>
      <c r="C5004" s="442">
        <f>hourly1!$F5005*유형화!$G$71/hourly1!$F$8763+유형화!$G$72*hourly1!$G5005/hourly1!$F$8763+유형화!$G$74*hourly1!I5005/hourly1!$I$8763</f>
        <v>0.6970951162896879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4">
        <f>유형화!$F$71*hourly1!B5006/hourly1!$B$8763+유형화!$F$72*hourly1!C5006/hourly1!$C$8763+유형화!$F$73*hourly1!D5006/hourly1!$D$8763+유형화!$F$74*hourly1!E5006/hourly1!$E$8763</f>
        <v>121.70055886672664</v>
      </c>
      <c r="C5005" s="442">
        <f>hourly1!$F5006*유형화!$G$71/hourly1!$F$8763+유형화!$G$72*hourly1!$G5006/hourly1!$F$8763+유형화!$G$74*hourly1!I5006/hourly1!$I$8763</f>
        <v>0.7221768287571364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4">
        <f>유형화!$F$71*hourly1!B5007/hourly1!$B$8763+유형화!$F$72*hourly1!C5007/hourly1!$C$8763+유형화!$F$73*hourly1!D5007/hourly1!$D$8763+유형화!$F$74*hourly1!E5007/hourly1!$E$8763</f>
        <v>136.53641078453668</v>
      </c>
      <c r="C5006" s="442">
        <f>hourly1!$F5007*유형화!$G$71/hourly1!$F$8763+유형화!$G$72*hourly1!$G5007/hourly1!$F$8763+유형화!$G$74*hourly1!I5007/hourly1!$I$8763</f>
        <v>0.6516005124147326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4">
        <f>유형화!$F$71*hourly1!B5008/hourly1!$B$8763+유형화!$F$72*hourly1!C5008/hourly1!$C$8763+유형화!$F$73*hourly1!D5008/hourly1!$D$8763+유형화!$F$74*hourly1!E5008/hourly1!$E$8763</f>
        <v>123.46617498697478</v>
      </c>
      <c r="C5007" s="442">
        <f>hourly1!$F5008*유형화!$G$71/hourly1!$F$8763+유형화!$G$72*hourly1!$G5008/hourly1!$F$8763+유형화!$G$74*hourly1!I5008/hourly1!$I$8763</f>
        <v>0.59114581486454554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4">
        <f>유형화!$F$71*hourly1!B5009/hourly1!$B$8763+유형화!$F$72*hourly1!C5009/hourly1!$C$8763+유형화!$F$73*hourly1!D5009/hourly1!$D$8763+유형화!$F$74*hourly1!E5009/hourly1!$E$8763</f>
        <v>122.82280614792198</v>
      </c>
      <c r="C5008" s="442">
        <f>hourly1!$F5009*유형화!$G$71/hourly1!$F$8763+유형화!$G$72*hourly1!$G5009/hourly1!$F$8763+유형화!$G$74*hourly1!I5009/hourly1!$I$8763</f>
        <v>0.51061337776770743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4">
        <f>유형화!$F$71*hourly1!B5010/hourly1!$B$8763+유형화!$F$72*hourly1!C5010/hourly1!$C$8763+유형화!$F$73*hourly1!D5010/hourly1!$D$8763+유형화!$F$74*hourly1!E5010/hourly1!$E$8763</f>
        <v>120.89017898544195</v>
      </c>
      <c r="C5009" s="442">
        <f>hourly1!$F5010*유형화!$G$71/hourly1!$F$8763+유형화!$G$72*hourly1!$G5010/hourly1!$F$8763+유형화!$G$74*hourly1!I5010/hourly1!$I$8763</f>
        <v>0.47539562348850051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4">
        <f>유형화!$F$71*hourly1!B5011/hourly1!$B$8763+유형화!$F$72*hourly1!C5011/hourly1!$C$8763+유형화!$F$73*hourly1!D5011/hourly1!$D$8763+유형화!$F$74*hourly1!E5011/hourly1!$E$8763</f>
        <v>117.33167130447042</v>
      </c>
      <c r="C5010" s="442">
        <f>hourly1!$F5011*유형화!$G$71/hourly1!$F$8763+유형화!$G$72*hourly1!$G5011/hourly1!$F$8763+유형화!$G$74*hourly1!I5011/hourly1!$I$8763</f>
        <v>0.36483902292292536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4">
        <f>유형화!$F$71*hourly1!B5012/hourly1!$B$8763+유형화!$F$72*hourly1!C5012/hourly1!$C$8763+유형화!$F$73*hourly1!D5012/hourly1!$D$8763+유형화!$F$74*hourly1!E5012/hourly1!$E$8763</f>
        <v>115.35126680494544</v>
      </c>
      <c r="C5011" s="442">
        <f>hourly1!$F5012*유형화!$G$71/hourly1!$F$8763+유형화!$G$72*hourly1!$G5012/hourly1!$F$8763+유형화!$G$74*hourly1!I5012/hourly1!$I$8763</f>
        <v>0.49557473160186705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4">
        <f>유형화!$F$71*hourly1!B5013/hourly1!$B$8763+유형화!$F$72*hourly1!C5013/hourly1!$C$8763+유형화!$F$73*hourly1!D5013/hourly1!$D$8763+유형화!$F$74*hourly1!E5013/hourly1!$E$8763</f>
        <v>125.53589720124673</v>
      </c>
      <c r="C5012" s="442">
        <f>hourly1!$F5013*유형화!$G$71/hourly1!$F$8763+유형화!$G$72*hourly1!$G5013/hourly1!$F$8763+유형화!$G$74*hourly1!I5013/hourly1!$I$8763</f>
        <v>0.5812110434384703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4">
        <f>유형화!$F$71*hourly1!B5014/hourly1!$B$8763+유형화!$F$72*hourly1!C5014/hourly1!$C$8763+유형화!$F$73*hourly1!D5014/hourly1!$D$8763+유형화!$F$74*hourly1!E5014/hourly1!$E$8763</f>
        <v>128.91311355561263</v>
      </c>
      <c r="C5013" s="442">
        <f>hourly1!$F5014*유형화!$G$71/hourly1!$F$8763+유형화!$G$72*hourly1!$G5014/hourly1!$F$8763+유형화!$G$74*hourly1!I5014/hourly1!$I$8763</f>
        <v>0.61150606632502624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4">
        <f>유형화!$F$71*hourly1!B5015/hourly1!$B$8763+유형화!$F$72*hourly1!C5015/hourly1!$C$8763+유형화!$F$73*hourly1!D5015/hourly1!$D$8763+유형화!$F$74*hourly1!E5015/hourly1!$E$8763</f>
        <v>101.98492440859688</v>
      </c>
      <c r="C5014" s="442">
        <f>hourly1!$F5015*유형화!$G$71/hourly1!$F$8763+유형화!$G$72*hourly1!$G5015/hourly1!$F$8763+유형화!$G$74*hourly1!I5015/hourly1!$I$8763</f>
        <v>0.42024688592362147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4">
        <f>유형화!$F$71*hourly1!B5016/hourly1!$B$8763+유형화!$F$72*hourly1!C5016/hourly1!$C$8763+유형화!$F$73*hourly1!D5016/hourly1!$D$8763+유형화!$F$74*hourly1!E5016/hourly1!$E$8763</f>
        <v>74.577932217180972</v>
      </c>
      <c r="C5015" s="442">
        <f>hourly1!$F5016*유형화!$G$71/hourly1!$F$8763+유형화!$G$72*hourly1!$G5016/hourly1!$F$8763+유형화!$G$74*hourly1!I5016/hourly1!$I$8763</f>
        <v>0.40506384659040162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4">
        <f>유형화!$F$71*hourly1!B5017/hourly1!$B$8763+유형화!$F$72*hourly1!C5017/hourly1!$C$8763+유형화!$F$73*hourly1!D5017/hourly1!$D$8763+유형화!$F$74*hourly1!E5017/hourly1!$E$8763</f>
        <v>70.803929629526749</v>
      </c>
      <c r="C5016" s="442">
        <f>hourly1!$F5017*유형화!$G$71/hourly1!$F$8763+유형화!$G$72*hourly1!$G5017/hourly1!$F$8763+유형화!$G$74*hourly1!I5017/hourly1!$I$8763</f>
        <v>0.39003277862127067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4">
        <f>유형화!$F$71*hourly1!B5018/hourly1!$B$8763+유형화!$F$72*hourly1!C5018/hourly1!$C$8763+유형화!$F$73*hourly1!D5018/hourly1!$D$8763+유형화!$F$74*hourly1!E5018/hourly1!$E$8763</f>
        <v>66.980011199163854</v>
      </c>
      <c r="C5017" s="442">
        <f>hourly1!$F5018*유형화!$G$71/hourly1!$F$8763+유형화!$G$72*hourly1!$G5018/hourly1!$F$8763+유형화!$G$74*hourly1!I5018/hourly1!$I$8763</f>
        <v>0.31485454121351536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4">
        <f>유형화!$F$71*hourly1!B5019/hourly1!$B$8763+유형화!$F$72*hourly1!C5019/hourly1!$C$8763+유형화!$F$73*hourly1!D5019/hourly1!$D$8763+유형화!$F$74*hourly1!E5019/hourly1!$E$8763</f>
        <v>65.484923392000852</v>
      </c>
      <c r="C5018" s="442">
        <f>hourly1!$F5019*유형화!$G$71/hourly1!$F$8763+유형화!$G$72*hourly1!$G5019/hourly1!$F$8763+유형화!$G$74*hourly1!I5019/hourly1!$I$8763</f>
        <v>0.26274979414562233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4">
        <f>유형화!$F$71*hourly1!B5020/hourly1!$B$8763+유형화!$F$72*hourly1!C5020/hourly1!$C$8763+유형화!$F$73*hourly1!D5020/hourly1!$D$8763+유형화!$F$74*hourly1!E5020/hourly1!$E$8763</f>
        <v>64.201059343783314</v>
      </c>
      <c r="C5019" s="442">
        <f>hourly1!$F5020*유형화!$G$71/hourly1!$F$8763+유형화!$G$72*hourly1!$G5020/hourly1!$F$8763+유형화!$G$74*hourly1!I5020/hourly1!$I$8763</f>
        <v>0.24325802032506205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4">
        <f>유형화!$F$71*hourly1!B5021/hourly1!$B$8763+유형화!$F$72*hourly1!C5021/hourly1!$C$8763+유형화!$F$73*hourly1!D5021/hourly1!$D$8763+유형화!$F$74*hourly1!E5021/hourly1!$E$8763</f>
        <v>63.373071532571245</v>
      </c>
      <c r="C5020" s="442">
        <f>hourly1!$F5021*유형화!$G$71/hourly1!$F$8763+유형화!$G$72*hourly1!$G5021/hourly1!$F$8763+유형화!$G$74*hourly1!I5021/hourly1!$I$8763</f>
        <v>0.23734107841592866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4">
        <f>유형화!$F$71*hourly1!B5022/hourly1!$B$8763+유형화!$F$72*hourly1!C5022/hourly1!$C$8763+유형화!$F$73*hourly1!D5022/hourly1!$D$8763+유형화!$F$74*hourly1!E5022/hourly1!$E$8763</f>
        <v>62.75693304031433</v>
      </c>
      <c r="C5021" s="442">
        <f>hourly1!$F5022*유형화!$G$71/hourly1!$F$8763+유형화!$G$72*hourly1!$G5022/hourly1!$F$8763+유형화!$G$74*hourly1!I5022/hourly1!$I$8763</f>
        <v>0.23736666501556603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4">
        <f>유형화!$F$71*hourly1!B5023/hourly1!$B$8763+유형화!$F$72*hourly1!C5023/hourly1!$C$8763+유형화!$F$73*hourly1!D5023/hourly1!$D$8763+유형화!$F$74*hourly1!E5023/hourly1!$E$8763</f>
        <v>62.14913018563373</v>
      </c>
      <c r="C5022" s="442">
        <f>hourly1!$F5023*유형화!$G$71/hourly1!$F$8763+유형화!$G$72*hourly1!$G5023/hourly1!$F$8763+유형화!$G$74*hourly1!I5023/hourly1!$I$8763</f>
        <v>0.23615366462638834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4">
        <f>유형화!$F$71*hourly1!B5024/hourly1!$B$8763+유형화!$F$72*hourly1!C5024/hourly1!$C$8763+유형화!$F$73*hourly1!D5024/hourly1!$D$8763+유형화!$F$74*hourly1!E5024/hourly1!$E$8763</f>
        <v>63.850056691512876</v>
      </c>
      <c r="C5023" s="442">
        <f>hourly1!$F5024*유형화!$G$71/hourly1!$F$8763+유형화!$G$72*hourly1!$G5024/hourly1!$F$8763+유형화!$G$74*hourly1!I5024/hourly1!$I$8763</f>
        <v>0.42120100533493959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4">
        <f>유형화!$F$71*hourly1!B5025/hourly1!$B$8763+유형화!$F$72*hourly1!C5025/hourly1!$C$8763+유형화!$F$73*hourly1!D5025/hourly1!$D$8763+유형화!$F$74*hourly1!E5025/hourly1!$E$8763</f>
        <v>95.710884514034902</v>
      </c>
      <c r="C5024" s="442">
        <f>hourly1!$F5025*유형화!$G$71/hourly1!$F$8763+유형화!$G$72*hourly1!$G5025/hourly1!$F$8763+유형화!$G$74*hourly1!I5025/hourly1!$I$8763</f>
        <v>0.75144447633086386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4">
        <f>유형화!$F$71*hourly1!B5026/hourly1!$B$8763+유형화!$F$72*hourly1!C5026/hourly1!$C$8763+유형화!$F$73*hourly1!D5026/hourly1!$D$8763+유형화!$F$74*hourly1!E5026/hourly1!$E$8763</f>
        <v>408.11476695726373</v>
      </c>
      <c r="C5025" s="442">
        <f>hourly1!$F5026*유형화!$G$71/hourly1!$F$8763+유형화!$G$72*hourly1!$G5026/hourly1!$F$8763+유형화!$G$74*hourly1!I5026/hourly1!$I$8763</f>
        <v>0.65011885272936332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4">
        <f>유형화!$F$71*hourly1!B5027/hourly1!$B$8763+유형화!$F$72*hourly1!C5027/hourly1!$C$8763+유형화!$F$73*hourly1!D5027/hourly1!$D$8763+유형화!$F$74*hourly1!E5027/hourly1!$E$8763</f>
        <v>521.76191700030495</v>
      </c>
      <c r="C5026" s="442">
        <f>hourly1!$F5027*유형화!$G$71/hourly1!$F$8763+유형화!$G$72*hourly1!$G5027/hourly1!$F$8763+유형화!$G$74*hourly1!I5027/hourly1!$I$8763</f>
        <v>0.57546636290396636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4">
        <f>유형화!$F$71*hourly1!B5028/hourly1!$B$8763+유형화!$F$72*hourly1!C5028/hourly1!$C$8763+유형화!$F$73*hourly1!D5028/hourly1!$D$8763+유형화!$F$74*hourly1!E5028/hourly1!$E$8763</f>
        <v>616.1257806518629</v>
      </c>
      <c r="C5027" s="442">
        <f>hourly1!$F5028*유형화!$G$71/hourly1!$F$8763+유형화!$G$72*hourly1!$G5028/hourly1!$F$8763+유형화!$G$74*hourly1!I5028/hourly1!$I$8763</f>
        <v>0.49023495493232427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4">
        <f>유형화!$F$71*hourly1!B5029/hourly1!$B$8763+유형화!$F$72*hourly1!C5029/hourly1!$C$8763+유형화!$F$73*hourly1!D5029/hourly1!$D$8763+유형화!$F$74*hourly1!E5029/hourly1!$E$8763</f>
        <v>698.8966317691976</v>
      </c>
      <c r="C5028" s="442">
        <f>hourly1!$F5029*유형화!$G$71/hourly1!$F$8763+유형화!$G$72*hourly1!$G5029/hourly1!$F$8763+유형화!$G$74*hourly1!I5029/hourly1!$I$8763</f>
        <v>0.4582564315728147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4">
        <f>유형화!$F$71*hourly1!B5030/hourly1!$B$8763+유형화!$F$72*hourly1!C5030/hourly1!$C$8763+유형화!$F$73*hourly1!D5030/hourly1!$D$8763+유형화!$F$74*hourly1!E5030/hourly1!$E$8763</f>
        <v>658.69927703526275</v>
      </c>
      <c r="C5029" s="442">
        <f>hourly1!$F5030*유형화!$G$71/hourly1!$F$8763+유형화!$G$72*hourly1!$G5030/hourly1!$F$8763+유형화!$G$74*hourly1!I5030/hourly1!$I$8763</f>
        <v>0.44225030229393558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4">
        <f>유형화!$F$71*hourly1!B5031/hourly1!$B$8763+유형화!$F$72*hourly1!C5031/hourly1!$C$8763+유형화!$F$73*hourly1!D5031/hourly1!$D$8763+유형화!$F$74*hourly1!E5031/hourly1!$E$8763</f>
        <v>576.0836390676983</v>
      </c>
      <c r="C5030" s="442">
        <f>hourly1!$F5031*유형화!$G$71/hourly1!$F$8763+유형화!$G$72*hourly1!$G5031/hourly1!$F$8763+유형화!$G$74*hourly1!I5031/hourly1!$I$8763</f>
        <v>0.55391413443872251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4">
        <f>유형화!$F$71*hourly1!B5032/hourly1!$B$8763+유형화!$F$72*hourly1!C5032/hourly1!$C$8763+유형화!$F$73*hourly1!D5032/hourly1!$D$8763+유형화!$F$74*hourly1!E5032/hourly1!$E$8763</f>
        <v>623.40682289070241</v>
      </c>
      <c r="C5031" s="442">
        <f>hourly1!$F5032*유형화!$G$71/hourly1!$F$8763+유형화!$G$72*hourly1!$G5032/hourly1!$F$8763+유형화!$G$74*hourly1!I5032/hourly1!$I$8763</f>
        <v>0.51664619274908319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4">
        <f>유형화!$F$71*hourly1!B5033/hourly1!$B$8763+유형화!$F$72*hourly1!C5033/hourly1!$C$8763+유형화!$F$73*hourly1!D5033/hourly1!$D$8763+유형화!$F$74*hourly1!E5033/hourly1!$E$8763</f>
        <v>744.54487360322548</v>
      </c>
      <c r="C5032" s="442">
        <f>hourly1!$F5033*유형화!$G$71/hourly1!$F$8763+유형화!$G$72*hourly1!$G5033/hourly1!$F$8763+유형화!$G$74*hourly1!I5033/hourly1!$I$8763</f>
        <v>0.38905543570391227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4">
        <f>유형화!$F$71*hourly1!B5034/hourly1!$B$8763+유형화!$F$72*hourly1!C5034/hourly1!$C$8763+유형화!$F$73*hourly1!D5034/hourly1!$D$8763+유형화!$F$74*hourly1!E5034/hourly1!$E$8763</f>
        <v>742.26425056531787</v>
      </c>
      <c r="C5033" s="442">
        <f>hourly1!$F5034*유형화!$G$71/hourly1!$F$8763+유형화!$G$72*hourly1!$G5034/hourly1!$F$8763+유형화!$G$74*hourly1!I5034/hourly1!$I$8763</f>
        <v>0.36782320270610858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4">
        <f>유형화!$F$71*hourly1!B5035/hourly1!$B$8763+유형화!$F$72*hourly1!C5035/hourly1!$C$8763+유형화!$F$73*hourly1!D5035/hourly1!$D$8763+유형화!$F$74*hourly1!E5035/hourly1!$E$8763</f>
        <v>736.67326100839261</v>
      </c>
      <c r="C5034" s="442">
        <f>hourly1!$F5035*유형화!$G$71/hourly1!$F$8763+유형화!$G$72*hourly1!$G5035/hourly1!$F$8763+유형화!$G$74*hourly1!I5035/hourly1!$I$8763</f>
        <v>0.38905543570391227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4">
        <f>유형화!$F$71*hourly1!B5036/hourly1!$B$8763+유형화!$F$72*hourly1!C5036/hourly1!$C$8763+유형화!$F$73*hourly1!D5036/hourly1!$D$8763+유형화!$F$74*hourly1!E5036/hourly1!$E$8763</f>
        <v>563.3871367119774</v>
      </c>
      <c r="C5035" s="442">
        <f>hourly1!$F5036*유형화!$G$71/hourly1!$F$8763+유형화!$G$72*hourly1!$G5036/hourly1!$F$8763+유형화!$G$74*hourly1!I5036/hourly1!$I$8763</f>
        <v>0.51664619274908319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4">
        <f>유형화!$F$71*hourly1!B5037/hourly1!$B$8763+유형화!$F$72*hourly1!C5037/hourly1!$C$8763+유형화!$F$73*hourly1!D5037/hourly1!$D$8763+유형화!$F$74*hourly1!E5037/hourly1!$E$8763</f>
        <v>219.06667594325748</v>
      </c>
      <c r="C5036" s="442">
        <f>hourly1!$F5037*유형화!$G$71/hourly1!$F$8763+유형화!$G$72*hourly1!$G5037/hourly1!$F$8763+유형화!$G$74*hourly1!I5037/hourly1!$I$8763</f>
        <v>0.63907603486421527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4">
        <f>유형화!$F$71*hourly1!B5038/hourly1!$B$8763+유형화!$F$72*hourly1!C5038/hourly1!$C$8763+유형화!$F$73*hourly1!D5038/hourly1!$D$8763+유형화!$F$74*hourly1!E5038/hourly1!$E$8763</f>
        <v>222.63478675546688</v>
      </c>
      <c r="C5037" s="442">
        <f>hourly1!$F5038*유형화!$G$71/hourly1!$F$8763+유형화!$G$72*hourly1!$G5038/hourly1!$F$8763+유형화!$G$74*hourly1!I5038/hourly1!$I$8763</f>
        <v>0.64446967377057507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4">
        <f>유형화!$F$71*hourly1!B5039/hourly1!$B$8763+유형화!$F$72*hourly1!C5039/hourly1!$C$8763+유형화!$F$73*hourly1!D5039/hourly1!$D$8763+유형화!$F$74*hourly1!E5039/hourly1!$E$8763</f>
        <v>108.15576766060077</v>
      </c>
      <c r="C5038" s="442">
        <f>hourly1!$F5039*유형화!$G$71/hourly1!$F$8763+유형화!$G$72*hourly1!$G5039/hourly1!$F$8763+유형화!$G$74*hourly1!I5039/hourly1!$I$8763</f>
        <v>0.54873015897461497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4">
        <f>유형화!$F$71*hourly1!B5040/hourly1!$B$8763+유형화!$F$72*hourly1!C5040/hourly1!$C$8763+유형화!$F$73*hourly1!D5040/hourly1!$D$8763+유형화!$F$74*hourly1!E5040/hourly1!$E$8763</f>
        <v>76.886705666040882</v>
      </c>
      <c r="C5039" s="442">
        <f>hourly1!$F5040*유형화!$G$71/hourly1!$F$8763+유형화!$G$72*hourly1!$G5040/hourly1!$F$8763+유형화!$G$74*hourly1!I5040/hourly1!$I$8763</f>
        <v>0.45816321160470919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4">
        <f>유형화!$F$71*hourly1!B5041/hourly1!$B$8763+유형화!$F$72*hourly1!C5041/hourly1!$C$8763+유형화!$F$73*hourly1!D5041/hourly1!$D$8763+유형화!$F$74*hourly1!E5041/hourly1!$E$8763</f>
        <v>72.614075722186456</v>
      </c>
      <c r="C5040" s="442">
        <f>hourly1!$F5041*유형화!$G$71/hourly1!$F$8763+유형화!$G$72*hourly1!$G5041/hourly1!$F$8763+유형화!$G$74*hourly1!I5041/hourly1!$I$8763</f>
        <v>0.35199104600756626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4">
        <f>유형화!$F$71*hourly1!B5042/hourly1!$B$8763+유형화!$F$72*hourly1!C5042/hourly1!$C$8763+유형화!$F$73*hourly1!D5042/hourly1!$D$8763+유형화!$F$74*hourly1!E5042/hourly1!$E$8763</f>
        <v>67.884305717833982</v>
      </c>
      <c r="C5041" s="442">
        <f>hourly1!$F5042*유형화!$G$71/hourly1!$F$8763+유형화!$G$72*hourly1!$G5042/hourly1!$F$8763+유형화!$G$74*hourly1!I5042/hourly1!$I$8763</f>
        <v>0.32027441860740058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4">
        <f>유형화!$F$71*hourly1!B5043/hourly1!$B$8763+유형화!$F$72*hourly1!C5043/hourly1!$C$8763+유형화!$F$73*hourly1!D5043/hourly1!$D$8763+유형화!$F$74*hourly1!E5043/hourly1!$E$8763</f>
        <v>65.201882495796795</v>
      </c>
      <c r="C5042" s="442">
        <f>hourly1!$F5043*유형화!$G$71/hourly1!$F$8763+유형화!$G$72*hourly1!$G5043/hourly1!$F$8763+유형화!$G$74*hourly1!I5043/hourly1!$I$8763</f>
        <v>0.26276609134284357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4">
        <f>유형화!$F$71*hourly1!B5044/hourly1!$B$8763+유형화!$F$72*hourly1!C5044/hourly1!$C$8763+유형화!$F$73*hourly1!D5044/hourly1!$D$8763+유형화!$F$74*hourly1!E5044/hourly1!$E$8763</f>
        <v>61.86608302405191</v>
      </c>
      <c r="C5043" s="442">
        <f>hourly1!$F5044*유형화!$G$71/hourly1!$F$8763+유형화!$G$72*hourly1!$G5044/hourly1!$F$8763+유형화!$G$74*hourly1!I5044/hourly1!$I$8763</f>
        <v>0.24330014857987892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4">
        <f>유형화!$F$71*hourly1!B5045/hourly1!$B$8763+유형화!$F$72*hourly1!C5045/hourly1!$C$8763+유형화!$F$73*hourly1!D5045/hourly1!$D$8763+유형화!$F$74*hourly1!E5045/hourly1!$E$8763</f>
        <v>60.154265514310502</v>
      </c>
      <c r="C5044" s="442">
        <f>hourly1!$F5045*유형화!$G$71/hourly1!$F$8763+유형화!$G$72*hourly1!$G5045/hourly1!$F$8763+유형화!$G$74*hourly1!I5045/hourly1!$I$8763</f>
        <v>0.23747218936757356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4">
        <f>유형화!$F$71*hourly1!B5046/hourly1!$B$8763+유형화!$F$72*hourly1!C5046/hourly1!$C$8763+유형화!$F$73*hourly1!D5046/hourly1!$D$8763+유형화!$F$74*hourly1!E5046/hourly1!$E$8763</f>
        <v>59.027726732068302</v>
      </c>
      <c r="C5045" s="442">
        <f>hourly1!$F5046*유형화!$G$71/hourly1!$F$8763+유형화!$G$72*hourly1!$G5046/hourly1!$F$8763+유형화!$G$74*hourly1!I5046/hourly1!$I$8763</f>
        <v>0.23753020738968128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4">
        <f>유형화!$F$71*hourly1!B5047/hourly1!$B$8763+유형화!$F$72*hourly1!C5047/hourly1!$C$8763+유형화!$F$73*hourly1!D5047/hourly1!$D$8763+유형화!$F$74*hourly1!E5047/hourly1!$E$8763</f>
        <v>58.912017821190922</v>
      </c>
      <c r="C5046" s="442">
        <f>hourly1!$F5047*유형화!$G$71/hourly1!$F$8763+유형화!$G$72*hourly1!$G5047/hourly1!$F$8763+유형화!$G$74*hourly1!I5047/hourly1!$I$8763</f>
        <v>0.23626644123115931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4">
        <f>유형화!$F$71*hourly1!B5048/hourly1!$B$8763+유형화!$F$72*hourly1!C5048/hourly1!$C$8763+유형화!$F$73*hourly1!D5048/hourly1!$D$8763+유형화!$F$74*hourly1!E5048/hourly1!$E$8763</f>
        <v>60.759617553791358</v>
      </c>
      <c r="C5047" s="442">
        <f>hourly1!$F5048*유형화!$G$71/hourly1!$F$8763+유형화!$G$72*hourly1!$G5048/hourly1!$F$8763+유형화!$G$74*hourly1!I5048/hourly1!$I$8763</f>
        <v>0.42135623613847284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4">
        <f>유형화!$F$71*hourly1!B5049/hourly1!$B$8763+유형화!$F$72*hourly1!C5049/hourly1!$C$8763+유형화!$F$73*hourly1!D5049/hourly1!$D$8763+유형화!$F$74*hourly1!E5049/hourly1!$E$8763</f>
        <v>83.488388299441084</v>
      </c>
      <c r="C5048" s="442">
        <f>hourly1!$F5049*유형화!$G$71/hourly1!$F$8763+유형화!$G$72*hourly1!$G5049/hourly1!$F$8763+유형화!$G$74*hourly1!I5049/hourly1!$I$8763</f>
        <v>0.75162993843524162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4">
        <f>유형화!$F$71*hourly1!B5050/hourly1!$B$8763+유형화!$F$72*hourly1!C5050/hourly1!$C$8763+유형화!$F$73*hourly1!D5050/hourly1!$D$8763+유형화!$F$74*hourly1!E5050/hourly1!$E$8763</f>
        <v>291.45108994184346</v>
      </c>
      <c r="C5049" s="442">
        <f>hourly1!$F5050*유형화!$G$71/hourly1!$F$8763+유형화!$G$72*hourly1!$G5050/hourly1!$F$8763+유형화!$G$74*hourly1!I5050/hourly1!$I$8763</f>
        <v>0.6502723723271876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4">
        <f>유형화!$F$71*hourly1!B5051/hourly1!$B$8763+유형화!$F$72*hourly1!C5051/hourly1!$C$8763+유형화!$F$73*hourly1!D5051/hourly1!$D$8763+유형화!$F$74*hourly1!E5051/hourly1!$E$8763</f>
        <v>460.19080022494973</v>
      </c>
      <c r="C5050" s="442">
        <f>hourly1!$F5051*유형화!$G$71/hourly1!$F$8763+유형화!$G$72*hourly1!$G5051/hourly1!$F$8763+유형화!$G$74*hourly1!I5051/hourly1!$I$8763</f>
        <v>0.57558158408832061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4">
        <f>유형화!$F$71*hourly1!B5052/hourly1!$B$8763+유형화!$F$72*hourly1!C5052/hourly1!$C$8763+유형화!$F$73*hourly1!D5052/hourly1!$D$8763+유형화!$F$74*hourly1!E5052/hourly1!$E$8763</f>
        <v>567.49149460134493</v>
      </c>
      <c r="C5051" s="442">
        <f>hourly1!$F5052*유형화!$G$71/hourly1!$F$8763+유형화!$G$72*hourly1!$G5052/hourly1!$F$8763+유형화!$G$74*hourly1!I5052/hourly1!$I$8763</f>
        <v>0.49030747745995884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4">
        <f>유형화!$F$71*hourly1!B5053/hourly1!$B$8763+유형화!$F$72*hourly1!C5053/hourly1!$C$8763+유형화!$F$73*hourly1!D5053/hourly1!$D$8763+유형화!$F$74*hourly1!E5053/hourly1!$E$8763</f>
        <v>649.70189346912161</v>
      </c>
      <c r="C5052" s="442">
        <f>hourly1!$F5053*유형화!$G$71/hourly1!$F$8763+유형화!$G$72*hourly1!$G5053/hourly1!$F$8763+유형화!$G$74*hourly1!I5053/hourly1!$I$8763</f>
        <v>0.45831110866949204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4">
        <f>유형화!$F$71*hourly1!B5054/hourly1!$B$8763+유형화!$F$72*hourly1!C5054/hourly1!$C$8763+유형화!$F$73*hourly1!D5054/hourly1!$D$8763+유형화!$F$74*hourly1!E5054/hourly1!$E$8763</f>
        <v>628.01335180982903</v>
      </c>
      <c r="C5053" s="442">
        <f>hourly1!$F5054*유형화!$G$71/hourly1!$F$8763+유형화!$G$72*hourly1!$G5054/hourly1!$F$8763+유형화!$G$74*hourly1!I5054/hourly1!$I$8763</f>
        <v>0.4422962603900995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4">
        <f>유형화!$F$71*hourly1!B5055/hourly1!$B$8763+유형화!$F$72*hourly1!C5055/hourly1!$C$8763+유형화!$F$73*hourly1!D5055/hourly1!$D$8763+유형화!$F$74*hourly1!E5055/hourly1!$E$8763</f>
        <v>563.47925990509771</v>
      </c>
      <c r="C5054" s="442">
        <f>hourly1!$F5055*유형화!$G$71/hourly1!$F$8763+유형화!$G$72*hourly1!$G5055/hourly1!$F$8763+유형화!$G$74*hourly1!I5055/hourly1!$I$8763</f>
        <v>0.55396490020806755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4">
        <f>유형화!$F$71*hourly1!B5056/hourly1!$B$8763+유형화!$F$72*hourly1!C5056/hourly1!$C$8763+유형화!$F$73*hourly1!D5056/hourly1!$D$8763+유형화!$F$74*hourly1!E5056/hourly1!$E$8763</f>
        <v>621.50444187842174</v>
      </c>
      <c r="C5055" s="442">
        <f>hourly1!$F5056*유형화!$G$71/hourly1!$F$8763+유형화!$G$72*hourly1!$G5056/hourly1!$F$8763+유형화!$G$74*hourly1!I5056/hourly1!$I$8763</f>
        <v>0.51667226826463708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4">
        <f>유형화!$F$71*hourly1!B5057/hourly1!$B$8763+유형화!$F$72*hourly1!C5057/hourly1!$C$8763+유형화!$F$73*hourly1!D5057/hourly1!$D$8763+유형화!$F$74*hourly1!E5057/hourly1!$E$8763</f>
        <v>740.15852222305398</v>
      </c>
      <c r="C5056" s="442">
        <f>hourly1!$F5057*유형화!$G$71/hourly1!$F$8763+유형화!$G$72*hourly1!$G5057/hourly1!$F$8763+유형화!$G$74*hourly1!I5057/hourly1!$I$8763</f>
        <v>0.38906350281653679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4">
        <f>유형화!$F$71*hourly1!B5058/hourly1!$B$8763+유형화!$F$72*hourly1!C5058/hourly1!$C$8763+유형화!$F$73*hourly1!D5058/hourly1!$D$8763+유형화!$F$74*hourly1!E5058/hourly1!$E$8763</f>
        <v>692.63251173396009</v>
      </c>
      <c r="C5057" s="442">
        <f>hourly1!$F5058*유형화!$G$71/hourly1!$F$8763+유형화!$G$72*hourly1!$G5058/hourly1!$F$8763+유형화!$G$74*hourly1!I5058/hourly1!$I$8763</f>
        <v>0.36783029198689976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4">
        <f>유형화!$F$71*hourly1!B5059/hourly1!$B$8763+유형화!$F$72*hourly1!C5059/hourly1!$C$8763+유형화!$F$73*hourly1!D5059/hourly1!$D$8763+유형화!$F$74*hourly1!E5059/hourly1!$E$8763</f>
        <v>621.02888667343063</v>
      </c>
      <c r="C5058" s="442">
        <f>hourly1!$F5059*유형화!$G$71/hourly1!$F$8763+유형화!$G$72*hourly1!$G5059/hourly1!$F$8763+유형화!$G$74*hourly1!I5059/hourly1!$I$8763</f>
        <v>0.38906847346168927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4">
        <f>유형화!$F$71*hourly1!B5060/hourly1!$B$8763+유형화!$F$72*hourly1!C5060/hourly1!$C$8763+유형화!$F$73*hourly1!D5060/hourly1!$D$8763+유형화!$F$74*hourly1!E5060/hourly1!$E$8763</f>
        <v>496.24992113020545</v>
      </c>
      <c r="C5059" s="442">
        <f>hourly1!$F5060*유형화!$G$71/hourly1!$F$8763+유형화!$G$72*hourly1!$G5060/hourly1!$F$8763+유형화!$G$74*hourly1!I5060/hourly1!$I$8763</f>
        <v>0.51667935754542915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4">
        <f>유형화!$F$71*hourly1!B5061/hourly1!$B$8763+유형화!$F$72*hourly1!C5061/hourly1!$C$8763+유형화!$F$73*hourly1!D5061/hourly1!$D$8763+유형화!$F$74*hourly1!E5061/hourly1!$E$8763</f>
        <v>217.75863056547064</v>
      </c>
      <c r="C5060" s="442">
        <f>hourly1!$F5061*유형화!$G$71/hourly1!$F$8763+유형화!$G$72*hourly1!$G5061/hourly1!$F$8763+유형화!$G$74*hourly1!I5061/hourly1!$I$8763</f>
        <v>0.63914668321417012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4">
        <f>유형화!$F$71*hourly1!B5062/hourly1!$B$8763+유형화!$F$72*hourly1!C5062/hourly1!$C$8763+유형화!$F$73*hourly1!D5062/hourly1!$D$8763+유형화!$F$74*hourly1!E5062/hourly1!$E$8763</f>
        <v>220.72949017651169</v>
      </c>
      <c r="C5061" s="442">
        <f>hourly1!$F5062*유형화!$G$71/hourly1!$F$8763+유형화!$G$72*hourly1!$G5062/hourly1!$F$8763+유형화!$G$74*hourly1!I5062/hourly1!$I$8763</f>
        <v>0.6445595528132495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4">
        <f>유형화!$F$71*hourly1!B5063/hourly1!$B$8763+유형화!$F$72*hourly1!C5063/hourly1!$C$8763+유형화!$F$73*hourly1!D5063/hourly1!$D$8763+유형화!$F$74*hourly1!E5063/hourly1!$E$8763</f>
        <v>106.52516247341765</v>
      </c>
      <c r="C5062" s="442">
        <f>hourly1!$F5063*유형화!$G$71/hourly1!$F$8763+유형화!$G$72*hourly1!$G5063/hourly1!$F$8763+유형화!$G$74*hourly1!I5063/hourly1!$I$8763</f>
        <v>0.54878760659481984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4">
        <f>유형화!$F$71*hourly1!B5064/hourly1!$B$8763+유형화!$F$72*hourly1!C5064/hourly1!$C$8763+유형화!$F$73*hourly1!D5064/hourly1!$D$8763+유형화!$F$74*hourly1!E5064/hourly1!$E$8763</f>
        <v>76.428360809626739</v>
      </c>
      <c r="C5063" s="442">
        <f>hourly1!$F5064*유형화!$G$71/hourly1!$F$8763+유형화!$G$72*hourly1!$G5064/hourly1!$F$8763+유형화!$G$74*hourly1!I5064/hourly1!$I$8763</f>
        <v>0.45820802889706758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4">
        <f>유형화!$F$71*hourly1!B5065/hourly1!$B$8763+유형화!$F$72*hourly1!C5065/hourly1!$C$8763+유형화!$F$73*hourly1!D5065/hourly1!$D$8763+유형화!$F$74*hourly1!E5065/hourly1!$E$8763</f>
        <v>72.207268021959706</v>
      </c>
      <c r="C5064" s="442">
        <f>hourly1!$F5065*유형화!$G$71/hourly1!$F$8763+유형화!$G$72*hourly1!$G5065/hourly1!$F$8763+유형화!$G$74*hourly1!I5065/hourly1!$I$8763</f>
        <v>0.35201035818627258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4">
        <f>유형화!$F$71*hourly1!B5066/hourly1!$B$8763+유형화!$F$72*hourly1!C5066/hourly1!$C$8763+유형화!$F$73*hourly1!D5066/hourly1!$D$8763+유형화!$F$74*hourly1!E5066/hourly1!$E$8763</f>
        <v>67.884899379709623</v>
      </c>
      <c r="C5065" s="442">
        <f>hourly1!$F5066*유형화!$G$71/hourly1!$F$8763+유형화!$G$72*hourly1!$G5066/hourly1!$F$8763+유형화!$G$74*hourly1!I5066/hourly1!$I$8763</f>
        <v>0.32027751507487345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4">
        <f>유형화!$F$71*hourly1!B5067/hourly1!$B$8763+유형화!$F$72*hourly1!C5067/hourly1!$C$8763+유형화!$F$73*hourly1!D5067/hourly1!$D$8763+유형화!$F$74*hourly1!E5067/hourly1!$E$8763</f>
        <v>67.146955376537321</v>
      </c>
      <c r="C5066" s="442">
        <f>hourly1!$F5067*유형화!$G$71/hourly1!$F$8763+유형화!$G$72*hourly1!$G5067/hourly1!$F$8763+유형화!$G$74*hourly1!I5067/hourly1!$I$8763</f>
        <v>0.26275321655703876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4">
        <f>유형화!$F$71*hourly1!B5068/hourly1!$B$8763+유형화!$F$72*hourly1!C5068/hourly1!$C$8763+유형화!$F$73*hourly1!D5068/hourly1!$D$8763+유형화!$F$74*hourly1!E5068/hourly1!$E$8763</f>
        <v>65.325184294925791</v>
      </c>
      <c r="C5067" s="442">
        <f>hourly1!$F5068*유형화!$G$71/hourly1!$F$8763+유형화!$G$72*hourly1!$G5068/hourly1!$F$8763+유형화!$G$74*hourly1!I5068/hourly1!$I$8763</f>
        <v>0.24326698378353373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4">
        <f>유형화!$F$71*hourly1!B5069/hourly1!$B$8763+유형화!$F$72*hourly1!C5069/hourly1!$C$8763+유형화!$F$73*hourly1!D5069/hourly1!$D$8763+유형화!$F$74*hourly1!E5069/hourly1!$E$8763</f>
        <v>64.982882093595293</v>
      </c>
      <c r="C5068" s="442">
        <f>hourly1!$F5069*유형화!$G$71/hourly1!$F$8763+유형화!$G$72*hourly1!$G5069/hourly1!$F$8763+유형화!$G$74*hourly1!I5069/hourly1!$I$8763</f>
        <v>0.23736177585639959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4">
        <f>유형화!$F$71*hourly1!B5070/hourly1!$B$8763+유형화!$F$72*hourly1!C5070/hourly1!$C$8763+유형화!$F$73*hourly1!D5070/hourly1!$D$8763+유형화!$F$74*hourly1!E5070/hourly1!$E$8763</f>
        <v>63.867393282603146</v>
      </c>
      <c r="C5069" s="442">
        <f>hourly1!$F5070*유형화!$G$71/hourly1!$F$8763+유형화!$G$72*hourly1!$G5070/hourly1!$F$8763+유형화!$G$74*hourly1!I5070/hourly1!$I$8763</f>
        <v>0.23738915514773129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4">
        <f>유형화!$F$71*hourly1!B5071/hourly1!$B$8763+유형화!$F$72*hourly1!C5071/hourly1!$C$8763+유형화!$F$73*hourly1!D5071/hourly1!$D$8763+유형화!$F$74*hourly1!E5071/hourly1!$E$8763</f>
        <v>62.877668121452366</v>
      </c>
      <c r="C5070" s="442">
        <f>hourly1!$F5071*유형화!$G$71/hourly1!$F$8763+유형화!$G$72*hourly1!$G5071/hourly1!$F$8763+유형화!$G$74*hourly1!I5071/hourly1!$I$8763</f>
        <v>0.2361662134682487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4">
        <f>유형화!$F$71*hourly1!B5072/hourly1!$B$8763+유형화!$F$72*hourly1!C5072/hourly1!$C$8763+유형화!$F$73*hourly1!D5072/hourly1!$D$8763+유형화!$F$74*hourly1!E5072/hourly1!$E$8763</f>
        <v>64.551281841082911</v>
      </c>
      <c r="C5071" s="442">
        <f>hourly1!$F5072*유형화!$G$71/hourly1!$F$8763+유형화!$G$72*hourly1!$G5072/hourly1!$F$8763+유형화!$G$74*hourly1!I5072/hourly1!$I$8763</f>
        <v>0.42120736124185587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4">
        <f>유형화!$F$71*hourly1!B5073/hourly1!$B$8763+유형화!$F$72*hourly1!C5073/hourly1!$C$8763+유형화!$F$73*hourly1!D5073/hourly1!$D$8763+유형화!$F$74*hourly1!E5073/hourly1!$E$8763</f>
        <v>103.98078553709455</v>
      </c>
      <c r="C5072" s="442">
        <f>hourly1!$F5073*유형화!$G$71/hourly1!$F$8763+유형화!$G$72*hourly1!$G5073/hourly1!$F$8763+유형화!$G$74*hourly1!I5073/hourly1!$I$8763</f>
        <v>0.75140088132829697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4">
        <f>유형화!$F$71*hourly1!B5074/hourly1!$B$8763+유형화!$F$72*hourly1!C5074/hourly1!$C$8763+유형화!$F$73*hourly1!D5074/hourly1!$D$8763+유형화!$F$74*hourly1!E5074/hourly1!$E$8763</f>
        <v>387.74271402362922</v>
      </c>
      <c r="C5073" s="442">
        <f>hourly1!$F5074*유형화!$G$71/hourly1!$F$8763+유형화!$G$72*hourly1!$G5074/hourly1!$F$8763+유형화!$G$74*hourly1!I5074/hourly1!$I$8763</f>
        <v>0.65004624871574257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4">
        <f>유형화!$F$71*hourly1!B5075/hourly1!$B$8763+유형화!$F$72*hourly1!C5075/hourly1!$C$8763+유형화!$F$73*hourly1!D5075/hourly1!$D$8763+유형화!$F$74*hourly1!E5075/hourly1!$E$8763</f>
        <v>520.66419153782294</v>
      </c>
      <c r="C5074" s="442">
        <f>hourly1!$F5075*유형화!$G$71/hourly1!$F$8763+유형화!$G$72*hourly1!$G5075/hourly1!$F$8763+유형화!$G$74*hourly1!I5075/hourly1!$I$8763</f>
        <v>0.57539718130176132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4">
        <f>유형화!$F$71*hourly1!B5076/hourly1!$B$8763+유형화!$F$72*hourly1!C5076/hourly1!$C$8763+유형화!$F$73*hourly1!D5076/hourly1!$D$8763+유형화!$F$74*hourly1!E5076/hourly1!$E$8763</f>
        <v>616.91854257110947</v>
      </c>
      <c r="C5075" s="442">
        <f>hourly1!$F5076*유형화!$G$71/hourly1!$F$8763+유형화!$G$72*hourly1!$G5076/hourly1!$F$8763+유형화!$G$74*hourly1!I5076/hourly1!$I$8763</f>
        <v>0.49016707710589769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4">
        <f>유형화!$F$71*hourly1!B5077/hourly1!$B$8763+유형화!$F$72*hourly1!C5077/hourly1!$C$8763+유형화!$F$73*hourly1!D5077/hourly1!$D$8763+유형화!$F$74*hourly1!E5077/hourly1!$E$8763</f>
        <v>696.94194618578388</v>
      </c>
      <c r="C5076" s="442">
        <f>hourly1!$F5077*유형화!$G$71/hourly1!$F$8763+유형화!$G$72*hourly1!$G5077/hourly1!$F$8763+유형화!$G$74*hourly1!I5077/hourly1!$I$8763</f>
        <v>0.45819002049413732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4">
        <f>유형화!$F$71*hourly1!B5078/hourly1!$B$8763+유형화!$F$72*hourly1!C5078/hourly1!$C$8763+유형화!$F$73*hourly1!D5078/hourly1!$D$8763+유형화!$F$74*hourly1!E5078/hourly1!$E$8763</f>
        <v>666.57237533251555</v>
      </c>
      <c r="C5077" s="442">
        <f>hourly1!$F5078*유형화!$G$71/hourly1!$F$8763+유형화!$G$72*hourly1!$G5078/hourly1!$F$8763+유형화!$G$74*hourly1!I5078/hourly1!$I$8763</f>
        <v>0.44218160960764807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4">
        <f>유형화!$F$71*hourly1!B5079/hourly1!$B$8763+유형화!$F$72*hourly1!C5079/hourly1!$C$8763+유형화!$F$73*hourly1!D5079/hourly1!$D$8763+유형화!$F$74*hourly1!E5079/hourly1!$E$8763</f>
        <v>601.13746728741239</v>
      </c>
      <c r="C5078" s="442">
        <f>hourly1!$F5079*유형화!$G$71/hourly1!$F$8763+유형화!$G$72*hourly1!$G5079/hourly1!$F$8763+유형화!$G$74*hourly1!I5079/hourly1!$I$8763</f>
        <v>0.55379842433845172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4">
        <f>유형화!$F$71*hourly1!B5080/hourly1!$B$8763+유형화!$F$72*hourly1!C5080/hourly1!$C$8763+유형화!$F$73*hourly1!D5080/hourly1!$D$8763+유형화!$F$74*hourly1!E5080/hourly1!$E$8763</f>
        <v>649.56355190437921</v>
      </c>
      <c r="C5079" s="442">
        <f>hourly1!$F5080*유형화!$G$71/hourly1!$F$8763+유형화!$G$72*hourly1!$G5080/hourly1!$F$8763+유형화!$G$74*hourly1!I5080/hourly1!$I$8763</f>
        <v>0.51652754915331323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4">
        <f>유형화!$F$71*hourly1!B5081/hourly1!$B$8763+유형화!$F$72*hourly1!C5081/hourly1!$C$8763+유형화!$F$73*hourly1!D5081/hourly1!$D$8763+유형화!$F$74*hourly1!E5081/hourly1!$E$8763</f>
        <v>751.42042855872899</v>
      </c>
      <c r="C5080" s="442">
        <f>hourly1!$F5081*유형화!$G$71/hourly1!$F$8763+유형화!$G$72*hourly1!$G5081/hourly1!$F$8763+유형화!$G$74*hourly1!I5081/hourly1!$I$8763</f>
        <v>0.38900026969131829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4">
        <f>유형화!$F$71*hourly1!B5082/hourly1!$B$8763+유형화!$F$72*hourly1!C5082/hourly1!$C$8763+유형화!$F$73*hourly1!D5082/hourly1!$D$8763+유형화!$F$74*hourly1!E5082/hourly1!$E$8763</f>
        <v>706.70699920236598</v>
      </c>
      <c r="C5081" s="442">
        <f>hourly1!$F5082*유형화!$G$71/hourly1!$F$8763+유형화!$G$72*hourly1!$G5082/hourly1!$F$8763+유형화!$G$74*hourly1!I5082/hourly1!$I$8763</f>
        <v>0.36778400794679145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4">
        <f>유형화!$F$71*hourly1!B5083/hourly1!$B$8763+유형화!$F$72*hourly1!C5083/hourly1!$C$8763+유형화!$F$73*hourly1!D5083/hourly1!$D$8763+유형화!$F$74*hourly1!E5083/hourly1!$E$8763</f>
        <v>648.68395671853114</v>
      </c>
      <c r="C5082" s="442">
        <f>hourly1!$F5083*유형화!$G$71/hourly1!$F$8763+유형화!$G$72*hourly1!$G5083/hourly1!$F$8763+유형화!$G$74*hourly1!I5083/hourly1!$I$8763</f>
        <v>0.38901314447712232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4">
        <f>유형화!$F$71*hourly1!B5084/hourly1!$B$8763+유형화!$F$72*hourly1!C5084/hourly1!$C$8763+유형화!$F$73*hourly1!D5084/hourly1!$D$8763+유형화!$F$74*hourly1!E5084/hourly1!$E$8763</f>
        <v>530.90514158387305</v>
      </c>
      <c r="C5083" s="442">
        <f>hourly1!$F5084*유형화!$G$71/hourly1!$F$8763+유형화!$G$72*hourly1!$G5084/hourly1!$F$8763+유형화!$G$74*hourly1!I5084/hourly1!$I$8763</f>
        <v>0.51659338983008629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4">
        <f>유형화!$F$71*hourly1!B5085/hourly1!$B$8763+유형화!$F$72*hourly1!C5085/hourly1!$C$8763+유형화!$F$73*hourly1!D5085/hourly1!$D$8763+유형화!$F$74*hourly1!E5085/hourly1!$E$8763</f>
        <v>233.80383924935396</v>
      </c>
      <c r="C5084" s="442">
        <f>hourly1!$F5085*유형화!$G$71/hourly1!$F$8763+유형화!$G$72*hourly1!$G5085/hourly1!$F$8763+유형화!$G$74*hourly1!I5085/hourly1!$I$8763</f>
        <v>0.63902306897324701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4">
        <f>유형화!$F$71*hourly1!B5086/hourly1!$B$8763+유형화!$F$72*hourly1!C5086/hourly1!$C$8763+유형화!$F$73*hourly1!D5086/hourly1!$D$8763+유형화!$F$74*hourly1!E5086/hourly1!$E$8763</f>
        <v>239.85795893120812</v>
      </c>
      <c r="C5085" s="442">
        <f>hourly1!$F5086*유형화!$G$71/hourly1!$F$8763+유형화!$G$72*hourly1!$G5086/hourly1!$F$8763+유형화!$G$74*hourly1!I5086/hourly1!$I$8763</f>
        <v>0.64442493796420275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4">
        <f>유형화!$F$71*hourly1!B5087/hourly1!$B$8763+유형화!$F$72*hourly1!C5087/hourly1!$C$8763+유형화!$F$73*hourly1!D5087/hourly1!$D$8763+유형화!$F$74*hourly1!E5087/hourly1!$E$8763</f>
        <v>124.86874472850593</v>
      </c>
      <c r="C5086" s="442">
        <f>hourly1!$F5087*유형화!$G$71/hourly1!$F$8763+유형화!$G$72*hourly1!$G5087/hourly1!$F$8763+유형화!$G$74*hourly1!I5087/hourly1!$I$8763</f>
        <v>0.54866529612967518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4">
        <f>유형화!$F$71*hourly1!B5088/hourly1!$B$8763+유형화!$F$72*hourly1!C5088/hourly1!$C$8763+유형화!$F$73*hourly1!D5088/hourly1!$D$8763+유형화!$F$74*hourly1!E5088/hourly1!$E$8763</f>
        <v>85.745218203946621</v>
      </c>
      <c r="C5087" s="442">
        <f>hourly1!$F5088*유형화!$G$71/hourly1!$F$8763+유형화!$G$72*hourly1!$G5088/hourly1!$F$8763+유형화!$G$74*hourly1!I5088/hourly1!$I$8763</f>
        <v>0.45804684961654946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4">
        <f>유형화!$F$71*hourly1!B5089/hourly1!$B$8763+유형화!$F$72*hourly1!C5089/hourly1!$C$8763+유형화!$F$73*hourly1!D5089/hourly1!$D$8763+유형화!$F$74*hourly1!E5089/hourly1!$E$8763</f>
        <v>81.691904505879592</v>
      </c>
      <c r="C5088" s="442">
        <f>hourly1!$F5089*유형화!$G$71/hourly1!$F$8763+유형화!$G$72*hourly1!$G5089/hourly1!$F$8763+유형화!$G$74*hourly1!I5089/hourly1!$I$8763</f>
        <v>0.35189309985226569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4">
        <f>유형화!$F$71*hourly1!B5090/hourly1!$B$8763+유형화!$F$72*hourly1!C5090/hourly1!$C$8763+유형화!$F$73*hourly1!D5090/hourly1!$D$8763+유형화!$F$74*hourly1!E5090/hourly1!$E$8763</f>
        <v>77.963389706587762</v>
      </c>
      <c r="C5089" s="442">
        <f>hourly1!$F5090*유형화!$G$71/hourly1!$F$8763+유형화!$G$72*hourly1!$G5090/hourly1!$F$8763+유형화!$G$74*hourly1!I5090/hourly1!$I$8763</f>
        <v>0.32016791642356057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4">
        <f>유형화!$F$71*hourly1!B5091/hourly1!$B$8763+유형화!$F$72*hourly1!C5091/hourly1!$C$8763+유형화!$F$73*hourly1!D5091/hourly1!$D$8763+유형화!$F$74*hourly1!E5091/hourly1!$E$8763</f>
        <v>76.537578088476593</v>
      </c>
      <c r="C5090" s="442">
        <f>hourly1!$F5091*유형화!$G$71/hourly1!$F$8763+유형화!$G$72*hourly1!$G5091/hourly1!$F$8763+유형화!$G$74*hourly1!I5091/hourly1!$I$8763</f>
        <v>0.26266985639325197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4">
        <f>유형화!$F$71*hourly1!B5092/hourly1!$B$8763+유형화!$F$72*hourly1!C5092/hourly1!$C$8763+유형화!$F$73*hourly1!D5092/hourly1!$D$8763+유형화!$F$74*hourly1!E5092/hourly1!$E$8763</f>
        <v>74.420212267985988</v>
      </c>
      <c r="C5091" s="442">
        <f>hourly1!$F5092*유형화!$G$71/hourly1!$F$8763+유형화!$G$72*hourly1!$G5092/hourly1!$F$8763+유형화!$G$74*hourly1!I5092/hourly1!$I$8763</f>
        <v>0.24317221558169208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4">
        <f>유형화!$F$71*hourly1!B5093/hourly1!$B$8763+유형화!$F$72*hourly1!C5093/hourly1!$C$8763+유형화!$F$73*hourly1!D5093/hourly1!$D$8763+유형화!$F$74*hourly1!E5093/hourly1!$E$8763</f>
        <v>73.978626127341016</v>
      </c>
      <c r="C5092" s="442">
        <f>hourly1!$F5093*유형화!$G$71/hourly1!$F$8763+유형화!$G$72*hourly1!$G5093/hourly1!$F$8763+유형화!$G$74*hourly1!I5093/hourly1!$I$8763</f>
        <v>0.23712147368337225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4">
        <f>유형화!$F$71*hourly1!B5094/hourly1!$B$8763+유형화!$F$72*hourly1!C5094/hourly1!$C$8763+유형화!$F$73*hourly1!D5094/hourly1!$D$8763+유형화!$F$74*hourly1!E5094/hourly1!$E$8763</f>
        <v>73.438986061545819</v>
      </c>
      <c r="C5093" s="442">
        <f>hourly1!$F5094*유형화!$G$71/hourly1!$F$8763+유형화!$G$72*hourly1!$G5094/hourly1!$F$8763+유형화!$G$74*hourly1!I5094/hourly1!$I$8763</f>
        <v>0.23712929633803853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4">
        <f>유형화!$F$71*hourly1!B5095/hourly1!$B$8763+유형화!$F$72*hourly1!C5095/hourly1!$C$8763+유형화!$F$73*hourly1!D5095/hourly1!$D$8763+유형화!$F$74*hourly1!E5095/hourly1!$E$8763</f>
        <v>72.583246676766748</v>
      </c>
      <c r="C5094" s="442">
        <f>hourly1!$F5095*유형화!$G$71/hourly1!$F$8763+유형화!$G$72*hourly1!$G5095/hourly1!$F$8763+유형화!$G$74*hourly1!I5095/hourly1!$I$8763</f>
        <v>0.23600927145900799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4">
        <f>유형화!$F$71*hourly1!B5096/hourly1!$B$8763+유형화!$F$72*hourly1!C5096/hourly1!$C$8763+유형화!$F$73*hourly1!D5096/hourly1!$D$8763+유형화!$F$74*hourly1!E5096/hourly1!$E$8763</f>
        <v>74.34573035576399</v>
      </c>
      <c r="C5095" s="442">
        <f>hourly1!$F5096*유형화!$G$71/hourly1!$F$8763+유형화!$G$72*hourly1!$G5096/hourly1!$F$8763+유형화!$G$74*hourly1!I5096/hourly1!$I$8763</f>
        <v>0.42101692849232558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4">
        <f>유형화!$F$71*hourly1!B5097/hourly1!$B$8763+유형화!$F$72*hourly1!C5097/hourly1!$C$8763+유형화!$F$73*hourly1!D5097/hourly1!$D$8763+유형화!$F$74*hourly1!E5097/hourly1!$E$8763</f>
        <v>140.89567727318175</v>
      </c>
      <c r="C5096" s="442">
        <f>hourly1!$F5097*유형화!$G$71/hourly1!$F$8763+유형화!$G$72*hourly1!$G5097/hourly1!$F$8763+유형화!$G$74*hourly1!I5097/hourly1!$I$8763</f>
        <v>0.75118241739954605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4">
        <f>유형화!$F$71*hourly1!B5098/hourly1!$B$8763+유형화!$F$72*hourly1!C5098/hourly1!$C$8763+유형화!$F$73*hourly1!D5098/hourly1!$D$8763+유형화!$F$74*hourly1!E5098/hourly1!$E$8763</f>
        <v>638.10039895458851</v>
      </c>
      <c r="C5097" s="442">
        <f>hourly1!$F5098*유형화!$G$71/hourly1!$F$8763+유형화!$G$72*hourly1!$G5098/hourly1!$F$8763+유형화!$G$74*hourly1!I5098/hourly1!$I$8763</f>
        <v>0.64991945652136129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4">
        <f>유형화!$F$71*hourly1!B5099/hourly1!$B$8763+유형화!$F$72*hourly1!C5099/hourly1!$C$8763+유형화!$F$73*hourly1!D5099/hourly1!$D$8763+유형화!$F$74*hourly1!E5099/hourly1!$E$8763</f>
        <v>741.43005751929707</v>
      </c>
      <c r="C5098" s="442">
        <f>hourly1!$F5099*유형화!$G$71/hourly1!$F$8763+유형화!$G$72*hourly1!$G5099/hourly1!$F$8763+유형화!$G$74*hourly1!I5099/hourly1!$I$8763</f>
        <v>0.57527438192069913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4">
        <f>유형화!$F$71*hourly1!B5100/hourly1!$B$8763+유형화!$F$72*hourly1!C5100/hourly1!$C$8763+유형화!$F$73*hourly1!D5100/hourly1!$D$8763+유형화!$F$74*hourly1!E5100/hourly1!$E$8763</f>
        <v>815.8683853256498</v>
      </c>
      <c r="C5099" s="442">
        <f>hourly1!$F5100*유형화!$G$71/hourly1!$F$8763+유형화!$G$72*hourly1!$G5100/hourly1!$F$8763+유형화!$G$74*hourly1!I5100/hourly1!$I$8763</f>
        <v>0.49012486736509553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4">
        <f>유형화!$F$71*hourly1!B5101/hourly1!$B$8763+유형화!$F$72*hourly1!C5101/hourly1!$C$8763+유형화!$F$73*hourly1!D5101/hourly1!$D$8763+유형화!$F$74*hourly1!E5101/hourly1!$E$8763</f>
        <v>909.52879306501029</v>
      </c>
      <c r="C5100" s="442">
        <f>hourly1!$F5101*유형화!$G$71/hourly1!$F$8763+유형화!$G$72*hourly1!$G5101/hourly1!$F$8763+유형화!$G$74*hourly1!I5101/hourly1!$I$8763</f>
        <v>0.45817323438100027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4">
        <f>유형화!$F$71*hourly1!B5102/hourly1!$B$8763+유형화!$F$72*hourly1!C5102/hourly1!$C$8763+유형화!$F$73*hourly1!D5102/hourly1!$D$8763+유형화!$F$74*hourly1!E5102/hourly1!$E$8763</f>
        <v>819.34424414772423</v>
      </c>
      <c r="C5101" s="442">
        <f>hourly1!$F5102*유형화!$G$71/hourly1!$F$8763+유형화!$G$72*hourly1!$G5102/hourly1!$F$8763+유형화!$G$74*hourly1!I5102/hourly1!$I$8763</f>
        <v>0.44218763957061991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4">
        <f>유형화!$F$71*hourly1!B5103/hourly1!$B$8763+유형화!$F$72*hourly1!C5103/hourly1!$C$8763+유형화!$F$73*hourly1!D5103/hourly1!$D$8763+유형화!$F$74*hourly1!E5103/hourly1!$E$8763</f>
        <v>629.02646333310338</v>
      </c>
      <c r="C5102" s="442">
        <f>hourly1!$F5103*유형화!$G$71/hourly1!$F$8763+유형화!$G$72*hourly1!$G5103/hourly1!$F$8763+유형화!$G$74*hourly1!I5103/hourly1!$I$8763</f>
        <v>0.55389987439115485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4">
        <f>유형화!$F$71*hourly1!B5104/hourly1!$B$8763+유형화!$F$72*hourly1!C5104/hourly1!$C$8763+유형화!$F$73*hourly1!D5104/hourly1!$D$8763+유형화!$F$74*hourly1!E5104/hourly1!$E$8763</f>
        <v>690.85886697646254</v>
      </c>
      <c r="C5103" s="442">
        <f>hourly1!$F5104*유형화!$G$71/hourly1!$F$8763+유형화!$G$72*hourly1!$G5104/hourly1!$F$8763+유형화!$G$74*hourly1!I5104/hourly1!$I$8763</f>
        <v>0.51671170748191331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4">
        <f>유형화!$F$71*hourly1!B5105/hourly1!$B$8763+유형화!$F$72*hourly1!C5105/hourly1!$C$8763+유형화!$F$73*hourly1!D5105/hourly1!$D$8763+유형화!$F$74*hourly1!E5105/hourly1!$E$8763</f>
        <v>904.36120009508136</v>
      </c>
      <c r="C5104" s="442">
        <f>hourly1!$F5105*유형화!$G$71/hourly1!$F$8763+유형화!$G$72*hourly1!$G5105/hourly1!$F$8763+유형화!$G$74*hourly1!I5105/hourly1!$I$8763</f>
        <v>0.38908468917292438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4">
        <f>유형화!$F$71*hourly1!B5106/hourly1!$B$8763+유형화!$F$72*hourly1!C5106/hourly1!$C$8763+유형화!$F$73*hourly1!D5106/hourly1!$D$8763+유형화!$F$74*hourly1!E5106/hourly1!$E$8763</f>
        <v>843.61741085971062</v>
      </c>
      <c r="C5105" s="442">
        <f>hourly1!$F5106*유형화!$G$71/hourly1!$F$8763+유형화!$G$72*hourly1!$G5106/hourly1!$F$8763+유형화!$G$74*hourly1!I5106/hourly1!$I$8763</f>
        <v>0.36784984862356446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4">
        <f>유형화!$F$71*hourly1!B5107/hourly1!$B$8763+유형화!$F$72*hourly1!C5107/hourly1!$C$8763+유형화!$F$73*hourly1!D5107/hourly1!$D$8763+유형화!$F$74*hourly1!E5107/hourly1!$E$8763</f>
        <v>788.83643566665785</v>
      </c>
      <c r="C5106" s="442">
        <f>hourly1!$F5107*유형화!$G$71/hourly1!$F$8763+유형화!$G$72*hourly1!$G5107/hourly1!$F$8763+유형화!$G$74*hourly1!I5107/hourly1!$I$8763</f>
        <v>0.38908061487361822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4">
        <f>유형화!$F$71*hourly1!B5108/hourly1!$B$8763+유형화!$F$72*hourly1!C5108/hourly1!$C$8763+유형화!$F$73*hourly1!D5108/hourly1!$D$8763+유형화!$F$74*hourly1!E5108/hourly1!$E$8763</f>
        <v>582.86593260546454</v>
      </c>
      <c r="C5107" s="442">
        <f>hourly1!$F5108*유형화!$G$71/hourly1!$F$8763+유형화!$G$72*hourly1!$G5108/hourly1!$F$8763+유형화!$G$74*hourly1!I5108/hourly1!$I$8763</f>
        <v>0.51668563196635942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4">
        <f>유형화!$F$71*hourly1!B5109/hourly1!$B$8763+유형화!$F$72*hourly1!C5109/hourly1!$C$8763+유형화!$F$73*hourly1!D5109/hourly1!$D$8763+유형화!$F$74*hourly1!E5109/hourly1!$E$8763</f>
        <v>239.2136579112024</v>
      </c>
      <c r="C5108" s="442">
        <f>hourly1!$F5109*유형화!$G$71/hourly1!$F$8763+유형화!$G$72*hourly1!$G5109/hourly1!$F$8763+유형화!$G$74*hourly1!I5109/hourly1!$I$8763</f>
        <v>0.63910276226765894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4">
        <f>유형화!$F$71*hourly1!B5110/hourly1!$B$8763+유형화!$F$72*hourly1!C5110/hourly1!$C$8763+유형화!$F$73*hourly1!D5110/hourly1!$D$8763+유형화!$F$74*hourly1!E5110/hourly1!$E$8763</f>
        <v>233.30744697426587</v>
      </c>
      <c r="C5109" s="442">
        <f>hourly1!$F5110*유형화!$G$71/hourly1!$F$8763+유형화!$G$72*hourly1!$G5110/hourly1!$F$8763+유형화!$G$74*hourly1!I5110/hourly1!$I$8763</f>
        <v>0.64446967377057507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4">
        <f>유형화!$F$71*hourly1!B5111/hourly1!$B$8763+유형화!$F$72*hourly1!C5111/hourly1!$C$8763+유형화!$F$73*hourly1!D5111/hourly1!$D$8763+유형화!$F$74*hourly1!E5111/hourly1!$E$8763</f>
        <v>118.38855553615863</v>
      </c>
      <c r="C5110" s="442">
        <f>hourly1!$F5111*유형화!$G$71/hourly1!$F$8763+유형화!$G$72*hourly1!$G5111/hourly1!$F$8763+유형화!$G$74*hourly1!I5111/hourly1!$I$8763</f>
        <v>0.5487082392443523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4">
        <f>유형화!$F$71*hourly1!B5112/hourly1!$B$8763+유형화!$F$72*hourly1!C5112/hourly1!$C$8763+유형화!$F$73*hourly1!D5112/hourly1!$D$8763+유형화!$F$74*hourly1!E5112/hourly1!$E$8763</f>
        <v>81.224821434156837</v>
      </c>
      <c r="C5111" s="442">
        <f>hourly1!$F5112*유형화!$G$71/hourly1!$F$8763+유형화!$G$72*hourly1!$G5112/hourly1!$F$8763+유형화!$G$74*hourly1!I5112/hourly1!$I$8763</f>
        <v>0.45811415704107245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4">
        <f>유형화!$F$71*hourly1!B5113/hourly1!$B$8763+유형화!$F$72*hourly1!C5113/hourly1!$C$8763+유형화!$F$73*hourly1!D5113/hourly1!$D$8763+유형화!$F$74*hourly1!E5113/hourly1!$E$8763</f>
        <v>77.066751650541704</v>
      </c>
      <c r="C5112" s="442">
        <f>hourly1!$F5113*유형화!$G$71/hourly1!$F$8763+유형화!$G$72*hourly1!$G5113/hourly1!$F$8763+유형화!$G$74*hourly1!I5113/hourly1!$I$8763</f>
        <v>0.35195885904305424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4">
        <f>유형화!$F$71*hourly1!B5114/hourly1!$B$8763+유형화!$F$72*hourly1!C5114/hourly1!$C$8763+유형화!$F$73*hourly1!D5114/hourly1!$D$8763+유형화!$F$74*hourly1!E5114/hourly1!$E$8763</f>
        <v>74.833111438268247</v>
      </c>
      <c r="C5113" s="442">
        <f>hourly1!$F5114*유형화!$G$71/hourly1!$F$8763+유형화!$G$72*hourly1!$G5114/hourly1!$F$8763+유형화!$G$74*hourly1!I5114/hourly1!$I$8763</f>
        <v>0.32020662226696101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4">
        <f>유형화!$F$71*hourly1!B5115/hourly1!$B$8763+유형화!$F$72*hourly1!C5115/hourly1!$C$8763+유형화!$F$73*hourly1!D5115/hourly1!$D$8763+유형화!$F$74*hourly1!E5115/hourly1!$E$8763</f>
        <v>73.487398746750884</v>
      </c>
      <c r="C5114" s="442">
        <f>hourly1!$F5115*유형화!$G$71/hourly1!$F$8763+유형화!$G$72*hourly1!$G5115/hourly1!$F$8763+유형화!$G$74*hourly1!I5115/hourly1!$I$8763</f>
        <v>0.26269723568458375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4">
        <f>유형화!$F$71*hourly1!B5116/hourly1!$B$8763+유형화!$F$72*hourly1!C5116/hourly1!$C$8763+유형화!$F$73*hourly1!D5116/hourly1!$D$8763+유형화!$F$74*hourly1!E5116/hourly1!$E$8763</f>
        <v>71.679192879533019</v>
      </c>
      <c r="C5115" s="442">
        <f>hourly1!$F5116*유형화!$G$71/hourly1!$F$8763+유형화!$G$72*hourly1!$G5116/hourly1!$F$8763+유형화!$G$74*hourly1!I5116/hourly1!$I$8763</f>
        <v>0.24320040973288493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4">
        <f>유형화!$F$71*hourly1!B5117/hourly1!$B$8763+유형화!$F$72*hourly1!C5117/hourly1!$C$8763+유형화!$F$73*hourly1!D5117/hourly1!$D$8763+유형화!$F$74*hourly1!E5117/hourly1!$E$8763</f>
        <v>70.848957438036962</v>
      </c>
      <c r="C5116" s="442">
        <f>hourly1!$F5117*유형화!$G$71/hourly1!$F$8763+유형화!$G$72*hourly1!$G5117/hourly1!$F$8763+유형화!$G$74*hourly1!I5117/hourly1!$I$8763</f>
        <v>0.2371913886594515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4">
        <f>유형화!$F$71*hourly1!B5118/hourly1!$B$8763+유형화!$F$72*hourly1!C5118/hourly1!$C$8763+유형화!$F$73*hourly1!D5118/hourly1!$D$8763+유형화!$F$74*hourly1!E5118/hourly1!$E$8763</f>
        <v>70.059096152648451</v>
      </c>
      <c r="C5117" s="442">
        <f>hourly1!$F5118*유형화!$G$71/hourly1!$F$8763+유형화!$G$72*hourly1!$G5118/hourly1!$F$8763+유형화!$G$74*hourly1!I5118/hourly1!$I$8763</f>
        <v>0.23720809328660319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4">
        <f>유형화!$F$71*hourly1!B5119/hourly1!$B$8763+유형화!$F$72*hourly1!C5119/hourly1!$C$8763+유형화!$F$73*hourly1!D5119/hourly1!$D$8763+유형화!$F$74*hourly1!E5119/hourly1!$E$8763</f>
        <v>69.279657581669582</v>
      </c>
      <c r="C5118" s="442">
        <f>hourly1!$F5119*유형화!$G$71/hourly1!$F$8763+유형화!$G$72*hourly1!$G5119/hourly1!$F$8763+유형화!$G$74*hourly1!I5119/hourly1!$I$8763</f>
        <v>0.23605702224686634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4">
        <f>유형화!$F$71*hourly1!B5120/hourly1!$B$8763+유형화!$F$72*hourly1!C5120/hourly1!$C$8763+유형화!$F$73*hourly1!D5120/hourly1!$D$8763+유형화!$F$74*hourly1!E5120/hourly1!$E$8763</f>
        <v>71.024491446134263</v>
      </c>
      <c r="C5119" s="442">
        <f>hourly1!$F5120*유형화!$G$71/hourly1!$F$8763+유형화!$G$72*hourly1!$G5120/hourly1!$F$8763+유형화!$G$74*hourly1!I5120/hourly1!$I$8763</f>
        <v>0.42107836892585049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4">
        <f>유형화!$F$71*hourly1!B5121/hourly1!$B$8763+유형화!$F$72*hourly1!C5121/hourly1!$C$8763+유형화!$F$73*hourly1!D5121/hourly1!$D$8763+유형화!$F$74*hourly1!E5121/hourly1!$E$8763</f>
        <v>128.56473244076167</v>
      </c>
      <c r="C5120" s="442">
        <f>hourly1!$F5121*유형화!$G$71/hourly1!$F$8763+유형화!$G$72*hourly1!$G5121/hourly1!$F$8763+유형화!$G$74*hourly1!I5121/hourly1!$I$8763</f>
        <v>0.75128125990069294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4">
        <f>유형화!$F$71*hourly1!B5122/hourly1!$B$8763+유형화!$F$72*hourly1!C5122/hourly1!$C$8763+유형화!$F$73*hourly1!D5122/hourly1!$D$8763+유형화!$F$74*hourly1!E5122/hourly1!$E$8763</f>
        <v>578.09172662665082</v>
      </c>
      <c r="C5121" s="442">
        <f>hourly1!$F5122*유형화!$G$71/hourly1!$F$8763+유형화!$G$72*hourly1!$G5122/hourly1!$F$8763+유형화!$G$74*hourly1!I5122/hourly1!$I$8763</f>
        <v>0.64999197904899586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4">
        <f>유형화!$F$71*hourly1!B5123/hourly1!$B$8763+유형화!$F$72*hourly1!C5123/hourly1!$C$8763+유형화!$F$73*hourly1!D5123/hourly1!$D$8763+유형화!$F$74*hourly1!E5123/hourly1!$E$8763</f>
        <v>669.59911205271112</v>
      </c>
      <c r="C5122" s="442">
        <f>hourly1!$F5123*유형화!$G$71/hourly1!$F$8763+유형화!$G$72*hourly1!$G5123/hourly1!$F$8763+유형화!$G$74*hourly1!I5123/hourly1!$I$8763</f>
        <v>0.57535880140230533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4">
        <f>유형화!$F$71*hourly1!B5124/hourly1!$B$8763+유형화!$F$72*hourly1!C5124/hourly1!$C$8763+유형화!$F$73*hourly1!D5124/hourly1!$D$8763+유형화!$F$74*hourly1!E5124/hourly1!$E$8763</f>
        <v>791.1061802246445</v>
      </c>
      <c r="C5123" s="442">
        <f>hourly1!$F5124*유형화!$G$71/hourly1!$F$8763+유형화!$G$72*hourly1!$G5124/hourly1!$F$8763+유형화!$G$74*hourly1!I5124/hourly1!$I$8763</f>
        <v>0.49012486736509553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4">
        <f>유형화!$F$71*hourly1!B5125/hourly1!$B$8763+유형화!$F$72*hourly1!C5125/hourly1!$C$8763+유형화!$F$73*hourly1!D5125/hourly1!$D$8763+유형화!$F$74*hourly1!E5125/hourly1!$E$8763</f>
        <v>895.11326279791581</v>
      </c>
      <c r="C5124" s="442">
        <f>hourly1!$F5125*유형화!$G$71/hourly1!$F$8763+유형화!$G$72*hourly1!$G5125/hourly1!$F$8763+유형화!$G$74*hourly1!I5125/hourly1!$I$8763</f>
        <v>0.45815147762270991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4">
        <f>유형화!$F$71*hourly1!B5126/hourly1!$B$8763+유형화!$F$72*hourly1!C5126/hourly1!$C$8763+유형화!$F$73*hourly1!D5126/hourly1!$D$8763+유형화!$F$74*hourly1!E5126/hourly1!$E$8763</f>
        <v>850.22166886672551</v>
      </c>
      <c r="C5125" s="442">
        <f>hourly1!$F5126*유형화!$G$71/hourly1!$F$8763+유형화!$G$72*hourly1!$G5126/hourly1!$F$8763+유형화!$G$74*hourly1!I5126/hourly1!$I$8763</f>
        <v>0.44215586003603846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4">
        <f>유형화!$F$71*hourly1!B5127/hourly1!$B$8763+유형화!$F$72*hourly1!C5127/hourly1!$C$8763+유형화!$F$73*hourly1!D5127/hourly1!$D$8763+유형화!$F$74*hourly1!E5127/hourly1!$E$8763</f>
        <v>708.46501289962737</v>
      </c>
      <c r="C5126" s="442">
        <f>hourly1!$F5127*유형화!$G$71/hourly1!$F$8763+유형화!$G$72*hourly1!$G5127/hourly1!$F$8763+유형화!$G$74*hourly1!I5127/hourly1!$I$8763</f>
        <v>0.55376183713068994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4">
        <f>유형화!$F$71*hourly1!B5128/hourly1!$B$8763+유형화!$F$72*hourly1!C5128/hourly1!$C$8763+유형화!$F$73*hourly1!D5128/hourly1!$D$8763+유형화!$F$74*hourly1!E5128/hourly1!$E$8763</f>
        <v>806.53786982647989</v>
      </c>
      <c r="C5127" s="442">
        <f>hourly1!$F5128*유형화!$G$71/hourly1!$F$8763+유형화!$G$72*hourly1!$G5128/hourly1!$F$8763+유형화!$G$74*hourly1!I5128/hourly1!$I$8763</f>
        <v>0.51648827290801003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4">
        <f>유형화!$F$71*hourly1!B5129/hourly1!$B$8763+유형화!$F$72*hourly1!C5129/hourly1!$C$8763+유형화!$F$73*hourly1!D5129/hourly1!$D$8763+유형화!$F$74*hourly1!E5129/hourly1!$E$8763</f>
        <v>984.34977696914484</v>
      </c>
      <c r="C5128" s="442">
        <f>hourly1!$F5129*유형화!$G$71/hourly1!$F$8763+유형화!$G$72*hourly1!$G5129/hourly1!$F$8763+유형화!$G$74*hourly1!I5129/hourly1!$I$8763</f>
        <v>0.38895374119325166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4">
        <f>유형화!$F$71*hourly1!B5130/hourly1!$B$8763+유형화!$F$72*hourly1!C5130/hourly1!$C$8763+유형화!$F$73*hourly1!D5130/hourly1!$D$8763+유형화!$F$74*hourly1!E5130/hourly1!$E$8763</f>
        <v>927.58674481596449</v>
      </c>
      <c r="C5129" s="442">
        <f>hourly1!$F5130*유형화!$G$71/hourly1!$F$8763+유형화!$G$72*hourly1!$G5130/hourly1!$F$8763+유형화!$G$74*hourly1!I5130/hourly1!$I$8763</f>
        <v>0.36772264899925344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4">
        <f>유형화!$F$71*hourly1!B5131/hourly1!$B$8763+유형화!$F$72*hourly1!C5131/hourly1!$C$8763+유형화!$F$73*hourly1!D5131/hourly1!$D$8763+유형화!$F$74*hourly1!E5131/hourly1!$E$8763</f>
        <v>876.75648117391404</v>
      </c>
      <c r="C5130" s="442">
        <f>hourly1!$F5131*유형화!$G$71/hourly1!$F$8763+유형화!$G$72*hourly1!$G5131/hourly1!$F$8763+유형화!$G$74*hourly1!I5131/hourly1!$I$8763</f>
        <v>0.38894551110865494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4">
        <f>유형화!$F$71*hourly1!B5132/hourly1!$B$8763+유형화!$F$72*hourly1!C5132/hourly1!$C$8763+유형화!$F$73*hourly1!D5132/hourly1!$D$8763+유형화!$F$74*hourly1!E5132/hourly1!$E$8763</f>
        <v>710.21621928084687</v>
      </c>
      <c r="C5131" s="442">
        <f>hourly1!$F5132*유형화!$G$71/hourly1!$F$8763+유형화!$G$72*hourly1!$G5132/hourly1!$F$8763+유형화!$G$74*hourly1!I5132/hourly1!$I$8763</f>
        <v>0.5164816725431346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4">
        <f>유형화!$F$71*hourly1!B5133/hourly1!$B$8763+유형화!$F$72*hourly1!C5133/hourly1!$C$8763+유형화!$F$73*hourly1!D5133/hourly1!$D$8763+유형화!$F$74*hourly1!E5133/hourly1!$E$8763</f>
        <v>261.62506906936255</v>
      </c>
      <c r="C5132" s="442">
        <f>hourly1!$F5133*유형화!$G$71/hourly1!$F$8763+유형화!$G$72*hourly1!$G5133/hourly1!$F$8763+유형화!$G$74*hourly1!I5133/hourly1!$I$8763</f>
        <v>0.63887256435690876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4">
        <f>유형화!$F$71*hourly1!B5134/hourly1!$B$8763+유형화!$F$72*hourly1!C5134/hourly1!$C$8763+유형화!$F$73*hourly1!D5134/hourly1!$D$8763+유형화!$F$74*hourly1!E5134/hourly1!$E$8763</f>
        <v>263.56486830813049</v>
      </c>
      <c r="C5133" s="442">
        <f>hourly1!$F5134*유형화!$G$71/hourly1!$F$8763+유형화!$G$72*hourly1!$G5134/hourly1!$F$8763+유형화!$G$74*hourly1!I5134/hourly1!$I$8763</f>
        <v>0.64426449205755876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4">
        <f>유형화!$F$71*hourly1!B5135/hourly1!$B$8763+유형화!$F$72*hourly1!C5135/hourly1!$C$8763+유형화!$F$73*hourly1!D5135/hourly1!$D$8763+유형화!$F$74*hourly1!E5135/hourly1!$E$8763</f>
        <v>139.91009276301287</v>
      </c>
      <c r="C5134" s="442">
        <f>hourly1!$F5135*유형화!$G$71/hourly1!$F$8763+유형화!$G$72*hourly1!$G5135/hourly1!$F$8763+유형화!$G$74*hourly1!I5135/hourly1!$I$8763</f>
        <v>0.54855072683320893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4">
        <f>유형화!$F$71*hourly1!B5136/hourly1!$B$8763+유형화!$F$72*hourly1!C5136/hourly1!$C$8763+유형화!$F$73*hourly1!D5136/hourly1!$D$8763+유형화!$F$74*hourly1!E5136/hourly1!$E$8763</f>
        <v>92.271884211152184</v>
      </c>
      <c r="C5135" s="442">
        <f>hourly1!$F5136*유형화!$G$71/hourly1!$F$8763+유형화!$G$72*hourly1!$G5136/hourly1!$F$8763+유형화!$G$74*hourly1!I5136/hourly1!$I$8763</f>
        <v>0.45789724134605836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4">
        <f>유형화!$F$71*hourly1!B5137/hourly1!$B$8763+유형화!$F$72*hourly1!C5137/hourly1!$C$8763+유형화!$F$73*hourly1!D5137/hourly1!$D$8763+유형화!$F$74*hourly1!E5137/hourly1!$E$8763</f>
        <v>88.547685482385205</v>
      </c>
      <c r="C5136" s="442">
        <f>hourly1!$F5137*유형화!$G$71/hourly1!$F$8763+유형화!$G$72*hourly1!$G5137/hourly1!$F$8763+유형화!$G$74*hourly1!I5137/hourly1!$I$8763</f>
        <v>0.351807458080868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4">
        <f>유형화!$F$71*hourly1!B5138/hourly1!$B$8763+유형화!$F$72*hourly1!C5138/hourly1!$C$8763+유형화!$F$73*hourly1!D5138/hourly1!$D$8763+유형화!$F$74*hourly1!E5138/hourly1!$E$8763</f>
        <v>84.216275960017043</v>
      </c>
      <c r="C5137" s="442">
        <f>hourly1!$F5138*유형화!$G$71/hourly1!$F$8763+유형화!$G$72*hourly1!$G5138/hourly1!$F$8763+유형화!$G$74*hourly1!I5138/hourly1!$I$8763</f>
        <v>0.32010313506460608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4">
        <f>유형화!$F$71*hourly1!B5139/hourly1!$B$8763+유형화!$F$72*hourly1!C5139/hourly1!$C$8763+유형화!$F$73*hourly1!D5139/hourly1!$D$8763+유형화!$F$74*hourly1!E5139/hourly1!$E$8763</f>
        <v>80.899327431262563</v>
      </c>
      <c r="C5138" s="442">
        <f>hourly1!$F5139*유형화!$G$71/hourly1!$F$8763+유형화!$G$72*hourly1!$G5139/hourly1!$F$8763+유형화!$G$74*hourly1!I5139/hourly1!$I$8763</f>
        <v>0.26115429853766187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4">
        <f>유형화!$F$71*hourly1!B5140/hourly1!$B$8763+유형화!$F$72*hourly1!C5140/hourly1!$C$8763+유형화!$F$73*hourly1!D5140/hourly1!$D$8763+유형화!$F$74*hourly1!E5140/hourly1!$E$8763</f>
        <v>77.350115298260249</v>
      </c>
      <c r="C5139" s="442">
        <f>hourly1!$F5140*유형화!$G$71/hourly1!$F$8763+유형화!$G$72*hourly1!$G5140/hourly1!$F$8763+유형화!$G$74*hourly1!I5140/hourly1!$I$8763</f>
        <v>0.26554769696456654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4">
        <f>유형화!$F$71*hourly1!B5141/hourly1!$B$8763+유형화!$F$72*hourly1!C5141/hourly1!$C$8763+유형화!$F$73*hourly1!D5141/hourly1!$D$8763+유형화!$F$74*hourly1!E5141/hourly1!$E$8763</f>
        <v>77.121744768683897</v>
      </c>
      <c r="C5140" s="442">
        <f>hourly1!$F5141*유형화!$G$71/hourly1!$F$8763+유형화!$G$72*hourly1!$G5141/hourly1!$F$8763+유형화!$G$74*hourly1!I5141/hourly1!$I$8763</f>
        <v>0.24842211320855975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4">
        <f>유형화!$F$71*hourly1!B5142/hourly1!$B$8763+유형화!$F$72*hourly1!C5142/hourly1!$C$8763+유형화!$F$73*hourly1!D5142/hourly1!$D$8763+유형화!$F$74*hourly1!E5142/hourly1!$E$8763</f>
        <v>75.599739662001468</v>
      </c>
      <c r="C5141" s="442">
        <f>hourly1!$F5142*유형화!$G$71/hourly1!$F$8763+유형화!$G$72*hourly1!$G5142/hourly1!$F$8763+유형화!$G$74*hourly1!I5142/hourly1!$I$8763</f>
        <v>0.23552108891624551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4">
        <f>유형화!$F$71*hourly1!B5143/hourly1!$B$8763+유형화!$F$72*hourly1!C5143/hourly1!$C$8763+유형화!$F$73*hourly1!D5143/hourly1!$D$8763+유형화!$F$74*hourly1!E5143/hourly1!$E$8763</f>
        <v>74.784665052164783</v>
      </c>
      <c r="C5142" s="442">
        <f>hourly1!$F5143*유형화!$G$71/hourly1!$F$8763+유형화!$G$72*hourly1!$G5143/hourly1!$F$8763+유형화!$G$74*hourly1!I5143/hourly1!$I$8763</f>
        <v>0.23553265992627251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4">
        <f>유형화!$F$71*hourly1!B5144/hourly1!$B$8763+유형화!$F$72*hourly1!C5144/hourly1!$C$8763+유형화!$F$73*hourly1!D5144/hourly1!$D$8763+유형화!$F$74*hourly1!E5144/hourly1!$E$8763</f>
        <v>75.970844181278252</v>
      </c>
      <c r="C5143" s="442">
        <f>hourly1!$F5144*유형화!$G$71/hourly1!$F$8763+유형화!$G$72*hourly1!$G5144/hourly1!$F$8763+유형화!$G$74*hourly1!I5144/hourly1!$I$8763</f>
        <v>0.2744147575146908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4">
        <f>유형화!$F$71*hourly1!B5145/hourly1!$B$8763+유형화!$F$72*hourly1!C5145/hourly1!$C$8763+유형화!$F$73*hourly1!D5145/hourly1!$D$8763+유형화!$F$74*hourly1!E5145/hourly1!$E$8763</f>
        <v>145.03076773627217</v>
      </c>
      <c r="C5144" s="442">
        <f>hourly1!$F5145*유형화!$G$71/hourly1!$F$8763+유형화!$G$72*hourly1!$G5145/hourly1!$F$8763+유형화!$G$74*hourly1!I5145/hourly1!$I$8763</f>
        <v>0.36942635799676293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4">
        <f>유형화!$F$71*hourly1!B5146/hourly1!$B$8763+유형화!$F$72*hourly1!C5146/hourly1!$C$8763+유형화!$F$73*hourly1!D5146/hourly1!$D$8763+유형화!$F$74*hourly1!E5146/hourly1!$E$8763</f>
        <v>225.25242796500098</v>
      </c>
      <c r="C5145" s="442">
        <f>hourly1!$F5146*유형화!$G$71/hourly1!$F$8763+유형화!$G$72*hourly1!$G5146/hourly1!$F$8763+유형화!$G$74*hourly1!I5146/hourly1!$I$8763</f>
        <v>0.47414652480747865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4">
        <f>유형화!$F$71*hourly1!B5147/hourly1!$B$8763+유형화!$F$72*hourly1!C5147/hourly1!$C$8763+유형화!$F$73*hourly1!D5147/hourly1!$D$8763+유형화!$F$74*hourly1!E5147/hourly1!$E$8763</f>
        <v>219.99499876101876</v>
      </c>
      <c r="C5146" s="442">
        <f>hourly1!$F5147*유형화!$G$71/hourly1!$F$8763+유형화!$G$72*hourly1!$G5147/hourly1!$F$8763+유형화!$G$74*hourly1!I5147/hourly1!$I$8763</f>
        <v>0.63368361824764863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4">
        <f>유형화!$F$71*hourly1!B5148/hourly1!$B$8763+유형화!$F$72*hourly1!C5148/hourly1!$C$8763+유형화!$F$73*hourly1!D5148/hourly1!$D$8763+유형화!$F$74*hourly1!E5148/hourly1!$E$8763</f>
        <v>232.77660180338097</v>
      </c>
      <c r="C5147" s="442">
        <f>hourly1!$F5148*유형화!$G$71/hourly1!$F$8763+유형화!$G$72*hourly1!$G5148/hourly1!$F$8763+유형화!$G$74*hourly1!I5148/hourly1!$I$8763</f>
        <v>0.62904502848855015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4">
        <f>유형화!$F$71*hourly1!B5149/hourly1!$B$8763+유형화!$F$72*hourly1!C5149/hourly1!$C$8763+유형화!$F$73*hourly1!D5149/hourly1!$D$8763+유형화!$F$74*hourly1!E5149/hourly1!$E$8763</f>
        <v>244.22835062278861</v>
      </c>
      <c r="C5148" s="442">
        <f>hourly1!$F5149*유형화!$G$71/hourly1!$F$8763+유형화!$G$72*hourly1!$G5149/hourly1!$F$8763+유형화!$G$74*hourly1!I5149/hourly1!$I$8763</f>
        <v>0.58793437066611198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4">
        <f>유형화!$F$71*hourly1!B5150/hourly1!$B$8763+유형화!$F$72*hourly1!C5150/hourly1!$C$8763+유형화!$F$73*hourly1!D5150/hourly1!$D$8763+유형화!$F$74*hourly1!E5150/hourly1!$E$8763</f>
        <v>235.28733884542771</v>
      </c>
      <c r="C5149" s="442">
        <f>hourly1!$F5150*유형화!$G$71/hourly1!$F$8763+유형화!$G$72*hourly1!$G5150/hourly1!$F$8763+유형화!$G$74*hourly1!I5150/hourly1!$I$8763</f>
        <v>0.61523828746066411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4">
        <f>유형화!$F$71*hourly1!B5151/hourly1!$B$8763+유형화!$F$72*hourly1!C5151/hourly1!$C$8763+유형화!$F$73*hourly1!D5151/hourly1!$D$8763+유형화!$F$74*hourly1!E5151/hourly1!$E$8763</f>
        <v>247.91003887330456</v>
      </c>
      <c r="C5150" s="442">
        <f>hourly1!$F5151*유형화!$G$71/hourly1!$F$8763+유형화!$G$72*hourly1!$G5151/hourly1!$F$8763+유형화!$G$74*hourly1!I5151/hourly1!$I$8763</f>
        <v>0.61975489269856232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4">
        <f>유형화!$F$71*hourly1!B5152/hourly1!$B$8763+유형화!$F$72*hourly1!C5152/hourly1!$C$8763+유형화!$F$73*hourly1!D5152/hourly1!$D$8763+유형화!$F$74*hourly1!E5152/hourly1!$E$8763</f>
        <v>246.86096055512095</v>
      </c>
      <c r="C5151" s="442">
        <f>hourly1!$F5152*유형화!$G$71/hourly1!$F$8763+유형화!$G$72*hourly1!$G5152/hourly1!$F$8763+유형화!$G$74*hourly1!I5152/hourly1!$I$8763</f>
        <v>0.53769304512849514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4">
        <f>유형화!$F$71*hourly1!B5153/hourly1!$B$8763+유형화!$F$72*hourly1!C5153/hourly1!$C$8763+유형화!$F$73*hourly1!D5153/hourly1!$D$8763+유형화!$F$74*hourly1!E5153/hourly1!$E$8763</f>
        <v>234.81885651578287</v>
      </c>
      <c r="C5152" s="442">
        <f>hourly1!$F5153*유형화!$G$71/hourly1!$F$8763+유형화!$G$72*hourly1!$G5153/hourly1!$F$8763+유형화!$G$74*hourly1!I5153/hourly1!$I$8763</f>
        <v>0.47389709620400655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4">
        <f>유형화!$F$71*hourly1!B5154/hourly1!$B$8763+유형화!$F$72*hourly1!C5154/hourly1!$C$8763+유형화!$F$73*hourly1!D5154/hourly1!$D$8763+유형화!$F$74*hourly1!E5154/hourly1!$E$8763</f>
        <v>230.16633178964574</v>
      </c>
      <c r="C5153" s="442">
        <f>hourly1!$F5154*유형화!$G$71/hourly1!$F$8763+유형화!$G$72*hourly1!$G5154/hourly1!$F$8763+유형화!$G$74*hourly1!I5154/hourly1!$I$8763</f>
        <v>0.41925952022997204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4">
        <f>유형화!$F$71*hourly1!B5155/hourly1!$B$8763+유형화!$F$72*hourly1!C5155/hourly1!$C$8763+유형화!$F$73*hourly1!D5155/hourly1!$D$8763+유형화!$F$74*hourly1!E5155/hourly1!$E$8763</f>
        <v>230.13123914997993</v>
      </c>
      <c r="C5154" s="442">
        <f>hourly1!$F5155*유형화!$G$71/hourly1!$F$8763+유형화!$G$72*hourly1!$G5155/hourly1!$F$8763+유형화!$G$74*hourly1!I5155/hourly1!$I$8763</f>
        <v>0.47390320765296534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4">
        <f>유형화!$F$71*hourly1!B5156/hourly1!$B$8763+유형화!$F$72*hourly1!C5156/hourly1!$C$8763+유형화!$F$73*hourly1!D5156/hourly1!$D$8763+유형화!$F$74*hourly1!E5156/hourly1!$E$8763</f>
        <v>225.88220817420969</v>
      </c>
      <c r="C5155" s="442">
        <f>hourly1!$F5156*유형화!$G$71/hourly1!$F$8763+유형화!$G$72*hourly1!$G5156/hourly1!$F$8763+유형화!$G$74*hourly1!I5156/hourly1!$I$8763</f>
        <v>0.54683503939574174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4">
        <f>유형화!$F$71*hourly1!B5157/hourly1!$B$8763+유형화!$F$72*hourly1!C5157/hourly1!$C$8763+유형화!$F$73*hourly1!D5157/hourly1!$D$8763+유형화!$F$74*hourly1!E5157/hourly1!$E$8763</f>
        <v>236.10099222062459</v>
      </c>
      <c r="C5156" s="442">
        <f>hourly1!$F5157*유형화!$G$71/hourly1!$F$8763+유형화!$G$72*hourly1!$G5157/hourly1!$F$8763+유형화!$G$74*hourly1!I5157/hourly1!$I$8763</f>
        <v>0.67452610568981108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4">
        <f>유형화!$F$71*hourly1!B5158/hourly1!$B$8763+유형화!$F$72*hourly1!C5158/hourly1!$C$8763+유형화!$F$73*hourly1!D5158/hourly1!$D$8763+유형화!$F$74*hourly1!E5158/hourly1!$E$8763</f>
        <v>241.37851794419109</v>
      </c>
      <c r="C5157" s="442">
        <f>hourly1!$F5158*유형화!$G$71/hourly1!$F$8763+유형화!$G$72*hourly1!$G5158/hourly1!$F$8763+유형화!$G$74*hourly1!I5158/hourly1!$I$8763</f>
        <v>0.57885471317823578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4">
        <f>유형화!$F$71*hourly1!B5159/hourly1!$B$8763+유형화!$F$72*hourly1!C5159/hourly1!$C$8763+유형화!$F$73*hourly1!D5159/hourly1!$D$8763+유형화!$F$74*hourly1!E5159/hourly1!$E$8763</f>
        <v>133.2001040822401</v>
      </c>
      <c r="C5158" s="442">
        <f>hourly1!$F5159*유형화!$G$71/hourly1!$F$8763+유형화!$G$72*hourly1!$G5159/hourly1!$F$8763+유형화!$G$74*hourly1!I5159/hourly1!$I$8763</f>
        <v>0.4193887570039373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4">
        <f>유형화!$F$71*hourly1!B5160/hourly1!$B$8763+유형화!$F$72*hourly1!C5160/hourly1!$C$8763+유형화!$F$73*hourly1!D5160/hourly1!$D$8763+유형화!$F$74*hourly1!E5160/hourly1!$E$8763</f>
        <v>86.767989544901951</v>
      </c>
      <c r="C5159" s="442">
        <f>hourly1!$F5160*유형화!$G$71/hourly1!$F$8763+유형화!$G$72*hourly1!$G5160/hourly1!$F$8763+유형화!$G$74*hourly1!I5160/hourly1!$I$8763</f>
        <v>0.41467438527775924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4">
        <f>유형화!$F$71*hourly1!B5161/hourly1!$B$8763+유형화!$F$72*hourly1!C5161/hourly1!$C$8763+유형화!$F$73*hourly1!D5161/hourly1!$D$8763+유형화!$F$74*hourly1!E5161/hourly1!$E$8763</f>
        <v>80.518593918790785</v>
      </c>
      <c r="C5160" s="442">
        <f>hourly1!$F5161*유형화!$G$71/hourly1!$F$8763+유형화!$G$72*hourly1!$G5161/hourly1!$F$8763+유형화!$G$74*hourly1!I5161/hourly1!$I$8763</f>
        <v>0.37834336945637026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4">
        <f>유형화!$F$71*hourly1!B5162/hourly1!$B$8763+유형화!$F$72*hourly1!C5162/hourly1!$C$8763+유형화!$F$73*hourly1!D5162/hourly1!$D$8763+유형화!$F$74*hourly1!E5162/hourly1!$E$8763</f>
        <v>75.150930037929569</v>
      </c>
      <c r="C5161" s="442">
        <f>hourly1!$F5162*유형화!$G$71/hourly1!$F$8763+유형화!$G$72*hourly1!$G5162/hourly1!$F$8763+유형화!$G$74*hourly1!I5162/hourly1!$I$8763</f>
        <v>0.31486236386818239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4">
        <f>유형화!$F$71*hourly1!B5163/hourly1!$B$8763+유형화!$F$72*hourly1!C5163/hourly1!$C$8763+유형화!$F$73*hourly1!D5163/hourly1!$D$8763+유형화!$F$74*hourly1!E5163/hourly1!$E$8763</f>
        <v>72.252165599369874</v>
      </c>
      <c r="C5162" s="442">
        <f>hourly1!$F5163*유형화!$G$71/hourly1!$F$8763+유형화!$G$72*hourly1!$G5163/hourly1!$F$8763+유형화!$G$74*hourly1!I5163/hourly1!$I$8763</f>
        <v>0.27508775027394233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4">
        <f>유형화!$F$71*hourly1!B5164/hourly1!$B$8763+유형화!$F$72*hourly1!C5164/hourly1!$C$8763+유형화!$F$73*hourly1!D5164/hourly1!$D$8763+유형화!$F$74*hourly1!E5164/hourly1!$E$8763</f>
        <v>69.059080383384781</v>
      </c>
      <c r="C5163" s="442">
        <f>hourly1!$F5164*유형화!$G$71/hourly1!$F$8763+유형화!$G$72*hourly1!$G5164/hourly1!$F$8763+유형화!$G$74*hourly1!I5164/hourly1!$I$8763</f>
        <v>0.26052310808928275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4">
        <f>유형화!$F$71*hourly1!B5165/hourly1!$B$8763+유형화!$F$72*hourly1!C5165/hourly1!$C$8763+유형화!$F$73*hourly1!D5165/hourly1!$D$8763+유형화!$F$74*hourly1!E5165/hourly1!$E$8763</f>
        <v>67.891017455349214</v>
      </c>
      <c r="C5164" s="442">
        <f>hourly1!$F5165*유형화!$G$71/hourly1!$F$8763+유형화!$G$72*hourly1!$G5165/hourly1!$F$8763+유형화!$G$74*hourly1!I5165/hourly1!$I$8763</f>
        <v>0.25109134965544233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4">
        <f>유형화!$F$71*hourly1!B5166/hourly1!$B$8763+유형화!$F$72*hourly1!C5166/hourly1!$C$8763+유형화!$F$73*hourly1!D5166/hourly1!$D$8763+유형화!$F$74*hourly1!E5166/hourly1!$E$8763</f>
        <v>66.342969724863252</v>
      </c>
      <c r="C5165" s="442">
        <f>hourly1!$F5166*유형화!$G$71/hourly1!$F$8763+유형화!$G$72*hourly1!$G5166/hourly1!$F$8763+유형화!$G$74*hourly1!I5166/hourly1!$I$8763</f>
        <v>0.23587946428314072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4">
        <f>유형화!$F$71*hourly1!B5167/hourly1!$B$8763+유형화!$F$72*hourly1!C5167/hourly1!$C$8763+유형화!$F$73*hourly1!D5167/hourly1!$D$8763+유형화!$F$74*hourly1!E5167/hourly1!$E$8763</f>
        <v>64.983578616695695</v>
      </c>
      <c r="C5166" s="442">
        <f>hourly1!$F5167*유형화!$G$71/hourly1!$F$8763+유형화!$G$72*hourly1!$G5167/hourly1!$F$8763+유형화!$G$74*hourly1!I5167/hourly1!$I$8763</f>
        <v>0.23590211738727834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4">
        <f>유형화!$F$71*hourly1!B5168/hourly1!$B$8763+유형화!$F$72*hourly1!C5168/hourly1!$C$8763+유형화!$F$73*hourly1!D5168/hourly1!$D$8763+유형화!$F$74*hourly1!E5168/hourly1!$E$8763</f>
        <v>66.254644797980916</v>
      </c>
      <c r="C5167" s="442">
        <f>hourly1!$F5168*유형화!$G$71/hourly1!$F$8763+유형화!$G$72*hourly1!$G5168/hourly1!$F$8763+유형화!$G$74*hourly1!I5168/hourly1!$I$8763</f>
        <v>0.25111921786269065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4">
        <f>유형화!$F$71*hourly1!B5169/hourly1!$B$8763+유형화!$F$72*hourly1!C5169/hourly1!$C$8763+유형화!$F$73*hourly1!D5169/hourly1!$D$8763+유형화!$F$74*hourly1!E5169/hourly1!$E$8763</f>
        <v>118.10479964683894</v>
      </c>
      <c r="C5168" s="442">
        <f>hourly1!$F5169*유형화!$G$71/hourly1!$F$8763+유형화!$G$72*hourly1!$G5169/hourly1!$F$8763+유형화!$G$74*hourly1!I5169/hourly1!$I$8763</f>
        <v>0.31992541412890835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4">
        <f>유형화!$F$71*hourly1!B5170/hourly1!$B$8763+유형화!$F$72*hourly1!C5170/hourly1!$C$8763+유형화!$F$73*hourly1!D5170/hourly1!$D$8763+유형화!$F$74*hourly1!E5170/hourly1!$E$8763</f>
        <v>100.17671674576242</v>
      </c>
      <c r="C5169" s="442">
        <f>hourly1!$F5170*유형화!$G$71/hourly1!$F$8763+유형화!$G$72*hourly1!$G5170/hourly1!$F$8763+유형화!$G$74*hourly1!I5170/hourly1!$I$8763</f>
        <v>0.42536070195369247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4">
        <f>유형화!$F$71*hourly1!B5171/hourly1!$B$8763+유형화!$F$72*hourly1!C5171/hourly1!$C$8763+유형화!$F$73*hourly1!D5171/hourly1!$D$8763+유형화!$F$74*hourly1!E5171/hourly1!$E$8763</f>
        <v>112.3624327981717</v>
      </c>
      <c r="C5170" s="442">
        <f>hourly1!$F5171*유형화!$G$71/hourly1!$F$8763+유형화!$G$72*hourly1!$G5171/hourly1!$F$8763+유형화!$G$74*hourly1!I5171/hourly1!$I$8763</f>
        <v>0.54612456308288226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4">
        <f>유형화!$F$71*hourly1!B5172/hourly1!$B$8763+유형화!$F$72*hourly1!C5172/hourly1!$C$8763+유형화!$F$73*hourly1!D5172/hourly1!$D$8763+유형화!$F$74*hourly1!E5172/hourly1!$E$8763</f>
        <v>125.55143637521626</v>
      </c>
      <c r="C5171" s="442">
        <f>hourly1!$F5172*유형화!$G$71/hourly1!$F$8763+유형화!$G$72*hourly1!$G5172/hourly1!$F$8763+유형화!$G$74*hourly1!I5172/hourly1!$I$8763</f>
        <v>0.65180936099712361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4">
        <f>유형화!$F$71*hourly1!B5173/hourly1!$B$8763+유형화!$F$72*hourly1!C5173/hourly1!$C$8763+유형화!$F$73*hourly1!D5173/hourly1!$D$8763+유형화!$F$74*hourly1!E5173/hourly1!$E$8763</f>
        <v>130.79459139895255</v>
      </c>
      <c r="C5172" s="442">
        <f>hourly1!$F5173*유형화!$G$71/hourly1!$F$8763+유형화!$G$72*hourly1!$G5173/hourly1!$F$8763+유형화!$G$74*hourly1!I5173/hourly1!$I$8763</f>
        <v>0.69703571300581646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4">
        <f>유형화!$F$71*hourly1!B5174/hourly1!$B$8763+유형화!$F$72*hourly1!C5174/hourly1!$C$8763+유형화!$F$73*hourly1!D5174/hourly1!$D$8763+유형화!$F$74*hourly1!E5174/hourly1!$E$8763</f>
        <v>132.71918407015269</v>
      </c>
      <c r="C5173" s="442">
        <f>hourly1!$F5174*유형화!$G$71/hourly1!$F$8763+유형화!$G$72*hourly1!$G5174/hourly1!$F$8763+유형화!$G$74*hourly1!I5174/hourly1!$I$8763</f>
        <v>0.7221148179217094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4">
        <f>유형화!$F$71*hourly1!B5175/hourly1!$B$8763+유형화!$F$72*hourly1!C5175/hourly1!$C$8763+유형화!$F$73*hourly1!D5175/hourly1!$D$8763+유형화!$F$74*hourly1!E5175/hourly1!$E$8763</f>
        <v>145.96435924873049</v>
      </c>
      <c r="C5174" s="442">
        <f>hourly1!$F5175*유형화!$G$71/hourly1!$F$8763+유형화!$G$72*hourly1!$G5175/hourly1!$F$8763+유형화!$G$74*hourly1!I5175/hourly1!$I$8763</f>
        <v>0.65153679037359824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4">
        <f>유형화!$F$71*hourly1!B5176/hourly1!$B$8763+유형화!$F$72*hourly1!C5176/hourly1!$C$8763+유형화!$F$73*hourly1!D5176/hourly1!$D$8763+유형화!$F$74*hourly1!E5176/hourly1!$E$8763</f>
        <v>131.09988983916446</v>
      </c>
      <c r="C5175" s="442">
        <f>hourly1!$F5176*유형화!$G$71/hourly1!$F$8763+유형화!$G$72*hourly1!$G5176/hourly1!$F$8763+유형화!$G$74*hourly1!I5176/hourly1!$I$8763</f>
        <v>0.59108250025334097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4">
        <f>유형화!$F$71*hourly1!B5177/hourly1!$B$8763+유형화!$F$72*hourly1!C5177/hourly1!$C$8763+유형화!$F$73*hourly1!D5177/hourly1!$D$8763+유형화!$F$74*hourly1!E5177/hourly1!$E$8763</f>
        <v>136.33579390378239</v>
      </c>
      <c r="C5176" s="442">
        <f>hourly1!$F5177*유형화!$G$71/hourly1!$F$8763+유형화!$G$72*hourly1!$G5177/hourly1!$F$8763+유형화!$G$74*hourly1!I5177/hourly1!$I$8763</f>
        <v>0.51054167009993312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4">
        <f>유형화!$F$71*hourly1!B5178/hourly1!$B$8763+유형화!$F$72*hourly1!C5178/hourly1!$C$8763+유형화!$F$73*hourly1!D5178/hourly1!$D$8763+유형화!$F$74*hourly1!E5178/hourly1!$E$8763</f>
        <v>135.0155780835037</v>
      </c>
      <c r="C5177" s="442">
        <f>hourly1!$F5178*유형화!$G$71/hourly1!$F$8763+유형화!$G$72*hourly1!$G5178/hourly1!$F$8763+유형화!$G$74*hourly1!I5178/hourly1!$I$8763</f>
        <v>0.47532570851242217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4">
        <f>유형화!$F$71*hourly1!B5179/hourly1!$B$8763+유형화!$F$72*hourly1!C5179/hourly1!$C$8763+유형화!$F$73*hourly1!D5179/hourly1!$D$8763+유형화!$F$74*hourly1!E5179/hourly1!$E$8763</f>
        <v>132.70638644286814</v>
      </c>
      <c r="C5178" s="442">
        <f>hourly1!$F5179*유형화!$G$71/hourly1!$F$8763+유형화!$G$72*hourly1!$G5179/hourly1!$F$8763+유형화!$G$74*hourly1!I5179/hourly1!$I$8763</f>
        <v>0.36478613851794239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4">
        <f>유형화!$F$71*hourly1!B5180/hourly1!$B$8763+유형화!$F$72*hourly1!C5180/hourly1!$C$8763+유형화!$F$73*hourly1!D5180/hourly1!$D$8763+유형화!$F$74*hourly1!E5180/hourly1!$E$8763</f>
        <v>130.97550331880137</v>
      </c>
      <c r="C5179" s="442">
        <f>hourly1!$F5180*유형화!$G$71/hourly1!$F$8763+유형화!$G$72*hourly1!$G5180/hourly1!$F$8763+유형화!$G$74*hourly1!I5180/hourly1!$I$8763</f>
        <v>0.49548159311974838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4">
        <f>유형화!$F$71*hourly1!B5181/hourly1!$B$8763+유형화!$F$72*hourly1!C5181/hourly1!$C$8763+유형화!$F$73*hourly1!D5181/hourly1!$D$8763+유형화!$F$74*hourly1!E5181/hourly1!$E$8763</f>
        <v>143.16709197248181</v>
      </c>
      <c r="C5180" s="442">
        <f>hourly1!$F5181*유형화!$G$71/hourly1!$F$8763+유형화!$G$72*hourly1!$G5181/hourly1!$F$8763+유형화!$G$74*hourly1!I5181/hourly1!$I$8763</f>
        <v>0.58108653285170075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4">
        <f>유형화!$F$71*hourly1!B5182/hourly1!$B$8763+유형화!$F$72*hourly1!C5182/hourly1!$C$8763+유형화!$F$73*hourly1!D5182/hourly1!$D$8763+유형화!$F$74*hourly1!E5182/hourly1!$E$8763</f>
        <v>148.50956803194489</v>
      </c>
      <c r="C5181" s="442">
        <f>hourly1!$F5182*유형화!$G$71/hourly1!$F$8763+유형화!$G$72*hourly1!$G5182/hourly1!$F$8763+유형화!$G$74*hourly1!I5182/hourly1!$I$8763</f>
        <v>0.61136509556906249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4">
        <f>유형화!$F$71*hourly1!B5183/hourly1!$B$8763+유형화!$F$72*hourly1!C5183/hourly1!$C$8763+유형화!$F$73*hourly1!D5183/hourly1!$D$8763+유형화!$F$74*hourly1!E5183/hourly1!$E$8763</f>
        <v>124.44116953371797</v>
      </c>
      <c r="C5182" s="442">
        <f>hourly1!$F5183*유형화!$G$71/hourly1!$F$8763+유형화!$G$72*hourly1!$G5183/hourly1!$F$8763+유형화!$G$74*hourly1!I5183/hourly1!$I$8763</f>
        <v>0.42016548142350219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4">
        <f>유형화!$F$71*hourly1!B5184/hourly1!$B$8763+유형화!$F$72*hourly1!C5184/hourly1!$C$8763+유형화!$F$73*hourly1!D5184/hourly1!$D$8763+유형화!$F$74*hourly1!E5184/hourly1!$E$8763</f>
        <v>84.155981937592912</v>
      </c>
      <c r="C5183" s="442">
        <f>hourly1!$F5184*유형화!$G$71/hourly1!$F$8763+유형화!$G$72*hourly1!$G5184/hourly1!$F$8763+유형화!$G$74*hourly1!I5184/hourly1!$I$8763</f>
        <v>0.40492002382492487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4">
        <f>유형화!$F$71*hourly1!B5185/hourly1!$B$8763+유형화!$F$72*hourly1!C5185/hourly1!$C$8763+유형화!$F$73*hourly1!D5185/hourly1!$D$8763+유형화!$F$74*hourly1!E5185/hourly1!$E$8763</f>
        <v>80.023214394058442</v>
      </c>
      <c r="C5184" s="442">
        <f>hourly1!$F5185*유형화!$G$71/hourly1!$F$8763+유형화!$G$72*hourly1!$G5185/hourly1!$F$8763+유형화!$G$74*hourly1!I5185/hourly1!$I$8763</f>
        <v>0.38988977071565334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4">
        <f>유형화!$F$71*hourly1!B5186/hourly1!$B$8763+유형화!$F$72*hourly1!C5186/hourly1!$C$8763+유형화!$F$73*hourly1!D5186/hourly1!$D$8763+유형화!$F$74*hourly1!E5186/hourly1!$E$8763</f>
        <v>75.911391495836412</v>
      </c>
      <c r="C5185" s="442">
        <f>hourly1!$F5186*유형화!$G$71/hourly1!$F$8763+유형화!$G$72*hourly1!$G5186/hourly1!$F$8763+유형화!$G$74*hourly1!I5186/hourly1!$I$8763</f>
        <v>0.31475162441306315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4">
        <f>유형화!$F$71*hourly1!B5187/hourly1!$B$8763+유형화!$F$72*hourly1!C5187/hourly1!$C$8763+유형화!$F$73*hourly1!D5187/hourly1!$D$8763+유형화!$F$74*hourly1!E5187/hourly1!$E$8763</f>
        <v>75.3120989109579</v>
      </c>
      <c r="C5186" s="442">
        <f>hourly1!$F5187*유형화!$G$71/hourly1!$F$8763+유형화!$G$72*hourly1!$G5187/hourly1!$F$8763+유형화!$G$74*hourly1!I5187/hourly1!$I$8763</f>
        <v>0.26266358197232181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4">
        <f>유형화!$F$71*hourly1!B5188/hourly1!$B$8763+유형화!$F$72*hourly1!C5188/hourly1!$C$8763+유형화!$F$73*hourly1!D5188/hourly1!$D$8763+유형화!$F$74*hourly1!E5188/hourly1!$E$8763</f>
        <v>73.680624640893555</v>
      </c>
      <c r="C5187" s="442">
        <f>hourly1!$F5188*유형화!$G$71/hourly1!$F$8763+유형화!$G$72*hourly1!$G5188/hourly1!$F$8763+유형화!$G$74*hourly1!I5188/hourly1!$I$8763</f>
        <v>0.24315477758066542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4">
        <f>유형화!$F$71*hourly1!B5189/hourly1!$B$8763+유형화!$F$72*hourly1!C5189/hourly1!$C$8763+유형화!$F$73*hourly1!D5189/hourly1!$D$8763+유형화!$F$74*hourly1!E5189/hourly1!$E$8763</f>
        <v>73.09484154906994</v>
      </c>
      <c r="C5188" s="442">
        <f>hourly1!$F5189*유형화!$G$71/hourly1!$F$8763+유형화!$G$72*hourly1!$G5189/hourly1!$F$8763+유형화!$G$74*hourly1!I5189/hourly1!$I$8763</f>
        <v>0.2370692411662782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4">
        <f>유형화!$F$71*hourly1!B5190/hourly1!$B$8763+유형화!$F$72*hourly1!C5190/hourly1!$C$8763+유형화!$F$73*hourly1!D5190/hourly1!$D$8763+유형화!$F$74*hourly1!E5190/hourly1!$E$8763</f>
        <v>72.910489297328368</v>
      </c>
      <c r="C5189" s="442">
        <f>hourly1!$F5190*유형화!$G$71/hourly1!$F$8763+유형화!$G$72*hourly1!$G5190/hourly1!$F$8763+유형화!$G$74*hourly1!I5190/hourly1!$I$8763</f>
        <v>0.23707681936298608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4">
        <f>유형화!$F$71*hourly1!B5191/hourly1!$B$8763+유형화!$F$72*hourly1!C5191/hourly1!$C$8763+유형화!$F$73*hourly1!D5191/hourly1!$D$8763+유형화!$F$74*hourly1!E5191/hourly1!$E$8763</f>
        <v>71.791864888620353</v>
      </c>
      <c r="C5190" s="442">
        <f>hourly1!$F5191*유형화!$G$71/hourly1!$F$8763+유형화!$G$72*hourly1!$G5191/hourly1!$F$8763+유형화!$G$74*hourly1!I5191/hourly1!$I$8763</f>
        <v>0.23597936610210699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4">
        <f>유형화!$F$71*hourly1!B5192/hourly1!$B$8763+유형화!$F$72*hourly1!C5192/hourly1!$C$8763+유형화!$F$73*hourly1!D5192/hourly1!$D$8763+유형화!$F$74*hourly1!E5192/hourly1!$E$8763</f>
        <v>73.497285831484263</v>
      </c>
      <c r="C5191" s="442">
        <f>hourly1!$F5192*유형화!$G$71/hourly1!$F$8763+유형화!$G$72*hourly1!$G5192/hourly1!$F$8763+유형화!$G$74*hourly1!I5192/hourly1!$I$8763</f>
        <v>0.42098995663092442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4">
        <f>유형화!$F$71*hourly1!B5193/hourly1!$B$8763+유형화!$F$72*hourly1!C5193/hourly1!$C$8763+유형화!$F$73*hourly1!D5193/hourly1!$D$8763+유형화!$F$74*hourly1!E5193/hourly1!$E$8763</f>
        <v>135.00428889815441</v>
      </c>
      <c r="C5192" s="442">
        <f>hourly1!$F5193*유형화!$G$71/hourly1!$F$8763+유형화!$G$72*hourly1!$G5193/hourly1!$F$8763+유형화!$G$74*hourly1!I5193/hourly1!$I$8763</f>
        <v>0.75121550070990606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4">
        <f>유형화!$F$71*hourly1!B5194/hourly1!$B$8763+유형화!$F$72*hourly1!C5194/hourly1!$C$8763+유형화!$F$73*hourly1!D5194/hourly1!$D$8763+유형화!$F$74*hourly1!E5194/hourly1!$E$8763</f>
        <v>702.46428330179924</v>
      </c>
      <c r="C5193" s="442">
        <f>hourly1!$F5194*유형화!$G$71/hourly1!$F$8763+유형화!$G$72*hourly1!$G5194/hourly1!$F$8763+유형화!$G$74*hourly1!I5194/hourly1!$I$8763</f>
        <v>0.64997397064606643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4">
        <f>유형화!$F$71*hourly1!B5195/hourly1!$B$8763+유형화!$F$72*hourly1!C5195/hourly1!$C$8763+유형화!$F$73*hourly1!D5195/hourly1!$D$8763+유형화!$F$74*hourly1!E5195/hourly1!$E$8763</f>
        <v>780.07270305025986</v>
      </c>
      <c r="C5194" s="442">
        <f>hourly1!$F5195*유형화!$G$71/hourly1!$F$8763+유형화!$G$72*hourly1!$G5195/hourly1!$F$8763+유형화!$G$74*hourly1!I5195/hourly1!$I$8763</f>
        <v>0.57536686851493057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4">
        <f>유형화!$F$71*hourly1!B5196/hourly1!$B$8763+유형화!$F$72*hourly1!C5196/hourly1!$C$8763+유형화!$F$73*hourly1!D5196/hourly1!$D$8763+유형화!$F$74*hourly1!E5196/hourly1!$E$8763</f>
        <v>892.0411851133581</v>
      </c>
      <c r="C5195" s="442">
        <f>hourly1!$F5196*유형화!$G$71/hourly1!$F$8763+유형화!$G$72*hourly1!$G5196/hourly1!$F$8763+유형화!$G$74*hourly1!I5196/hourly1!$I$8763</f>
        <v>0.49016707710589769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4">
        <f>유형화!$F$71*hourly1!B5197/hourly1!$B$8763+유형화!$F$72*hourly1!C5197/hourly1!$C$8763+유형화!$F$73*hourly1!D5197/hourly1!$D$8763+유형화!$F$74*hourly1!E5197/hourly1!$E$8763</f>
        <v>989.38304943578828</v>
      </c>
      <c r="C5196" s="442">
        <f>hourly1!$F5197*유형화!$G$71/hourly1!$F$8763+유형화!$G$72*hourly1!$G5197/hourly1!$F$8763+유형화!$G$74*hourly1!I5197/hourly1!$I$8763</f>
        <v>0.45820713255121964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4">
        <f>유형화!$F$71*hourly1!B5198/hourly1!$B$8763+유형화!$F$72*hourly1!C5198/hourly1!$C$8763+유형화!$F$73*hourly1!D5198/hourly1!$D$8763+유형화!$F$74*hourly1!E5198/hourly1!$E$8763</f>
        <v>926.44325463341659</v>
      </c>
      <c r="C5197" s="442">
        <f>hourly1!$F5198*유형화!$G$71/hourly1!$F$8763+유형화!$G$72*hourly1!$G5198/hourly1!$F$8763+유형화!$G$74*hourly1!I5198/hourly1!$I$8763</f>
        <v>0.44222365637647809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4">
        <f>유형화!$F$71*hourly1!B5199/hourly1!$B$8763+유형화!$F$72*hourly1!C5199/hourly1!$C$8763+유형화!$F$73*hourly1!D5199/hourly1!$D$8763+유형화!$F$74*hourly1!E5199/hourly1!$E$8763</f>
        <v>768.97792159245341</v>
      </c>
      <c r="C5198" s="442">
        <f>hourly1!$F5199*유형화!$G$71/hourly1!$F$8763+유형화!$G$72*hourly1!$G5199/hourly1!$F$8763+유형화!$G$74*hourly1!I5199/hourly1!$I$8763</f>
        <v>0.55389164430655802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4">
        <f>유형화!$F$71*hourly1!B5200/hourly1!$B$8763+유형화!$F$72*hourly1!C5200/hourly1!$C$8763+유형화!$F$73*hourly1!D5200/hourly1!$D$8763+유형화!$F$74*hourly1!E5200/hourly1!$E$8763</f>
        <v>843.70148601688015</v>
      </c>
      <c r="C5199" s="442">
        <f>hourly1!$F5200*유형화!$G$71/hourly1!$F$8763+유형화!$G$72*hourly1!$G5200/hourly1!$F$8763+유형화!$G$74*hourly1!I5200/hourly1!$I$8763</f>
        <v>0.51665931199284698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4">
        <f>유형화!$F$71*hourly1!B5201/hourly1!$B$8763+유형화!$F$72*hourly1!C5201/hourly1!$C$8763+유형화!$F$73*hourly1!D5201/hourly1!$D$8763+유형화!$F$74*hourly1!E5201/hourly1!$E$8763</f>
        <v>1028.1587072000273</v>
      </c>
      <c r="C5200" s="442">
        <f>hourly1!$F5201*유형화!$G$71/hourly1!$F$8763+유형화!$G$72*hourly1!$G5201/hourly1!$F$8763+유형화!$G$74*hourly1!I5201/hourly1!$I$8763</f>
        <v>0.38904712413332942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4">
        <f>유형화!$F$71*hourly1!B5202/hourly1!$B$8763+유형화!$F$72*hourly1!C5202/hourly1!$C$8763+유형화!$F$73*hourly1!D5202/hourly1!$D$8763+유형화!$F$74*hourly1!E5202/hourly1!$E$8763</f>
        <v>955.80051033920017</v>
      </c>
      <c r="C5201" s="442">
        <f>hourly1!$F5202*유형화!$G$71/hourly1!$F$8763+유형화!$G$72*hourly1!$G5202/hourly1!$F$8763+유형화!$G$74*hourly1!I5202/hourly1!$I$8763</f>
        <v>0.36781097980819177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4">
        <f>유형화!$F$71*hourly1!B5203/hourly1!$B$8763+유형화!$F$72*hourly1!C5203/hourly1!$C$8763+유형화!$F$73*hourly1!D5203/hourly1!$D$8763+유형화!$F$74*hourly1!E5203/hourly1!$E$8763</f>
        <v>893.92773869907626</v>
      </c>
      <c r="C5202" s="442">
        <f>hourly1!$F5203*유형화!$G$71/hourly1!$F$8763+유형화!$G$72*hourly1!$G5203/hourly1!$F$8763+유형화!$G$74*hourly1!I5203/hourly1!$I$8763</f>
        <v>0.38904215348817694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4">
        <f>유형화!$F$71*hourly1!B5204/hourly1!$B$8763+유형화!$F$72*hourly1!C5204/hourly1!$C$8763+유형화!$F$73*hourly1!D5204/hourly1!$D$8763+유형화!$F$74*hourly1!E5204/hourly1!$E$8763</f>
        <v>662.49479056549205</v>
      </c>
      <c r="C5203" s="442">
        <f>hourly1!$F5204*유형화!$G$71/hourly1!$F$8763+유형화!$G$72*hourly1!$G5204/hourly1!$F$8763+유형화!$G$74*hourly1!I5204/hourly1!$I$8763</f>
        <v>0.51663250310341813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4">
        <f>유형화!$F$71*hourly1!B5205/hourly1!$B$8763+유형화!$F$72*hourly1!C5205/hourly1!$C$8763+유형화!$F$73*hourly1!D5205/hourly1!$D$8763+유형화!$F$74*hourly1!E5205/hourly1!$E$8763</f>
        <v>232.99776473453673</v>
      </c>
      <c r="C5204" s="442">
        <f>hourly1!$F5205*유형화!$G$71/hourly1!$F$8763+유형화!$G$72*hourly1!$G5205/hourly1!$F$8763+유형화!$G$74*hourly1!I5205/hourly1!$I$8763</f>
        <v>0.63904922597478631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4">
        <f>유형화!$F$71*hourly1!B5206/hourly1!$B$8763+유형화!$F$72*hourly1!C5206/hourly1!$C$8763+유형화!$F$73*hourly1!D5206/hourly1!$D$8763+유형화!$F$74*hourly1!E5206/hourly1!$E$8763</f>
        <v>250.15008511286447</v>
      </c>
      <c r="C5205" s="442">
        <f>hourly1!$F5206*유형화!$G$71/hourly1!$F$8763+유형화!$G$72*hourly1!$G5206/hourly1!$F$8763+유형화!$G$74*hourly1!I5206/hourly1!$I$8763</f>
        <v>0.64443398290865972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4">
        <f>유형화!$F$71*hourly1!B5207/hourly1!$B$8763+유형화!$F$72*hourly1!C5207/hourly1!$C$8763+유형화!$F$73*hourly1!D5207/hourly1!$D$8763+유형화!$F$74*hourly1!E5207/hourly1!$E$8763</f>
        <v>131.31248184381252</v>
      </c>
      <c r="C5206" s="442">
        <f>hourly1!$F5207*유형화!$G$71/hourly1!$F$8763+유형화!$G$72*hourly1!$G5207/hourly1!$F$8763+유형화!$G$74*hourly1!I5207/hourly1!$I$8763</f>
        <v>0.54866529612967518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4">
        <f>유형화!$F$71*hourly1!B5208/hourly1!$B$8763+유형화!$F$72*hourly1!C5208/hourly1!$C$8763+유형화!$F$73*hourly1!D5208/hourly1!$D$8763+유형화!$F$74*hourly1!E5208/hourly1!$E$8763</f>
        <v>85.769419436129468</v>
      </c>
      <c r="C5207" s="442">
        <f>hourly1!$F5208*유형화!$G$71/hourly1!$F$8763+유형화!$G$72*hourly1!$G5208/hourly1!$F$8763+유형화!$G$74*hourly1!I5208/hourly1!$I$8763</f>
        <v>0.45803250808299478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4">
        <f>유형화!$F$71*hourly1!B5209/hourly1!$B$8763+유형화!$F$72*hourly1!C5209/hourly1!$C$8763+유형화!$F$73*hourly1!D5209/hourly1!$D$8763+유형화!$F$74*hourly1!E5209/hourly1!$E$8763</f>
        <v>81.042652591225789</v>
      </c>
      <c r="C5208" s="442">
        <f>hourly1!$F5209*유형화!$G$71/hourly1!$F$8763+유형화!$G$72*hourly1!$G5209/hourly1!$F$8763+유형화!$G$74*hourly1!I5209/hourly1!$I$8763</f>
        <v>0.35189032932873887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4">
        <f>유형화!$F$71*hourly1!B5210/hourly1!$B$8763+유형화!$F$72*hourly1!C5210/hourly1!$C$8763+유형화!$F$73*hourly1!D5210/hourly1!$D$8763+유형화!$F$74*hourly1!E5210/hourly1!$E$8763</f>
        <v>76.296593446392507</v>
      </c>
      <c r="C5209" s="442">
        <f>hourly1!$F5210*유형화!$G$71/hourly1!$F$8763+유형화!$G$72*hourly1!$G5210/hourly1!$F$8763+유형화!$G$74*hourly1!I5210/hourly1!$I$8763</f>
        <v>0.32017435381646292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4">
        <f>유형화!$F$71*hourly1!B5211/hourly1!$B$8763+유형화!$F$72*hourly1!C5211/hourly1!$C$8763+유형화!$F$73*hourly1!D5211/hourly1!$D$8763+유형화!$F$74*hourly1!E5211/hourly1!$E$8763</f>
        <v>74.153738267427414</v>
      </c>
      <c r="C5210" s="442">
        <f>hourly1!$F5211*유형화!$G$71/hourly1!$F$8763+유형화!$G$72*hourly1!$G5211/hourly1!$F$8763+유형화!$G$74*hourly1!I5211/hourly1!$I$8763</f>
        <v>0.26267792350587649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4">
        <f>유형화!$F$71*hourly1!B5212/hourly1!$B$8763+유형화!$F$72*hourly1!C5212/hourly1!$C$8763+유형화!$F$73*hourly1!D5212/hourly1!$D$8763+유형화!$F$74*hourly1!E5212/hourly1!$E$8763</f>
        <v>71.815419887239003</v>
      </c>
      <c r="C5211" s="442">
        <f>hourly1!$F5212*유형화!$G$71/hourly1!$F$8763+유형화!$G$72*hourly1!$G5212/hourly1!$F$8763+유형화!$G$74*hourly1!I5212/hourly1!$I$8763</f>
        <v>0.24318011972234441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4">
        <f>유형화!$F$71*hourly1!B5213/hourly1!$B$8763+유형화!$F$72*hourly1!C5213/hourly1!$C$8763+유형화!$F$73*hourly1!D5213/hourly1!$D$8763+유형화!$F$74*hourly1!E5213/hourly1!$E$8763</f>
        <v>70.468008674969681</v>
      </c>
      <c r="C5212" s="442">
        <f>hourly1!$F5213*유형화!$G$71/hourly1!$F$8763+유형화!$G$72*hourly1!$G5213/hourly1!$F$8763+유형화!$G$74*hourly1!I5213/hourly1!$I$8763</f>
        <v>0.23714445273145429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4">
        <f>유형화!$F$71*hourly1!B5214/hourly1!$B$8763+유형화!$F$72*hourly1!C5214/hourly1!$C$8763+유형화!$F$73*hourly1!D5214/hourly1!$D$8763+유형화!$F$74*hourly1!E5214/hourly1!$E$8763</f>
        <v>69.32301836273777</v>
      </c>
      <c r="C5213" s="442">
        <f>hourly1!$F5214*유형화!$G$71/hourly1!$F$8763+유형화!$G$72*hourly1!$G5214/hourly1!$F$8763+유형화!$G$74*hourly1!I5214/hourly1!$I$8763</f>
        <v>0.23717232093870255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4">
        <f>유형화!$F$71*hourly1!B5215/hourly1!$B$8763+유형화!$F$72*hourly1!C5215/hourly1!$C$8763+유형화!$F$73*hourly1!D5215/hourly1!$D$8763+유형화!$F$74*hourly1!E5215/hourly1!$E$8763</f>
        <v>68.069267585115057</v>
      </c>
      <c r="C5214" s="442">
        <f>hourly1!$F5215*유형화!$G$71/hourly1!$F$8763+유형화!$G$72*hourly1!$G5215/hourly1!$F$8763+유형화!$G$74*hourly1!I5215/hourly1!$I$8763</f>
        <v>0.2360434955731727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4">
        <f>유형화!$F$71*hourly1!B5216/hourly1!$B$8763+유형화!$F$72*hourly1!C5216/hourly1!$C$8763+유형화!$F$73*hourly1!D5216/hourly1!$D$8763+유형화!$F$74*hourly1!E5216/hourly1!$E$8763</f>
        <v>69.732582951469908</v>
      </c>
      <c r="C5215" s="442">
        <f>hourly1!$F5216*유형화!$G$71/hourly1!$F$8763+유형화!$G$72*hourly1!$G5216/hourly1!$F$8763+유형화!$G$74*hourly1!I5216/hourly1!$I$8763</f>
        <v>0.42107209450492034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4">
        <f>유형화!$F$71*hourly1!B5217/hourly1!$B$8763+유형화!$F$72*hourly1!C5217/hourly1!$C$8763+유형화!$F$73*hourly1!D5217/hourly1!$D$8763+유형화!$F$74*hourly1!E5217/hourly1!$E$8763</f>
        <v>124.24037015879038</v>
      </c>
      <c r="C5216" s="442">
        <f>hourly1!$F5217*유형화!$G$71/hourly1!$F$8763+유형화!$G$72*hourly1!$G5217/hourly1!$F$8763+유형화!$G$74*hourly1!I5217/hourly1!$I$8763</f>
        <v>0.75129217902283196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4">
        <f>유형화!$F$71*hourly1!B5218/hourly1!$B$8763+유형화!$F$72*hourly1!C5218/hourly1!$C$8763+유형화!$F$73*hourly1!D5218/hourly1!$D$8763+유형화!$F$74*hourly1!E5218/hourly1!$E$8763</f>
        <v>560.6004730857187</v>
      </c>
      <c r="C5217" s="442">
        <f>hourly1!$F5218*유형화!$G$71/hourly1!$F$8763+유형화!$G$72*hourly1!$G5218/hourly1!$F$8763+유형화!$G$74*hourly1!I5218/hourly1!$I$8763</f>
        <v>0.65001006893791069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4">
        <f>유형화!$F$71*hourly1!B5219/hourly1!$B$8763+유형화!$F$72*hourly1!C5219/hourly1!$C$8763+유형화!$F$73*hourly1!D5219/hourly1!$D$8763+유형화!$F$74*hourly1!E5219/hourly1!$E$8763</f>
        <v>655.21229338553076</v>
      </c>
      <c r="C5218" s="442">
        <f>hourly1!$F5219*유형화!$G$71/hourly1!$F$8763+유형화!$G$72*hourly1!$G5219/hourly1!$F$8763+유형화!$G$74*hourly1!I5219/hourly1!$I$8763</f>
        <v>0.57538194342235949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4">
        <f>유형화!$F$71*hourly1!B5220/hourly1!$B$8763+유형화!$F$72*hourly1!C5220/hourly1!$C$8763+유형화!$F$73*hourly1!D5220/hourly1!$D$8763+유형화!$F$74*hourly1!E5220/hourly1!$E$8763</f>
        <v>783.59428591925973</v>
      </c>
      <c r="C5219" s="442">
        <f>hourly1!$F5220*유형화!$G$71/hourly1!$F$8763+유형화!$G$72*hourly1!$G5220/hourly1!$F$8763+유형화!$G$74*hourly1!I5220/hourly1!$I$8763</f>
        <v>0.49015558758185762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4">
        <f>유형화!$F$71*hourly1!B5221/hourly1!$B$8763+유형화!$F$72*hourly1!C5221/hourly1!$C$8763+유형화!$F$73*hourly1!D5221/hourly1!$D$8763+유형화!$F$74*hourly1!E5221/hourly1!$E$8763</f>
        <v>885.51416152674699</v>
      </c>
      <c r="C5220" s="442">
        <f>hourly1!$F5221*유형화!$G$71/hourly1!$F$8763+유형화!$G$72*hourly1!$G5221/hourly1!$F$8763+유형화!$G$74*hourly1!I5221/hourly1!$I$8763</f>
        <v>0.458184397961096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4">
        <f>유형화!$F$71*hourly1!B5222/hourly1!$B$8763+유형화!$F$72*hourly1!C5222/hourly1!$C$8763+유형화!$F$73*hourly1!D5222/hourly1!$D$8763+유형화!$F$74*hourly1!E5222/hourly1!$E$8763</f>
        <v>823.57389481364351</v>
      </c>
      <c r="C5221" s="442">
        <f>hourly1!$F5222*유형화!$G$71/hourly1!$F$8763+유형화!$G$72*hourly1!$G5222/hourly1!$F$8763+유형화!$G$74*hourly1!I5222/hourly1!$I$8763</f>
        <v>0.44218160960764807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4">
        <f>유형화!$F$71*hourly1!B5223/hourly1!$B$8763+유형화!$F$72*hourly1!C5223/hourly1!$C$8763+유형화!$F$73*hourly1!D5223/hourly1!$D$8763+유형화!$F$74*hourly1!E5223/hourly1!$E$8763</f>
        <v>681.45124176776164</v>
      </c>
      <c r="C5222" s="442">
        <f>hourly1!$F5223*유형화!$G$71/hourly1!$F$8763+유형화!$G$72*hourly1!$G5223/hourly1!$F$8763+유형화!$G$74*hourly1!I5223/hourly1!$I$8763</f>
        <v>0.55379842433845172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4">
        <f>유형화!$F$71*hourly1!B5224/hourly1!$B$8763+유형화!$F$72*hourly1!C5224/hourly1!$C$8763+유형화!$F$73*hourly1!D5224/hourly1!$D$8763+유형화!$F$74*hourly1!E5224/hourly1!$E$8763</f>
        <v>761.16802603694316</v>
      </c>
      <c r="C5223" s="442">
        <f>hourly1!$F5224*유형화!$G$71/hourly1!$F$8763+유형화!$G$72*hourly1!$G5224/hourly1!$F$8763+유형화!$G$74*hourly1!I5224/hourly1!$I$8763</f>
        <v>0.51653455694811834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4">
        <f>유형화!$F$71*hourly1!B5225/hourly1!$B$8763+유형화!$F$72*hourly1!C5225/hourly1!$C$8763+유형화!$F$73*hourly1!D5225/hourly1!$D$8763+유형화!$F$74*hourly1!E5225/hourly1!$E$8763</f>
        <v>915.28199339941818</v>
      </c>
      <c r="C5224" s="442">
        <f>hourly1!$F5225*유형화!$G$71/hourly1!$F$8763+유형화!$G$72*hourly1!$G5225/hourly1!$F$8763+유형화!$G$74*hourly1!I5225/hourly1!$I$8763</f>
        <v>0.38898348357817963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4">
        <f>유형화!$F$71*hourly1!B5226/hourly1!$B$8763+유형화!$F$72*hourly1!C5226/hourly1!$C$8763+유형화!$F$73*hourly1!D5226/hourly1!$D$8763+유형화!$F$74*hourly1!E5226/hourly1!$E$8763</f>
        <v>848.16901738969773</v>
      </c>
      <c r="C5225" s="442">
        <f>hourly1!$F5226*유형화!$G$71/hourly1!$F$8763+유형화!$G$72*hourly1!$G5226/hourly1!$F$8763+유형화!$G$74*hourly1!I5226/hourly1!$I$8763</f>
        <v>0.36776119187068168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4">
        <f>유형화!$F$71*hourly1!B5227/hourly1!$B$8763+유형화!$F$72*hourly1!C5227/hourly1!$C$8763+유형화!$F$73*hourly1!D5227/hourly1!$D$8763+유형화!$F$74*hourly1!E5227/hourly1!$E$8763</f>
        <v>777.84000826858221</v>
      </c>
      <c r="C5226" s="442">
        <f>hourly1!$F5227*유형화!$G$71/hourly1!$F$8763+유형화!$G$72*hourly1!$G5227/hourly1!$F$8763+유형화!$G$74*hourly1!I5227/hourly1!$I$8763</f>
        <v>0.38900026969131829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4">
        <f>유형화!$F$71*hourly1!B5228/hourly1!$B$8763+유형화!$F$72*hourly1!C5228/hourly1!$C$8763+유형화!$F$73*hourly1!D5228/hourly1!$D$8763+유형화!$F$74*hourly1!E5228/hourly1!$E$8763</f>
        <v>593.45745386194585</v>
      </c>
      <c r="C5227" s="442">
        <f>hourly1!$F5228*유형화!$G$71/hourly1!$F$8763+유형화!$G$72*hourly1!$G5228/hourly1!$F$8763+유형화!$G$74*hourly1!I5228/hourly1!$I$8763</f>
        <v>0.51658027058632316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4">
        <f>유형화!$F$71*hourly1!B5229/hourly1!$B$8763+유형화!$F$72*hourly1!C5229/hourly1!$C$8763+유형화!$F$73*hourly1!D5229/hourly1!$D$8763+유형화!$F$74*hourly1!E5229/hourly1!$E$8763</f>
        <v>225.65000502573875</v>
      </c>
      <c r="C5228" s="442">
        <f>hourly1!$F5229*유형화!$G$71/hourly1!$F$8763+유형화!$G$72*hourly1!$G5229/hourly1!$F$8763+유형화!$G$74*hourly1!I5229/hourly1!$I$8763</f>
        <v>0.63899674899973391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4">
        <f>유형화!$F$71*hourly1!B5230/hourly1!$B$8763+유형화!$F$72*hourly1!C5230/hourly1!$C$8763+유형화!$F$73*hourly1!D5230/hourly1!$D$8763+유형화!$F$74*hourly1!E5230/hourly1!$E$8763</f>
        <v>231.29072706379185</v>
      </c>
      <c r="C5229" s="442">
        <f>hourly1!$F5230*유형화!$G$71/hourly1!$F$8763+유형화!$G$72*hourly1!$G5230/hourly1!$F$8763+유형화!$G$74*hourly1!I5230/hourly1!$I$8763</f>
        <v>0.64438989899017707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4">
        <f>유형화!$F$71*hourly1!B5231/hourly1!$B$8763+유형화!$F$72*hourly1!C5231/hourly1!$C$8763+유형화!$F$73*hourly1!D5231/hourly1!$D$8763+유형화!$F$74*hourly1!E5231/hourly1!$E$8763</f>
        <v>117.38492053997018</v>
      </c>
      <c r="C5230" s="442">
        <f>hourly1!$F5231*유형화!$G$71/hourly1!$F$8763+유형화!$G$72*hourly1!$G5231/hourly1!$F$8763+유형화!$G$74*hourly1!I5231/hourly1!$I$8763</f>
        <v>0.54864386531532916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4">
        <f>유형화!$F$71*hourly1!B5232/hourly1!$B$8763+유형화!$F$72*hourly1!C5232/hourly1!$C$8763+유형화!$F$73*hourly1!D5232/hourly1!$D$8763+유형화!$F$74*hourly1!E5232/hourly1!$E$8763</f>
        <v>81.635693169036941</v>
      </c>
      <c r="C5231" s="442">
        <f>hourly1!$F5232*유형화!$G$71/hourly1!$F$8763+유형화!$G$72*hourly1!$G5232/hourly1!$F$8763+유형화!$G$74*hourly1!I5232/hourly1!$I$8763</f>
        <v>0.45799958774460781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4">
        <f>유형화!$F$71*hourly1!B5233/hourly1!$B$8763+유형화!$F$72*hourly1!C5233/hourly1!$C$8763+유형화!$F$73*hourly1!D5233/hourly1!$D$8763+유형화!$F$74*hourly1!E5233/hourly1!$E$8763</f>
        <v>78.003144626533185</v>
      </c>
      <c r="C5232" s="442">
        <f>hourly1!$F5233*유형화!$G$71/hourly1!$F$8763+유형화!$G$72*hourly1!$G5233/hourly1!$F$8763+유형화!$G$74*hourly1!I5233/hourly1!$I$8763</f>
        <v>0.3518733802436288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4">
        <f>유형화!$F$71*hourly1!B5234/hourly1!$B$8763+유형화!$F$72*hourly1!C5234/hourly1!$C$8763+유형화!$F$73*hourly1!D5234/hourly1!$D$8763+유형화!$F$74*hourly1!E5234/hourly1!$E$8763</f>
        <v>77.184114960077252</v>
      </c>
      <c r="C5233" s="442">
        <f>hourly1!$F5234*유형화!$G$71/hourly1!$F$8763+유형화!$G$72*hourly1!$G5234/hourly1!$F$8763+유형화!$G$74*hourly1!I5234/hourly1!$I$8763</f>
        <v>0.3201504784225338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4">
        <f>유형화!$F$71*hourly1!B5235/hourly1!$B$8763+유형화!$F$72*hourly1!C5235/hourly1!$C$8763+유형화!$F$73*hourly1!D5235/hourly1!$D$8763+유형화!$F$74*hourly1!E5235/hourly1!$E$8763</f>
        <v>76.360297783989765</v>
      </c>
      <c r="C5234" s="442">
        <f>hourly1!$F5235*유형화!$G$71/hourly1!$F$8763+유형화!$G$72*hourly1!$G5235/hourly1!$F$8763+유형화!$G$74*hourly1!I5235/hourly1!$I$8763</f>
        <v>0.26265551485969735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4">
        <f>유형화!$F$71*hourly1!B5236/hourly1!$B$8763+유형화!$F$72*hourly1!C5236/hourly1!$C$8763+유형화!$F$73*hourly1!D5236/hourly1!$D$8763+유형화!$F$74*hourly1!E5236/hourly1!$E$8763</f>
        <v>74.473067114387604</v>
      </c>
      <c r="C5235" s="442">
        <f>hourly1!$F5236*유형화!$G$71/hourly1!$F$8763+유형화!$G$72*hourly1!$G5236/hourly1!$F$8763+유형화!$G$74*hourly1!I5236/hourly1!$I$8763</f>
        <v>0.24314939950558243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4">
        <f>유형화!$F$71*hourly1!B5237/hourly1!$B$8763+유형화!$F$72*hourly1!C5237/hourly1!$C$8763+유형화!$F$73*hourly1!D5237/hourly1!$D$8763+유형화!$F$74*hourly1!E5237/hourly1!$E$8763</f>
        <v>73.48397466785265</v>
      </c>
      <c r="C5236" s="442">
        <f>hourly1!$F5237*유형화!$G$71/hourly1!$F$8763+유형화!$G$72*hourly1!$G5237/hourly1!$F$8763+유형화!$G$74*hourly1!I5237/hourly1!$I$8763</f>
        <v>0.23705375882891794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4">
        <f>유형화!$F$71*hourly1!B5238/hourly1!$B$8763+유형화!$F$72*hourly1!C5238/hourly1!$C$8763+유형화!$F$73*hourly1!D5238/hourly1!$D$8763+유형화!$F$74*hourly1!E5238/hourly1!$E$8763</f>
        <v>71.818926019129435</v>
      </c>
      <c r="C5237" s="442">
        <f>hourly1!$F5238*유형화!$G$71/hourly1!$F$8763+유형화!$G$72*hourly1!$G5238/hourly1!$F$8763+유형화!$G$74*hourly1!I5238/hourly1!$I$8763</f>
        <v>0.23708733105519381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4">
        <f>유형화!$F$71*hourly1!B5239/hourly1!$B$8763+유형화!$F$72*hourly1!C5239/hourly1!$C$8763+유형화!$F$73*hourly1!D5239/hourly1!$D$8763+유형화!$F$74*hourly1!E5239/hourly1!$E$8763</f>
        <v>71.18312222598604</v>
      </c>
      <c r="C5238" s="442">
        <f>hourly1!$F5239*유형화!$G$71/hourly1!$F$8763+유형화!$G$72*hourly1!$G5239/hourly1!$F$8763+유형화!$G$74*hourly1!I5239/hourly1!$I$8763</f>
        <v>0.23597382505505177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4">
        <f>유형화!$F$71*hourly1!B5240/hourly1!$B$8763+유형화!$F$72*hourly1!C5240/hourly1!$C$8763+유형화!$F$73*hourly1!D5240/hourly1!$D$8763+유형화!$F$74*hourly1!E5240/hourly1!$E$8763</f>
        <v>73.652365664918108</v>
      </c>
      <c r="C5239" s="442">
        <f>hourly1!$F5240*유형화!$G$71/hourly1!$F$8763+유형화!$G$72*hourly1!$G5240/hourly1!$F$8763+유형화!$G$74*hourly1!I5240/hourly1!$I$8763</f>
        <v>0.42098783799528644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4">
        <f>유형화!$F$71*hourly1!B5241/hourly1!$B$8763+유형화!$F$72*hourly1!C5241/hourly1!$C$8763+유형화!$F$73*hourly1!D5241/hourly1!$D$8763+유형화!$F$74*hourly1!E5241/hourly1!$E$8763</f>
        <v>136.9564594464683</v>
      </c>
      <c r="C5240" s="442">
        <f>hourly1!$F5241*유형화!$G$71/hourly1!$F$8763+유형화!$G$72*hourly1!$G5241/hourly1!$F$8763+유형화!$G$74*hourly1!I5241/hourly1!$I$8763</f>
        <v>0.75120482604572525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4">
        <f>유형화!$F$71*hourly1!B5242/hourly1!$B$8763+유형화!$F$72*hourly1!C5242/hourly1!$C$8763+유형화!$F$73*hourly1!D5242/hourly1!$D$8763+유형화!$F$74*hourly1!E5242/hourly1!$E$8763</f>
        <v>659.88648333015442</v>
      </c>
      <c r="C5241" s="442">
        <f>hourly1!$F5242*유형화!$G$71/hourly1!$F$8763+유형화!$G$72*hourly1!$G5242/hourly1!$F$8763+유형화!$G$74*hourly1!I5242/hourly1!$I$8763</f>
        <v>0.64995588075715083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4">
        <f>유형화!$F$71*hourly1!B5243/hourly1!$B$8763+유형화!$F$72*hourly1!C5243/hourly1!$C$8763+유형화!$F$73*hourly1!D5243/hourly1!$D$8763+유형화!$F$74*hourly1!E5243/hourly1!$E$8763</f>
        <v>697.85464144102195</v>
      </c>
      <c r="C5242" s="442">
        <f>hourly1!$F5243*유형화!$G$71/hourly1!$F$8763+유형화!$G$72*hourly1!$G5243/hourly1!$F$8763+유형화!$G$74*hourly1!I5243/hourly1!$I$8763</f>
        <v>0.57538194342235949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4">
        <f>유형화!$F$71*hourly1!B5244/hourly1!$B$8763+유형화!$F$72*hourly1!C5244/hourly1!$C$8763+유형화!$F$73*hourly1!D5244/hourly1!$D$8763+유형화!$F$74*hourly1!E5244/hourly1!$E$8763</f>
        <v>814.27615579528833</v>
      </c>
      <c r="C5243" s="442">
        <f>hourly1!$F5244*유형화!$G$71/hourly1!$F$8763+유형화!$G$72*hourly1!$G5244/hourly1!$F$8763+유형화!$G$74*hourly1!I5244/hourly1!$I$8763</f>
        <v>0.49016707710589769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4">
        <f>유형화!$F$71*hourly1!B5245/hourly1!$B$8763+유형화!$F$72*hourly1!C5245/hourly1!$C$8763+유형화!$F$73*hourly1!D5245/hourly1!$D$8763+유형화!$F$74*hourly1!E5245/hourly1!$E$8763</f>
        <v>911.38556211919263</v>
      </c>
      <c r="C5244" s="442">
        <f>hourly1!$F5245*유형화!$G$71/hourly1!$F$8763+유형화!$G$72*hourly1!$G5245/hourly1!$F$8763+유형화!$G$74*hourly1!I5245/hourly1!$I$8763</f>
        <v>0.45817926434397133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4">
        <f>유형화!$F$71*hourly1!B5246/hourly1!$B$8763+유형화!$F$72*hourly1!C5246/hourly1!$C$8763+유형화!$F$73*hourly1!D5246/hourly1!$D$8763+유형화!$F$74*hourly1!E5246/hourly1!$E$8763</f>
        <v>855.22172421890014</v>
      </c>
      <c r="C5245" s="442">
        <f>hourly1!$F5246*유형화!$G$71/hourly1!$F$8763+유형화!$G$72*hourly1!$G5246/hourly1!$F$8763+유형화!$G$74*hourly1!I5246/hourly1!$I$8763</f>
        <v>0.44218160960764807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4">
        <f>유형화!$F$71*hourly1!B5247/hourly1!$B$8763+유형화!$F$72*hourly1!C5247/hourly1!$C$8763+유형화!$F$73*hourly1!D5247/hourly1!$D$8763+유형화!$F$74*hourly1!E5247/hourly1!$E$8763</f>
        <v>694.43249751598955</v>
      </c>
      <c r="C5246" s="442">
        <f>hourly1!$F5247*유형화!$G$71/hourly1!$F$8763+유형화!$G$72*hourly1!$G5247/hourly1!$F$8763+유형화!$G$74*hourly1!I5247/hourly1!$I$8763</f>
        <v>0.55381243992806273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4">
        <f>유형화!$F$71*hourly1!B5248/hourly1!$B$8763+유형화!$F$72*hourly1!C5248/hourly1!$C$8763+유형화!$F$73*hourly1!D5248/hourly1!$D$8763+유형화!$F$74*hourly1!E5248/hourly1!$E$8763</f>
        <v>797.05594040718836</v>
      </c>
      <c r="C5247" s="442">
        <f>hourly1!$F5248*유형화!$G$71/hourly1!$F$8763+유형화!$G$72*hourly1!$G5248/hourly1!$F$8763+유형화!$G$74*hourly1!I5248/hourly1!$I$8763</f>
        <v>0.51651451139553617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4">
        <f>유형화!$F$71*hourly1!B5249/hourly1!$B$8763+유형화!$F$72*hourly1!C5249/hourly1!$C$8763+유형화!$F$73*hourly1!D5249/hourly1!$D$8763+유형화!$F$74*hourly1!E5249/hourly1!$E$8763</f>
        <v>984.6890479317434</v>
      </c>
      <c r="C5248" s="442">
        <f>hourly1!$F5249*유형화!$G$71/hourly1!$F$8763+유형화!$G$72*hourly1!$G5249/hourly1!$F$8763+유형화!$G$74*hourly1!I5249/hourly1!$I$8763</f>
        <v>0.38894942243598724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4">
        <f>유형화!$F$71*hourly1!B5250/hourly1!$B$8763+유형화!$F$72*hourly1!C5250/hourly1!$C$8763+유형화!$F$73*hourly1!D5250/hourly1!$D$8763+유형화!$F$74*hourly1!E5250/hourly1!$E$8763</f>
        <v>921.33040069333185</v>
      </c>
      <c r="C5249" s="442">
        <f>hourly1!$F5250*유형화!$G$71/hourly1!$F$8763+유형화!$G$72*hourly1!$G5250/hourly1!$F$8763+유형화!$G$74*hourly1!I5250/hourly1!$I$8763</f>
        <v>0.36771906361586471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4">
        <f>유형화!$F$71*hourly1!B5251/hourly1!$B$8763+유형화!$F$72*hourly1!C5251/hourly1!$C$8763+유형화!$F$73*hourly1!D5251/hourly1!$D$8763+유형화!$F$74*hourly1!E5251/hourly1!$E$8763</f>
        <v>862.62963895014343</v>
      </c>
      <c r="C5250" s="442">
        <f>hourly1!$F5251*유형화!$G$71/hourly1!$F$8763+유형화!$G$72*hourly1!$G5251/hourly1!$F$8763+유형화!$G$74*hourly1!I5251/hourly1!$I$8763</f>
        <v>0.38894086640744685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4">
        <f>유형화!$F$71*hourly1!B5252/hourly1!$B$8763+유형화!$F$72*hourly1!C5252/hourly1!$C$8763+유형화!$F$73*hourly1!D5252/hourly1!$D$8763+유형화!$F$74*hourly1!E5252/hourly1!$E$8763</f>
        <v>693.57485462019974</v>
      </c>
      <c r="C5251" s="442">
        <f>hourly1!$F5252*유형화!$G$71/hourly1!$F$8763+유형화!$G$72*hourly1!$G5252/hourly1!$F$8763+유형화!$G$74*hourly1!I5252/hourly1!$I$8763</f>
        <v>0.5164687162713445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4">
        <f>유형화!$F$71*hourly1!B5253/hourly1!$B$8763+유형화!$F$72*hourly1!C5253/hourly1!$C$8763+유형화!$F$73*hourly1!D5253/hourly1!$D$8763+유형화!$F$74*hourly1!E5253/hourly1!$E$8763</f>
        <v>252.01761218006396</v>
      </c>
      <c r="C5252" s="442">
        <f>hourly1!$F5253*유형화!$G$71/hourly1!$F$8763+유형화!$G$72*hourly1!$G5253/hourly1!$F$8763+유형화!$G$74*hourly1!I5253/hourly1!$I$8763</f>
        <v>0.63883801429879972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4">
        <f>유형화!$F$71*hourly1!B5254/hourly1!$B$8763+유형화!$F$72*hourly1!C5254/hourly1!$C$8763+유형화!$F$73*hourly1!D5254/hourly1!$D$8763+유형화!$F$74*hourly1!E5254/hourly1!$E$8763</f>
        <v>255.08538961469276</v>
      </c>
      <c r="C5253" s="442">
        <f>hourly1!$F5254*유형화!$G$71/hourly1!$F$8763+유형화!$G$72*hourly1!$G5254/hourly1!$F$8763+유형화!$G$74*hourly1!I5254/hourly1!$I$8763</f>
        <v>0.64422823079374147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4">
        <f>유형화!$F$71*hourly1!B5255/hourly1!$B$8763+유형화!$F$72*hourly1!C5255/hourly1!$C$8763+유형화!$F$73*hourly1!D5255/hourly1!$D$8763+유형화!$F$74*hourly1!E5255/hourly1!$E$8763</f>
        <v>132.6081418993241</v>
      </c>
      <c r="C5254" s="442">
        <f>hourly1!$F5255*유형화!$G$71/hourly1!$F$8763+유형화!$G$72*hourly1!$G5255/hourly1!$F$8763+유형화!$G$74*hourly1!I5255/hourly1!$I$8763</f>
        <v>0.54852888858893245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4">
        <f>유형화!$F$71*hourly1!B5256/hourly1!$B$8763+유형화!$F$72*hourly1!C5256/hourly1!$C$8763+유형화!$F$73*hourly1!D5256/hourly1!$D$8763+유형화!$F$74*hourly1!E5256/hourly1!$E$8763</f>
        <v>88.808520450117456</v>
      </c>
      <c r="C5255" s="442">
        <f>hourly1!$F5256*유형화!$G$71/hourly1!$F$8763+유형화!$G$72*hourly1!$G5256/hourly1!$F$8763+유형화!$G$74*hourly1!I5256/hourly1!$I$8763</f>
        <v>0.45787157326043493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4">
        <f>유형화!$F$71*hourly1!B5257/hourly1!$B$8763+유형화!$F$72*hourly1!C5257/hourly1!$C$8763+유형화!$F$73*hourly1!D5257/hourly1!$D$8763+유형화!$F$74*hourly1!E5257/hourly1!$E$8763</f>
        <v>84.578831599469581</v>
      </c>
      <c r="C5256" s="442">
        <f>hourly1!$F5257*유형화!$G$71/hourly1!$F$8763+유형화!$G$72*hourly1!$G5257/hourly1!$F$8763+유형화!$G$74*hourly1!I5257/hourly1!$I$8763</f>
        <v>0.35179474626703627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4">
        <f>유형화!$F$71*hourly1!B5258/hourly1!$B$8763+유형화!$F$72*hourly1!C5258/hourly1!$C$8763+유형화!$F$73*hourly1!D5258/hourly1!$D$8763+유형화!$F$74*hourly1!E5258/hourly1!$E$8763</f>
        <v>81.034712275910593</v>
      </c>
      <c r="C5257" s="442">
        <f>hourly1!$F5258*유형화!$G$71/hourly1!$F$8763+유형화!$G$72*hourly1!$G5258/hourly1!$F$8763+유형화!$G$74*hourly1!I5258/hourly1!$I$8763</f>
        <v>0.32009213445648171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4">
        <f>유형화!$F$71*hourly1!B5259/hourly1!$B$8763+유형화!$F$72*hourly1!C5259/hourly1!$C$8763+유형화!$F$73*hourly1!D5259/hourly1!$D$8763+유형화!$F$74*hourly1!E5259/hourly1!$E$8763</f>
        <v>78.589669889993502</v>
      </c>
      <c r="C5258" s="442">
        <f>hourly1!$F5259*유형화!$G$71/hourly1!$F$8763+유형화!$G$72*hourly1!$G5259/hourly1!$F$8763+유형화!$G$74*hourly1!I5259/hourly1!$I$8763</f>
        <v>0.26262430572701867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4">
        <f>유형화!$F$71*hourly1!B5260/hourly1!$B$8763+유형화!$F$72*hourly1!C5260/hourly1!$C$8763+유형화!$F$73*hourly1!D5260/hourly1!$D$8763+유형화!$F$74*hourly1!E5260/hourly1!$E$8763</f>
        <v>75.125549410155671</v>
      </c>
      <c r="C5259" s="442">
        <f>hourly1!$F5260*유형화!$G$71/hourly1!$F$8763+유형화!$G$72*hourly1!$G5260/hourly1!$F$8763+유형화!$G$74*hourly1!I5260/hourly1!$I$8763</f>
        <v>0.24312356844798674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4">
        <f>유형화!$F$71*hourly1!B5261/hourly1!$B$8763+유형화!$F$72*hourly1!C5261/hourly1!$C$8763+유형화!$F$73*hourly1!D5261/hourly1!$D$8763+유형화!$F$74*hourly1!E5261/hourly1!$E$8763</f>
        <v>73.441075031837926</v>
      </c>
      <c r="C5260" s="442">
        <f>hourly1!$F5261*유형화!$G$71/hourly1!$F$8763+유형화!$G$72*hourly1!$G5261/hourly1!$F$8763+유형화!$G$74*hourly1!I5261/hourly1!$I$8763</f>
        <v>0.23701220097600384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4">
        <f>유형화!$F$71*hourly1!B5262/hourly1!$B$8763+유형화!$F$72*hourly1!C5262/hourly1!$C$8763+유형화!$F$73*hourly1!D5262/hourly1!$D$8763+유형화!$F$74*hourly1!E5262/hourly1!$E$8763</f>
        <v>71.93030680520117</v>
      </c>
      <c r="C5261" s="442">
        <f>hourly1!$F5262*유형화!$G$71/hourly1!$F$8763+유형화!$G$72*hourly1!$G5262/hourly1!$F$8763+유형화!$G$74*hourly1!I5262/hourly1!$I$8763</f>
        <v>0.23704503982840458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4">
        <f>유형화!$F$71*hourly1!B5263/hourly1!$B$8763+유형화!$F$72*hourly1!C5263/hourly1!$C$8763+유형화!$F$73*hourly1!D5263/hourly1!$D$8763+유형화!$F$74*hourly1!E5263/hourly1!$E$8763</f>
        <v>71.417863475499061</v>
      </c>
      <c r="C5262" s="442">
        <f>hourly1!$F5263*유형화!$G$71/hourly1!$F$8763+유형화!$G$72*hourly1!$G5263/hourly1!$F$8763+유형화!$G$74*hourly1!I5263/hourly1!$I$8763</f>
        <v>0.23597309168117681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4">
        <f>유형화!$F$71*hourly1!B5264/hourly1!$B$8763+유형화!$F$72*hourly1!C5264/hourly1!$C$8763+유형화!$F$73*hourly1!D5264/hourly1!$D$8763+유형화!$F$74*hourly1!E5264/hourly1!$E$8763</f>
        <v>73.091701363585074</v>
      </c>
      <c r="C5263" s="442">
        <f>hourly1!$F5264*유형화!$G$71/hourly1!$F$8763+유형화!$G$72*hourly1!$G5264/hourly1!$F$8763+유형화!$G$74*hourly1!I5264/hourly1!$I$8763</f>
        <v>0.42099451984614716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4">
        <f>유형화!$F$71*hourly1!B5265/hourly1!$B$8763+유형화!$F$72*hourly1!C5265/hourly1!$C$8763+유형화!$F$73*hourly1!D5265/hourly1!$D$8763+유형화!$F$74*hourly1!E5265/hourly1!$E$8763</f>
        <v>138.98910516491452</v>
      </c>
      <c r="C5264" s="442">
        <f>hourly1!$F5265*유형화!$G$71/hourly1!$F$8763+유형화!$G$72*hourly1!$G5265/hourly1!$F$8763+유형화!$G$74*hourly1!I5265/hourly1!$I$8763</f>
        <v>0.75121550070990606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4">
        <f>유형화!$F$71*hourly1!B5266/hourly1!$B$8763+유형화!$F$72*hourly1!C5266/hourly1!$C$8763+유형화!$F$73*hourly1!D5266/hourly1!$D$8763+유형화!$F$74*hourly1!E5266/hourly1!$E$8763</f>
        <v>671.888317418322</v>
      </c>
      <c r="C5265" s="442">
        <f>hourly1!$F5266*유형화!$G$71/hourly1!$F$8763+유형화!$G$72*hourly1!$G5266/hourly1!$F$8763+유형화!$G$74*hourly1!I5266/hourly1!$I$8763</f>
        <v>0.64992850146581915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4">
        <f>유형화!$F$71*hourly1!B5267/hourly1!$B$8763+유형화!$F$72*hourly1!C5267/hourly1!$C$8763+유형화!$F$73*hourly1!D5267/hourly1!$D$8763+유형화!$F$74*hourly1!E5267/hourly1!$E$8763</f>
        <v>743.07738745662607</v>
      </c>
      <c r="C5266" s="442">
        <f>hourly1!$F5267*유형화!$G$71/hourly1!$F$8763+유형화!$G$72*hourly1!$G5267/hourly1!$F$8763+유형화!$G$74*hourly1!I5267/hourly1!$I$8763</f>
        <v>0.57529825731462914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4">
        <f>유형화!$F$71*hourly1!B5268/hourly1!$B$8763+유형화!$F$72*hourly1!C5268/hourly1!$C$8763+유형화!$F$73*hourly1!D5268/hourly1!$D$8763+유형화!$F$74*hourly1!E5268/hourly1!$E$8763</f>
        <v>873.77752465060212</v>
      </c>
      <c r="C5267" s="442">
        <f>hourly1!$F5268*유형화!$G$71/hourly1!$F$8763+유형화!$G$72*hourly1!$G5268/hourly1!$F$8763+유형화!$G$74*hourly1!I5268/hourly1!$I$8763</f>
        <v>0.49007010878243129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4">
        <f>유형화!$F$71*hourly1!B5269/hourly1!$B$8763+유형화!$F$72*hourly1!C5269/hourly1!$C$8763+유형화!$F$73*hourly1!D5269/hourly1!$D$8763+유형화!$F$74*hourly1!E5269/hourly1!$E$8763</f>
        <v>962.14915079939556</v>
      </c>
      <c r="C5268" s="442">
        <f>hourly1!$F5269*유형화!$G$71/hourly1!$F$8763+유형화!$G$72*hourly1!$G5269/hourly1!$F$8763+유형화!$G$74*hourly1!I5269/hourly1!$I$8763</f>
        <v>0.45809671904004645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4">
        <f>유형화!$F$71*hourly1!B5270/hourly1!$B$8763+유형화!$F$72*hourly1!C5270/hourly1!$C$8763+유형화!$F$73*hourly1!D5270/hourly1!$D$8763+유형화!$F$74*hourly1!E5270/hourly1!$E$8763</f>
        <v>913.61149393464916</v>
      </c>
      <c r="C5269" s="442">
        <f>hourly1!$F5270*유형화!$G$71/hourly1!$F$8763+유형화!$G$72*hourly1!$G5270/hourly1!$F$8763+유형화!$G$74*hourly1!I5270/hourly1!$I$8763</f>
        <v>0.44209336028469493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4">
        <f>유형화!$F$71*hourly1!B5271/hourly1!$B$8763+유형화!$F$72*hourly1!C5271/hourly1!$C$8763+유형화!$F$73*hourly1!D5271/hourly1!$D$8763+유형화!$F$74*hourly1!E5271/hourly1!$E$8763</f>
        <v>751.92716174027635</v>
      </c>
      <c r="C5270" s="442">
        <f>hourly1!$F5271*유형화!$G$71/hourly1!$F$8763+유형화!$G$72*hourly1!$G5271/hourly1!$F$8763+유형화!$G$74*hourly1!I5271/hourly1!$I$8763</f>
        <v>0.55368165492036148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4">
        <f>유형화!$F$71*hourly1!B5272/hourly1!$B$8763+유형화!$F$72*hourly1!C5272/hourly1!$C$8763+유형화!$F$73*hourly1!D5272/hourly1!$D$8763+유형화!$F$74*hourly1!E5272/hourly1!$E$8763</f>
        <v>840.17814963425076</v>
      </c>
      <c r="C5271" s="442">
        <f>hourly1!$F5272*유형화!$G$71/hourly1!$F$8763+유형화!$G$72*hourly1!$G5272/hourly1!$F$8763+유형화!$G$74*hourly1!I5272/hourly1!$I$8763</f>
        <v>0.51641607632431907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4">
        <f>유형화!$F$71*hourly1!B5273/hourly1!$B$8763+유형화!$F$72*hourly1!C5273/hourly1!$C$8763+유형화!$F$73*hourly1!D5273/hourly1!$D$8763+유형화!$F$74*hourly1!E5273/hourly1!$E$8763</f>
        <v>1006.4279677840339</v>
      </c>
      <c r="C5272" s="442">
        <f>hourly1!$F5273*유형화!$G$71/hourly1!$F$8763+유형화!$G$72*hourly1!$G5273/hourly1!$F$8763+유형화!$G$74*hourly1!I5273/hourly1!$I$8763</f>
        <v>0.38890713120919806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4">
        <f>유형화!$F$71*hourly1!B5274/hourly1!$B$8763+유형화!$F$72*hourly1!C5274/hourly1!$C$8763+유형화!$F$73*hourly1!D5274/hourly1!$D$8763+유형화!$F$74*hourly1!E5274/hourly1!$E$8763</f>
        <v>941.13504775014155</v>
      </c>
      <c r="C5273" s="442">
        <f>hourly1!$F5274*유형화!$G$71/hourly1!$F$8763+유형화!$G$72*hourly1!$G5274/hourly1!$F$8763+유형화!$G$74*hourly1!I5274/hourly1!$I$8763</f>
        <v>0.36768834339910189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4">
        <f>유형화!$F$71*hourly1!B5275/hourly1!$B$8763+유형화!$F$72*hourly1!C5275/hourly1!$C$8763+유형화!$F$73*hourly1!D5275/hourly1!$D$8763+유형화!$F$74*hourly1!E5275/hourly1!$E$8763</f>
        <v>893.16509791168153</v>
      </c>
      <c r="C5274" s="442">
        <f>hourly1!$F5275*유형화!$G$71/hourly1!$F$8763+유형화!$G$72*hourly1!$G5275/hourly1!$F$8763+유형화!$G$74*hourly1!I5275/hourly1!$I$8763</f>
        <v>0.38891144996646254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4">
        <f>유형화!$F$71*hourly1!B5276/hourly1!$B$8763+유형화!$F$72*hourly1!C5276/hourly1!$C$8763+유형화!$F$73*hourly1!D5276/hourly1!$D$8763+유형화!$F$74*hourly1!E5276/hourly1!$E$8763</f>
        <v>715.36176317354705</v>
      </c>
      <c r="C5275" s="442">
        <f>hourly1!$F5276*유형화!$G$71/hourly1!$F$8763+유형화!$G$72*hourly1!$G5276/hourly1!$F$8763+유형화!$G$74*hourly1!I5276/hourly1!$I$8763</f>
        <v>0.51644239629783217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4">
        <f>유형화!$F$71*hourly1!B5277/hourly1!$B$8763+유형화!$F$72*hourly1!C5277/hourly1!$C$8763+유형화!$F$73*hourly1!D5277/hourly1!$D$8763+유형화!$F$74*hourly1!E5277/hourly1!$E$8763</f>
        <v>260.24563348240304</v>
      </c>
      <c r="C5276" s="442">
        <f>hourly1!$F5277*유형화!$G$71/hourly1!$F$8763+유형화!$G$72*hourly1!$G5277/hourly1!$F$8763+유형화!$G$74*hourly1!I5277/hourly1!$I$8763</f>
        <v>0.63881943549396658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4">
        <f>유형화!$F$71*hourly1!B5278/hourly1!$B$8763+유형화!$F$72*hourly1!C5278/hourly1!$C$8763+유형화!$F$73*hourly1!D5278/hourly1!$D$8763+유형화!$F$74*hourly1!E5278/hourly1!$E$8763</f>
        <v>261.39455239617928</v>
      </c>
      <c r="C5277" s="442">
        <f>hourly1!$F5278*유형화!$G$71/hourly1!$F$8763+유형화!$G$72*hourly1!$G5278/hourly1!$F$8763+유형화!$G$74*hourly1!I5278/hourly1!$I$8763</f>
        <v>0.64422823079374147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4">
        <f>유형화!$F$71*hourly1!B5279/hourly1!$B$8763+유형화!$F$72*hourly1!C5279/hourly1!$C$8763+유형화!$F$73*hourly1!D5279/hourly1!$D$8763+유형화!$F$74*hourly1!E5279/hourly1!$E$8763</f>
        <v>139.52818520379722</v>
      </c>
      <c r="C5278" s="442">
        <f>hourly1!$F5279*유형화!$G$71/hourly1!$F$8763+유형화!$G$72*hourly1!$G5279/hourly1!$F$8763+유형화!$G$74*hourly1!I5279/hourly1!$I$8763</f>
        <v>0.54853638529965509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4">
        <f>유형화!$F$71*hourly1!B5280/hourly1!$B$8763+유형화!$F$72*hourly1!C5280/hourly1!$C$8763+유형화!$F$73*hourly1!D5280/hourly1!$D$8763+유형화!$F$74*hourly1!E5280/hourly1!$E$8763</f>
        <v>92.544255533845373</v>
      </c>
      <c r="C5279" s="442">
        <f>hourly1!$F5280*유형화!$G$71/hourly1!$F$8763+유형화!$G$72*hourly1!$G5280/hourly1!$F$8763+유형화!$G$74*hourly1!I5280/hourly1!$I$8763</f>
        <v>0.45786831382099064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4">
        <f>유형화!$F$71*hourly1!B5281/hourly1!$B$8763+유형화!$F$72*hourly1!C5281/hourly1!$C$8763+유형화!$F$73*hourly1!D5281/hourly1!$D$8763+유형화!$F$74*hourly1!E5281/hourly1!$E$8763</f>
        <v>87.713257392512318</v>
      </c>
      <c r="C5280" s="442">
        <f>hourly1!$F5281*유형화!$G$71/hourly1!$F$8763+유형화!$G$72*hourly1!$G5281/hourly1!$F$8763+유형화!$G$74*hourly1!I5281/hourly1!$I$8763</f>
        <v>0.35179979839817405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4">
        <f>유형화!$F$71*hourly1!B5282/hourly1!$B$8763+유형화!$F$72*hourly1!C5282/hourly1!$C$8763+유형화!$F$73*hourly1!D5282/hourly1!$D$8763+유형화!$F$74*hourly1!E5282/hourly1!$E$8763</f>
        <v>81.976428330419409</v>
      </c>
      <c r="C5281" s="442">
        <f>hourly1!$F5282*유형화!$G$71/hourly1!$F$8763+유형화!$G$72*hourly1!$G5282/hourly1!$F$8763+유형화!$G$74*hourly1!I5282/hourly1!$I$8763</f>
        <v>0.32010623153207812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4">
        <f>유형화!$F$71*hourly1!B5283/hourly1!$B$8763+유형화!$F$72*hourly1!C5283/hourly1!$C$8763+유형화!$F$73*hourly1!D5283/hourly1!$D$8763+유형화!$F$74*hourly1!E5283/hourly1!$E$8763</f>
        <v>78.227047472016494</v>
      </c>
      <c r="C5282" s="442">
        <f>hourly1!$F5283*유형화!$G$71/hourly1!$F$8763+유형화!$G$72*hourly1!$G5283/hourly1!$F$8763+유형화!$G$74*hourly1!I5283/hourly1!$I$8763</f>
        <v>0.26262675030660176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4">
        <f>유형화!$F$71*hourly1!B5284/hourly1!$B$8763+유형화!$F$72*hourly1!C5284/hourly1!$C$8763+유형화!$F$73*hourly1!D5284/hourly1!$D$8763+유형화!$F$74*hourly1!E5284/hourly1!$E$8763</f>
        <v>75.574539730150278</v>
      </c>
      <c r="C5283" s="442">
        <f>hourly1!$F5284*유형화!$G$71/hourly1!$F$8763+유형화!$G$72*hourly1!$G5284/hourly1!$F$8763+유형화!$G$74*hourly1!I5284/hourly1!$I$8763</f>
        <v>0.24312373141995886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4">
        <f>유형화!$F$71*hourly1!B5285/hourly1!$B$8763+유형화!$F$72*hourly1!C5285/hourly1!$C$8763+유형화!$F$73*hourly1!D5285/hourly1!$D$8763+유형화!$F$74*hourly1!E5285/hourly1!$E$8763</f>
        <v>75.212664551372711</v>
      </c>
      <c r="C5284" s="442">
        <f>hourly1!$F5285*유형화!$G$71/hourly1!$F$8763+유형화!$G$72*hourly1!$G5285/hourly1!$F$8763+유형화!$G$74*hourly1!I5285/hourly1!$I$8763</f>
        <v>0.23698441425474151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4">
        <f>유형화!$F$71*hourly1!B5286/hourly1!$B$8763+유형화!$F$72*hourly1!C5286/hourly1!$C$8763+유형화!$F$73*hourly1!D5286/hourly1!$D$8763+유형화!$F$74*hourly1!E5286/hourly1!$E$8763</f>
        <v>73.456001840731929</v>
      </c>
      <c r="C5285" s="442">
        <f>hourly1!$F5286*유형화!$G$71/hourly1!$F$8763+유형화!$G$72*hourly1!$G5286/hourly1!$F$8763+유형화!$G$74*hourly1!I5286/hourly1!$I$8763</f>
        <v>0.23701757905108684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4">
        <f>유형화!$F$71*hourly1!B5287/hourly1!$B$8763+유형화!$F$72*hourly1!C5287/hourly1!$C$8763+유형화!$F$73*hourly1!D5287/hourly1!$D$8763+유형화!$F$74*hourly1!E5287/hourly1!$E$8763</f>
        <v>72.280988816279319</v>
      </c>
      <c r="C5286" s="442">
        <f>hourly1!$F5287*유형화!$G$71/hourly1!$F$8763+유형화!$G$72*hourly1!$G5287/hourly1!$F$8763+유형화!$G$74*hourly1!I5287/hourly1!$I$8763</f>
        <v>0.23594921628724774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4">
        <f>유형화!$F$71*hourly1!B5288/hourly1!$B$8763+유형화!$F$72*hourly1!C5288/hourly1!$C$8763+유형화!$F$73*hourly1!D5288/hourly1!$D$8763+유형화!$F$74*hourly1!E5288/hourly1!$E$8763</f>
        <v>73.140637567519519</v>
      </c>
      <c r="C5287" s="442">
        <f>hourly1!$F5288*유형화!$G$71/hourly1!$F$8763+유형화!$G$72*hourly1!$G5288/hourly1!$F$8763+유형화!$G$74*hourly1!I5288/hourly1!$I$8763</f>
        <v>0.42098498598577194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4">
        <f>유형화!$F$71*hourly1!B5289/hourly1!$B$8763+유형화!$F$72*hourly1!C5289/hourly1!$C$8763+유형화!$F$73*hourly1!D5289/hourly1!$D$8763+유형화!$F$74*hourly1!E5289/hourly1!$E$8763</f>
        <v>138.23845340555513</v>
      </c>
      <c r="C5288" s="442">
        <f>hourly1!$F5289*유형화!$G$71/hourly1!$F$8763+유형화!$G$72*hourly1!$G5289/hourly1!$F$8763+유형화!$G$74*hourly1!I5289/hourly1!$I$8763</f>
        <v>0.75122633834605734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4">
        <f>유형화!$F$71*hourly1!B5290/hourly1!$B$8763+유형화!$F$72*hourly1!C5290/hourly1!$C$8763+유형화!$F$73*hourly1!D5290/hourly1!$D$8763+유형화!$F$74*hourly1!E5290/hourly1!$E$8763</f>
        <v>634.4421416533927</v>
      </c>
      <c r="C5289" s="442">
        <f>hourly1!$F5290*유형화!$G$71/hourly1!$F$8763+유형화!$G$72*hourly1!$G5290/hourly1!$F$8763+유형화!$G$74*hourly1!I5290/hourly1!$I$8763</f>
        <v>0.64993779086823433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4">
        <f>유형화!$F$71*hourly1!B5291/hourly1!$B$8763+유형화!$F$72*hourly1!C5291/hourly1!$C$8763+유형화!$F$73*hourly1!D5291/hourly1!$D$8763+유형화!$F$74*hourly1!E5291/hourly1!$E$8763</f>
        <v>723.13923119823971</v>
      </c>
      <c r="C5290" s="442">
        <f>hourly1!$F5291*유형화!$G$71/hourly1!$F$8763+유형화!$G$72*hourly1!$G5291/hourly1!$F$8763+유형화!$G$74*hourly1!I5291/hourly1!$I$8763</f>
        <v>0.57531292479212759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4">
        <f>유형화!$F$71*hourly1!B5292/hourly1!$B$8763+유형화!$F$72*hourly1!C5292/hourly1!$C$8763+유형화!$F$73*hourly1!D5292/hourly1!$D$8763+유형화!$F$74*hourly1!E5292/hourly1!$E$8763</f>
        <v>850.0298679121446</v>
      </c>
      <c r="C5291" s="442">
        <f>hourly1!$F5292*유형화!$G$71/hourly1!$F$8763+유형화!$G$72*hourly1!$G5292/hourly1!$F$8763+유형화!$G$74*hourly1!I5292/hourly1!$I$8763</f>
        <v>0.49009455457826312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4">
        <f>유형화!$F$71*hourly1!B5293/hourly1!$B$8763+유형화!$F$72*hourly1!C5293/hourly1!$C$8763+유형화!$F$73*hourly1!D5293/hourly1!$D$8763+유형화!$F$74*hourly1!E5293/hourly1!$E$8763</f>
        <v>961.97332884963498</v>
      </c>
      <c r="C5292" s="442">
        <f>hourly1!$F5293*유형화!$G$71/hourly1!$F$8763+유형화!$G$72*hourly1!$G5293/hourly1!$F$8763+유형화!$G$74*hourly1!I5293/hourly1!$I$8763</f>
        <v>0.45812393535940515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4">
        <f>유형화!$F$71*hourly1!B5294/hourly1!$B$8763+유형화!$F$72*hourly1!C5294/hourly1!$C$8763+유형화!$F$73*hourly1!D5294/hourly1!$D$8763+유형화!$F$74*hourly1!E5294/hourly1!$E$8763</f>
        <v>905.92339447978281</v>
      </c>
      <c r="C5293" s="442">
        <f>hourly1!$F5294*유형화!$G$71/hourly1!$F$8763+유형화!$G$72*hourly1!$G5294/hourly1!$F$8763+유형화!$G$74*hourly1!I5294/hourly1!$I$8763</f>
        <v>0.44212465090335973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4">
        <f>유형화!$F$71*hourly1!B5295/hourly1!$B$8763+유형화!$F$72*hourly1!C5295/hourly1!$C$8763+유형화!$F$73*hourly1!D5295/hourly1!$D$8763+유형화!$F$74*hourly1!E5295/hourly1!$E$8763</f>
        <v>759.11734171820501</v>
      </c>
      <c r="C5294" s="442">
        <f>hourly1!$F5295*유형화!$G$71/hourly1!$F$8763+유형화!$G$72*hourly1!$G5295/hourly1!$F$8763+유형화!$G$74*hourly1!I5295/hourly1!$I$8763</f>
        <v>0.55371791618417876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4">
        <f>유형화!$F$71*hourly1!B5296/hourly1!$B$8763+유형화!$F$72*hourly1!C5296/hourly1!$C$8763+유형화!$F$73*hourly1!D5296/hourly1!$D$8763+유형화!$F$74*hourly1!E5296/hourly1!$E$8763</f>
        <v>858.39632658152664</v>
      </c>
      <c r="C5295" s="442">
        <f>hourly1!$F5296*유형화!$G$71/hourly1!$F$8763+유형화!$G$72*hourly1!$G5296/hourly1!$F$8763+유형화!$G$74*hourly1!I5296/hourly1!$I$8763</f>
        <v>0.51644891517672076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4">
        <f>유형화!$F$71*hourly1!B5297/hourly1!$B$8763+유형화!$F$72*hourly1!C5297/hourly1!$C$8763+유형화!$F$73*hourly1!D5297/hourly1!$D$8763+유형화!$F$74*hourly1!E5297/hourly1!$E$8763</f>
        <v>1029.7398463008294</v>
      </c>
      <c r="C5296" s="442">
        <f>hourly1!$F5297*유형화!$G$71/hourly1!$F$8763+유형화!$G$72*hourly1!$G5297/hourly1!$F$8763+유형화!$G$74*hourly1!I5297/hourly1!$I$8763</f>
        <v>0.38892839905157262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4">
        <f>유형화!$F$71*hourly1!B5298/hourly1!$B$8763+유형화!$F$72*hourly1!C5298/hourly1!$C$8763+유형화!$F$73*hourly1!D5298/hourly1!$D$8763+유형화!$F$74*hourly1!E5298/hourly1!$E$8763</f>
        <v>951.10441580093891</v>
      </c>
      <c r="C5297" s="442">
        <f>hourly1!$F5298*유형화!$G$71/hourly1!$F$8763+유형화!$G$72*hourly1!$G5298/hourly1!$F$8763+유형화!$G$74*hourly1!I5298/hourly1!$I$8763</f>
        <v>0.36770724814787936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4">
        <f>유형화!$F$71*hourly1!B5299/hourly1!$B$8763+유형화!$F$72*hourly1!C5299/hourly1!$C$8763+유형화!$F$73*hourly1!D5299/hourly1!$D$8763+유형화!$F$74*hourly1!E5299/hourly1!$E$8763</f>
        <v>884.29450448305636</v>
      </c>
      <c r="C5298" s="442">
        <f>hourly1!$F5299*유형화!$G$71/hourly1!$F$8763+유형화!$G$72*hourly1!$G5299/hourly1!$F$8763+유형화!$G$74*hourly1!I5299/hourly1!$I$8763</f>
        <v>0.38893190294897517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4">
        <f>유형화!$F$71*hourly1!B5300/hourly1!$B$8763+유형화!$F$72*hourly1!C5300/hourly1!$C$8763+유형화!$F$73*hourly1!D5300/hourly1!$D$8763+유형화!$F$74*hourly1!E5300/hourly1!$E$8763</f>
        <v>730.99908653160696</v>
      </c>
      <c r="C5299" s="442">
        <f>hourly1!$F5300*유형화!$G$71/hourly1!$F$8763+유형화!$G$72*hourly1!$G5300/hourly1!$F$8763+유형화!$G$74*hourly1!I5300/hourly1!$I$8763</f>
        <v>0.5164687162713445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4">
        <f>유형화!$F$71*hourly1!B5301/hourly1!$B$8763+유형화!$F$72*hourly1!C5301/hourly1!$C$8763+유형화!$F$73*hourly1!D5301/hourly1!$D$8763+유형화!$F$74*hourly1!E5301/hourly1!$E$8763</f>
        <v>261.60808578306904</v>
      </c>
      <c r="C5300" s="442">
        <f>hourly1!$F5301*유형화!$G$71/hourly1!$F$8763+유형화!$G$72*hourly1!$G5301/hourly1!$F$8763+유형화!$G$74*hourly1!I5301/hourly1!$I$8763</f>
        <v>0.63885512635588115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4">
        <f>유형화!$F$71*hourly1!B5302/hourly1!$B$8763+유형화!$F$72*hourly1!C5302/hourly1!$C$8763+유형화!$F$73*hourly1!D5302/hourly1!$D$8763+유형화!$F$74*hourly1!E5302/hourly1!$E$8763</f>
        <v>263.16840136451344</v>
      </c>
      <c r="C5301" s="442">
        <f>hourly1!$F5302*유형화!$G$71/hourly1!$F$8763+유형화!$G$72*hourly1!$G5302/hourly1!$F$8763+유형화!$G$74*hourly1!I5302/hourly1!$I$8763</f>
        <v>0.64425512116915729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4">
        <f>유형화!$F$71*hourly1!B5303/hourly1!$B$8763+유형화!$F$72*hourly1!C5303/hourly1!$C$8763+유형화!$F$73*hourly1!D5303/hourly1!$D$8763+유형화!$F$74*hourly1!E5303/hourly1!$E$8763</f>
        <v>138.73203397739533</v>
      </c>
      <c r="C5302" s="442">
        <f>hourly1!$F5303*유형화!$G$71/hourly1!$F$8763+유형화!$G$72*hourly1!$G5303/hourly1!$F$8763+유형화!$G$74*hourly1!I5303/hourly1!$I$8763</f>
        <v>0.54854371903840382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4">
        <f>유형화!$F$71*hourly1!B5304/hourly1!$B$8763+유형화!$F$72*hourly1!C5304/hourly1!$C$8763+유형화!$F$73*hourly1!D5304/hourly1!$D$8763+유형화!$F$74*hourly1!E5304/hourly1!$E$8763</f>
        <v>92.452991743871408</v>
      </c>
      <c r="C5303" s="442">
        <f>hourly1!$F5304*유형화!$G$71/hourly1!$F$8763+유형화!$G$72*hourly1!$G5304/hourly1!$F$8763+유형화!$G$74*hourly1!I5304/hourly1!$I$8763</f>
        <v>0.45787100285853216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4">
        <f>유형화!$F$71*hourly1!B5305/hourly1!$B$8763+유형화!$F$72*hourly1!C5305/hourly1!$C$8763+유형화!$F$73*hourly1!D5305/hourly1!$D$8763+유형화!$F$74*hourly1!E5305/hourly1!$E$8763</f>
        <v>87.967893972573123</v>
      </c>
      <c r="C5304" s="442">
        <f>hourly1!$F5305*유형화!$G$71/hourly1!$F$8763+유형화!$G$72*hourly1!$G5305/hourly1!$F$8763+유형화!$G$74*hourly1!I5305/hourly1!$I$8763</f>
        <v>0.35179116088364759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4">
        <f>유형화!$F$71*hourly1!B5306/hourly1!$B$8763+유형화!$F$72*hourly1!C5306/hourly1!$C$8763+유형화!$F$73*hourly1!D5306/hourly1!$D$8763+유형화!$F$74*hourly1!E5306/hourly1!$E$8763</f>
        <v>82.683683769459961</v>
      </c>
      <c r="C5305" s="442">
        <f>hourly1!$F5306*유형화!$G$71/hourly1!$F$8763+유형화!$G$72*hourly1!$G5306/hourly1!$F$8763+유형화!$G$74*hourly1!I5306/hourly1!$I$8763</f>
        <v>0.32009034176478735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4">
        <f>유형화!$F$71*hourly1!B5307/hourly1!$B$8763+유형화!$F$72*hourly1!C5307/hourly1!$C$8763+유형화!$F$73*hourly1!D5307/hourly1!$D$8763+유형화!$F$74*hourly1!E5307/hourly1!$E$8763</f>
        <v>81.228151613836175</v>
      </c>
      <c r="C5306" s="442">
        <f>hourly1!$F5307*유형화!$G$71/hourly1!$F$8763+유형화!$G$72*hourly1!$G5307/hourly1!$F$8763+유형화!$G$74*hourly1!I5307/hourly1!$I$8763</f>
        <v>0.26114126077988475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4">
        <f>유형화!$F$71*hourly1!B5308/hourly1!$B$8763+유형화!$F$72*hourly1!C5308/hourly1!$C$8763+유형화!$F$73*hourly1!D5308/hourly1!$D$8763+유형화!$F$74*hourly1!E5308/hourly1!$E$8763</f>
        <v>78.706657661002396</v>
      </c>
      <c r="C5307" s="442">
        <f>hourly1!$F5308*유형화!$G$71/hourly1!$F$8763+유형화!$G$72*hourly1!$G5308/hourly1!$F$8763+유형화!$G$74*hourly1!I5308/hourly1!$I$8763</f>
        <v>0.2655317257112898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4">
        <f>유형화!$F$71*hourly1!B5309/hourly1!$B$8763+유형화!$F$72*hourly1!C5309/hourly1!$C$8763+유형화!$F$73*hourly1!D5309/hourly1!$D$8763+유형화!$F$74*hourly1!E5309/hourly1!$E$8763</f>
        <v>77.665608349101134</v>
      </c>
      <c r="C5308" s="442">
        <f>hourly1!$F5309*유형화!$G$71/hourly1!$F$8763+유형화!$G$72*hourly1!$G5309/hourly1!$F$8763+유형화!$G$74*hourly1!I5309/hourly1!$I$8763</f>
        <v>0.24840434926358859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4">
        <f>유형화!$F$71*hourly1!B5310/hourly1!$B$8763+유형화!$F$72*hourly1!C5310/hourly1!$C$8763+유형화!$F$73*hourly1!D5310/hourly1!$D$8763+유형화!$F$74*hourly1!E5310/hourly1!$E$8763</f>
        <v>76.644237932489759</v>
      </c>
      <c r="C5309" s="442">
        <f>hourly1!$F5310*유형화!$G$71/hourly1!$F$8763+유형화!$G$72*hourly1!$G5310/hourly1!$F$8763+유형화!$G$74*hourly1!I5310/hourly1!$I$8763</f>
        <v>0.23547667905381758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4">
        <f>유형화!$F$71*hourly1!B5311/hourly1!$B$8763+유형화!$F$72*hourly1!C5311/hourly1!$C$8763+유형화!$F$73*hourly1!D5311/hourly1!$D$8763+유형화!$F$74*hourly1!E5311/hourly1!$E$8763</f>
        <v>76.093284771478906</v>
      </c>
      <c r="C5310" s="442">
        <f>hourly1!$F5311*유형화!$G$71/hourly1!$F$8763+유형화!$G$72*hourly1!$G5311/hourly1!$F$8763+유형화!$G$74*hourly1!I5311/hourly1!$I$8763</f>
        <v>0.23548556102630308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4">
        <f>유형화!$F$71*hourly1!B5312/hourly1!$B$8763+유형화!$F$72*hourly1!C5312/hourly1!$C$8763+유형화!$F$73*hourly1!D5312/hourly1!$D$8763+유형화!$F$74*hourly1!E5312/hourly1!$E$8763</f>
        <v>78.49578553603267</v>
      </c>
      <c r="C5311" s="442">
        <f>hourly1!$F5312*유형화!$G$71/hourly1!$F$8763+유형화!$G$72*hourly1!$G5312/hourly1!$F$8763+유형화!$G$74*hourly1!I5312/hourly1!$I$8763</f>
        <v>0.27439055617681718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4">
        <f>유형화!$F$71*hourly1!B5313/hourly1!$B$8763+유형화!$F$72*hourly1!C5313/hourly1!$C$8763+유형화!$F$73*hourly1!D5313/hourly1!$D$8763+유형화!$F$74*hourly1!E5313/hourly1!$E$8763</f>
        <v>151.91956369865406</v>
      </c>
      <c r="C5312" s="442">
        <f>hourly1!$F5313*유형화!$G$71/hourly1!$F$8763+유형화!$G$72*hourly1!$G5313/hourly1!$F$8763+유형화!$G$74*hourly1!I5313/hourly1!$I$8763</f>
        <v>0.36941079417341671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4">
        <f>유형화!$F$71*hourly1!B5314/hourly1!$B$8763+유형화!$F$72*hourly1!C5314/hourly1!$C$8763+유형화!$F$73*hourly1!D5314/hourly1!$D$8763+유형화!$F$74*hourly1!E5314/hourly1!$E$8763</f>
        <v>234.96267647374307</v>
      </c>
      <c r="C5313" s="442">
        <f>hourly1!$F5314*유형화!$G$71/hourly1!$F$8763+유형화!$G$72*hourly1!$G5314/hourly1!$F$8763+유형화!$G$74*hourly1!I5314/hourly1!$I$8763</f>
        <v>0.47411181177739647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4">
        <f>유형화!$F$71*hourly1!B5315/hourly1!$B$8763+유형화!$F$72*hourly1!C5315/hourly1!$C$8763+유형화!$F$73*hourly1!D5315/hourly1!$D$8763+유형화!$F$74*hourly1!E5315/hourly1!$E$8763</f>
        <v>238.76006943665297</v>
      </c>
      <c r="C5314" s="442">
        <f>hourly1!$F5315*유형화!$G$71/hourly1!$F$8763+유형화!$G$72*hourly1!$G5315/hourly1!$F$8763+유형화!$G$74*hourly1!I5315/hourly1!$I$8763</f>
        <v>0.63361451813143055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4">
        <f>유형화!$F$71*hourly1!B5316/hourly1!$B$8763+유형화!$F$72*hourly1!C5316/hourly1!$C$8763+유형화!$F$73*hourly1!D5316/hourly1!$D$8763+유형화!$F$74*hourly1!E5316/hourly1!$E$8763</f>
        <v>252.74548184504027</v>
      </c>
      <c r="C5315" s="442">
        <f>hourly1!$F5316*유형화!$G$71/hourly1!$F$8763+유형화!$G$72*hourly1!$G5316/hourly1!$F$8763+유형화!$G$74*hourly1!I5316/hourly1!$I$8763</f>
        <v>0.62894088939830628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4">
        <f>유형화!$F$71*hourly1!B5317/hourly1!$B$8763+유형화!$F$72*hourly1!C5317/hourly1!$C$8763+유형화!$F$73*hourly1!D5317/hourly1!$D$8763+유형화!$F$74*hourly1!E5317/hourly1!$E$8763</f>
        <v>260.56045840179144</v>
      </c>
      <c r="C5316" s="442">
        <f>hourly1!$F5317*유형화!$G$71/hourly1!$F$8763+유형화!$G$72*hourly1!$G5317/hourly1!$F$8763+유형화!$G$74*hourly1!I5317/hourly1!$I$8763</f>
        <v>0.58780782292968903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4">
        <f>유형화!$F$71*hourly1!B5318/hourly1!$B$8763+유형화!$F$72*hourly1!C5318/hourly1!$C$8763+유형화!$F$73*hourly1!D5318/hourly1!$D$8763+유형화!$F$74*hourly1!E5318/hourly1!$E$8763</f>
        <v>266.41956843856735</v>
      </c>
      <c r="C5317" s="442">
        <f>hourly1!$F5318*유형화!$G$71/hourly1!$F$8763+유형화!$G$72*hourly1!$G5318/hourly1!$F$8763+유형화!$G$74*hourly1!I5318/hourly1!$I$8763</f>
        <v>0.61507034484329992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4">
        <f>유형화!$F$71*hourly1!B5319/hourly1!$B$8763+유형화!$F$72*hourly1!C5319/hourly1!$C$8763+유형화!$F$73*hourly1!D5319/hourly1!$D$8763+유형화!$F$74*hourly1!E5319/hourly1!$E$8763</f>
        <v>280.81671132944149</v>
      </c>
      <c r="C5318" s="442">
        <f>hourly1!$F5319*유형화!$G$71/hourly1!$F$8763+유형화!$G$72*hourly1!$G5319/hourly1!$F$8763+유형화!$G$74*hourly1!I5319/hourly1!$I$8763</f>
        <v>0.61955134070526885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4">
        <f>유형화!$F$71*hourly1!B5320/hourly1!$B$8763+유형화!$F$72*hourly1!C5320/hourly1!$C$8763+유형화!$F$73*hourly1!D5320/hourly1!$D$8763+유형화!$F$74*hourly1!E5320/hourly1!$E$8763</f>
        <v>268.71753731630133</v>
      </c>
      <c r="C5319" s="442">
        <f>hourly1!$F5320*유형화!$G$71/hourly1!$F$8763+유형화!$G$72*hourly1!$G5320/hourly1!$F$8763+유형화!$G$74*hourly1!I5320/hourly1!$I$8763</f>
        <v>0.53750448655664529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4">
        <f>유형화!$F$71*hourly1!B5321/hourly1!$B$8763+유형화!$F$72*hourly1!C5321/hourly1!$C$8763+유형화!$F$73*hourly1!D5321/hourly1!$D$8763+유형화!$F$74*hourly1!E5321/hourly1!$E$8763</f>
        <v>269.89113237022781</v>
      </c>
      <c r="C5320" s="442">
        <f>hourly1!$F5321*유형화!$G$71/hourly1!$F$8763+유형화!$G$72*hourly1!$G5321/hourly1!$F$8763+유형화!$G$74*hourly1!I5321/hourly1!$I$8763</f>
        <v>0.47372956101657293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4">
        <f>유형화!$F$71*hourly1!B5322/hourly1!$B$8763+유형화!$F$72*hourly1!C5322/hourly1!$C$8763+유형화!$F$73*hourly1!D5322/hourly1!$D$8763+유형화!$F$74*hourly1!E5322/hourly1!$E$8763</f>
        <v>262.92342499386416</v>
      </c>
      <c r="C5321" s="442">
        <f>hourly1!$F5322*유형화!$G$71/hourly1!$F$8763+유형화!$G$72*hourly1!$G5322/hourly1!$F$8763+유형화!$G$74*hourly1!I5322/hourly1!$I$8763</f>
        <v>0.41911602340843968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4">
        <f>유형화!$F$71*hourly1!B5323/hourly1!$B$8763+유형화!$F$72*hourly1!C5323/hourly1!$C$8763+유형화!$F$73*hourly1!D5323/hourly1!$D$8763+유형화!$F$74*hourly1!E5323/hourly1!$E$8763</f>
        <v>259.25398420382254</v>
      </c>
      <c r="C5322" s="442">
        <f>hourly1!$F5323*유형화!$G$71/hourly1!$F$8763+유형화!$G$72*hourly1!$G5323/hourly1!$F$8763+유형화!$G$74*hourly1!I5323/hourly1!$I$8763</f>
        <v>0.47373510206362812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4">
        <f>유형화!$F$71*hourly1!B5324/hourly1!$B$8763+유형화!$F$72*hourly1!C5324/hourly1!$C$8763+유형화!$F$73*hourly1!D5324/hourly1!$D$8763+유형화!$F$74*hourly1!E5324/hourly1!$E$8763</f>
        <v>258.14571532490658</v>
      </c>
      <c r="C5323" s="442">
        <f>hourly1!$F5324*유형화!$G$71/hourly1!$F$8763+유형화!$G$72*hourly1!$G5324/hourly1!$F$8763+유형화!$G$74*hourly1!I5324/hourly1!$I$8763</f>
        <v>0.54663548021576758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4">
        <f>유형화!$F$71*hourly1!B5325/hourly1!$B$8763+유형화!$F$72*hourly1!C5325/hourly1!$C$8763+유형화!$F$73*hourly1!D5325/hourly1!$D$8763+유형화!$F$74*hourly1!E5325/hourly1!$E$8763</f>
        <v>270.88654073794305</v>
      </c>
      <c r="C5324" s="442">
        <f>hourly1!$F5325*유형화!$G$71/hourly1!$F$8763+유형화!$G$72*hourly1!$G5325/hourly1!$F$8763+유형화!$G$74*hourly1!I5325/hourly1!$I$8763</f>
        <v>0.67427912166592296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4">
        <f>유형화!$F$71*hourly1!B5326/hourly1!$B$8763+유형화!$F$72*hourly1!C5326/hourly1!$C$8763+유형화!$F$73*hourly1!D5326/hourly1!$D$8763+유형화!$F$74*hourly1!E5326/hourly1!$E$8763</f>
        <v>268.42011753590418</v>
      </c>
      <c r="C5325" s="442">
        <f>hourly1!$F5326*유형화!$G$71/hourly1!$F$8763+유형화!$G$72*hourly1!$G5326/hourly1!$F$8763+유형화!$G$74*hourly1!I5326/hourly1!$I$8763</f>
        <v>0.57865393170847079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4">
        <f>유형화!$F$71*hourly1!B5327/hourly1!$B$8763+유형화!$F$72*hourly1!C5327/hourly1!$C$8763+유형화!$F$73*hourly1!D5327/hourly1!$D$8763+유형화!$F$74*hourly1!E5327/hourly1!$E$8763</f>
        <v>139.62489822733741</v>
      </c>
      <c r="C5326" s="442">
        <f>hourly1!$F5327*유형화!$G$71/hourly1!$F$8763+유형화!$G$72*hourly1!$G5327/hourly1!$F$8763+유형화!$G$74*hourly1!I5327/hourly1!$I$8763</f>
        <v>0.41927394324951284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4">
        <f>유형화!$F$71*hourly1!B5328/hourly1!$B$8763+유형화!$F$72*hourly1!C5328/hourly1!$C$8763+유형화!$F$73*hourly1!D5328/hourly1!$D$8763+유형화!$F$74*hourly1!E5328/hourly1!$E$8763</f>
        <v>93.081504981962766</v>
      </c>
      <c r="C5327" s="442">
        <f>hourly1!$F5328*유형화!$G$71/hourly1!$F$8763+유형화!$G$72*hourly1!$G5328/hourly1!$F$8763+유형화!$G$74*hourly1!I5328/hourly1!$I$8763</f>
        <v>0.41447181111629994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4">
        <f>유형화!$F$71*hourly1!B5329/hourly1!$B$8763+유형화!$F$72*hourly1!C5329/hourly1!$C$8763+유형화!$F$73*hourly1!D5329/hourly1!$D$8763+유형화!$F$74*hourly1!E5329/hourly1!$E$8763</f>
        <v>89.8029538436747</v>
      </c>
      <c r="C5328" s="442">
        <f>hourly1!$F5329*유형화!$G$71/hourly1!$F$8763+유형화!$G$72*hourly1!$G5329/hourly1!$F$8763+유형화!$G$74*hourly1!I5329/hourly1!$I$8763</f>
        <v>0.37815497385649183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4">
        <f>유형화!$F$71*hourly1!B5330/hourly1!$B$8763+유형화!$F$72*hourly1!C5330/hourly1!$C$8763+유형화!$F$73*hourly1!D5330/hourly1!$D$8763+유형화!$F$74*hourly1!E5330/hourly1!$E$8763</f>
        <v>85.48719056719986</v>
      </c>
      <c r="C5329" s="442">
        <f>hourly1!$F5330*유형화!$G$71/hourly1!$F$8763+유형화!$G$72*hourly1!$G5330/hourly1!$F$8763+유형화!$G$74*hourly1!I5330/hourly1!$I$8763</f>
        <v>0.31472326728989819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4">
        <f>유형화!$F$71*hourly1!B5331/hourly1!$B$8763+유형화!$F$72*hourly1!C5331/hourly1!$C$8763+유형화!$F$73*hourly1!D5331/hourly1!$D$8763+유형화!$F$74*hourly1!E5331/hourly1!$E$8763</f>
        <v>84.307673246237698</v>
      </c>
      <c r="C5330" s="442">
        <f>hourly1!$F5331*유형화!$G$71/hourly1!$F$8763+유형화!$G$72*hourly1!$G5331/hourly1!$F$8763+유형화!$G$74*hourly1!I5331/hourly1!$I$8763</f>
        <v>0.27496869924824113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4">
        <f>유형화!$F$71*hourly1!B5332/hourly1!$B$8763+유형화!$F$72*hourly1!C5332/hourly1!$C$8763+유형화!$F$73*hourly1!D5332/hourly1!$D$8763+유형화!$F$74*hourly1!E5332/hourly1!$E$8763</f>
        <v>82.2534411047492</v>
      </c>
      <c r="C5331" s="442">
        <f>hourly1!$F5332*유형화!$G$71/hourly1!$F$8763+유형화!$G$72*hourly1!$G5332/hourly1!$F$8763+유형화!$G$74*hourly1!I5332/hourly1!$I$8763</f>
        <v>0.2604025088298455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4">
        <f>유형화!$F$71*hourly1!B5333/hourly1!$B$8763+유형화!$F$72*hourly1!C5333/hourly1!$C$8763+유형화!$F$73*hourly1!D5333/hourly1!$D$8763+유형화!$F$74*hourly1!E5333/hourly1!$E$8763</f>
        <v>80.569566208596555</v>
      </c>
      <c r="C5332" s="442">
        <f>hourly1!$F5333*유형화!$G$71/hourly1!$F$8763+유형화!$G$72*hourly1!$G5333/hourly1!$F$8763+유형화!$G$74*hourly1!I5333/hourly1!$I$8763</f>
        <v>0.25096325368528316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4">
        <f>유형화!$F$71*hourly1!B5334/hourly1!$B$8763+유형화!$F$72*hourly1!C5334/hourly1!$C$8763+유형화!$F$73*hourly1!D5334/hourly1!$D$8763+유형화!$F$74*hourly1!E5334/hourly1!$E$8763</f>
        <v>78.591823991234989</v>
      </c>
      <c r="C5333" s="442">
        <f>hourly1!$F5334*유형화!$G$71/hourly1!$F$8763+유형화!$G$72*hourly1!$G5334/hourly1!$F$8763+유형화!$G$74*hourly1!I5334/hourly1!$I$8763</f>
        <v>0.23564788111062676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4">
        <f>유형화!$F$71*hourly1!B5335/hourly1!$B$8763+유형화!$F$72*hourly1!C5335/hourly1!$C$8763+유형화!$F$73*hourly1!D5335/hourly1!$D$8763+유형화!$F$74*hourly1!E5335/hourly1!$E$8763</f>
        <v>77.957103977324962</v>
      </c>
      <c r="C5334" s="442">
        <f>hourly1!$F5335*유형화!$G$71/hourly1!$F$8763+유형화!$G$72*hourly1!$G5335/hourly1!$F$8763+유형화!$G$74*hourly1!I5335/hourly1!$I$8763</f>
        <v>0.23565602970923738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4">
        <f>유형화!$F$71*hourly1!B5336/hourly1!$B$8763+유형화!$F$72*hourly1!C5336/hourly1!$C$8763+유형화!$F$73*hourly1!D5336/hourly1!$D$8763+유형화!$F$74*hourly1!E5336/hourly1!$E$8763</f>
        <v>79.307087568362789</v>
      </c>
      <c r="C5335" s="442">
        <f>hourly1!$F5336*유형화!$G$71/hourly1!$F$8763+유형화!$G$72*hourly1!$G5336/hourly1!$F$8763+유형화!$G$74*hourly1!I5336/hourly1!$I$8763</f>
        <v>0.25097914345257388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4">
        <f>유형화!$F$71*hourly1!B5337/hourly1!$B$8763+유형화!$F$72*hourly1!C5337/hourly1!$C$8763+유형화!$F$73*hourly1!D5337/hourly1!$D$8763+유형화!$F$74*hourly1!E5337/hourly1!$E$8763</f>
        <v>154.64119797541198</v>
      </c>
      <c r="C5336" s="442">
        <f>hourly1!$F5337*유형화!$G$71/hourly1!$F$8763+유형화!$G$72*hourly1!$G5337/hourly1!$F$8763+유형화!$G$74*hourly1!I5337/hourly1!$I$8763</f>
        <v>0.31983325347862218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4">
        <f>유형화!$F$71*hourly1!B5338/hourly1!$B$8763+유형화!$F$72*hourly1!C5338/hourly1!$C$8763+유형화!$F$73*hourly1!D5338/hourly1!$D$8763+유형화!$F$74*hourly1!E5338/hourly1!$E$8763</f>
        <v>134.19987028841246</v>
      </c>
      <c r="C5337" s="442">
        <f>hourly1!$F5338*유형화!$G$71/hourly1!$F$8763+유형화!$G$72*hourly1!$G5338/hourly1!$F$8763+유형화!$G$74*hourly1!I5338/hourly1!$I$8763</f>
        <v>0.42520375994445098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4">
        <f>유형화!$F$71*hourly1!B5339/hourly1!$B$8763+유형화!$F$72*hourly1!C5339/hourly1!$C$8763+유형화!$F$73*hourly1!D5339/hourly1!$D$8763+유형화!$F$74*hourly1!E5339/hourly1!$E$8763</f>
        <v>140.75105175916386</v>
      </c>
      <c r="C5338" s="442">
        <f>hourly1!$F5339*유형화!$G$71/hourly1!$F$8763+유형화!$G$72*hourly1!$G5339/hourly1!$F$8763+유형화!$G$74*hourly1!I5339/hourly1!$I$8763</f>
        <v>0.54589640232178382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4">
        <f>유형화!$F$71*hourly1!B5340/hourly1!$B$8763+유형화!$F$72*hourly1!C5340/hourly1!$C$8763+유형화!$F$73*hourly1!D5340/hourly1!$D$8763+유형화!$F$74*hourly1!E5340/hourly1!$E$8763</f>
        <v>150.10080881947562</v>
      </c>
      <c r="C5339" s="442">
        <f>hourly1!$F5340*유형화!$G$71/hourly1!$F$8763+유형화!$G$72*hourly1!$G5340/hourly1!$F$8763+유형화!$G$74*hourly1!I5340/hourly1!$I$8763</f>
        <v>0.65150077356773928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4">
        <f>유형화!$F$71*hourly1!B5341/hourly1!$B$8763+유형화!$F$72*hourly1!C5341/hourly1!$C$8763+유형화!$F$73*hourly1!D5341/hourly1!$D$8763+유형화!$F$74*hourly1!E5341/hourly1!$E$8763</f>
        <v>156.30358911089925</v>
      </c>
      <c r="C5340" s="442">
        <f>hourly1!$F5341*유형화!$G$71/hourly1!$F$8763+유형화!$G$72*hourly1!$G5341/hourly1!$F$8763+유형화!$G$74*hourly1!I5341/hourly1!$I$8763</f>
        <v>0.69668890864894817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4">
        <f>유형화!$F$71*hourly1!B5342/hourly1!$B$8763+유형화!$F$72*hourly1!C5342/hourly1!$C$8763+유형화!$F$73*hourly1!D5342/hourly1!$D$8763+유형화!$F$74*hourly1!E5342/hourly1!$E$8763</f>
        <v>158.55237850241352</v>
      </c>
      <c r="C5341" s="442">
        <f>hourly1!$F5342*유형화!$G$71/hourly1!$F$8763+유형화!$G$72*hourly1!$G5342/hourly1!$F$8763+유형화!$G$74*hourly1!I5342/hourly1!$I$8763</f>
        <v>0.72174055278752347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4">
        <f>유형화!$F$71*hourly1!B5343/hourly1!$B$8763+유형화!$F$72*hourly1!C5343/hourly1!$C$8763+유형화!$F$73*hourly1!D5343/hourly1!$D$8763+유형화!$F$74*hourly1!E5343/hourly1!$E$8763</f>
        <v>171.17960014994654</v>
      </c>
      <c r="C5342" s="442">
        <f>hourly1!$F5343*유형화!$G$71/hourly1!$F$8763+유형화!$G$72*hourly1!$G5343/hourly1!$F$8763+유형화!$G$74*hourly1!I5343/hourly1!$I$8763</f>
        <v>0.65121068345720101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4">
        <f>유형화!$F$71*hourly1!B5344/hourly1!$B$8763+유형화!$F$72*hourly1!C5344/hourly1!$C$8763+유형화!$F$73*hourly1!D5344/hourly1!$D$8763+유형화!$F$74*hourly1!E5344/hourly1!$E$8763</f>
        <v>156.13745344697608</v>
      </c>
      <c r="C5343" s="442">
        <f>hourly1!$F5344*유형화!$G$71/hourly1!$F$8763+유형화!$G$72*hourly1!$G5344/hourly1!$F$8763+유형화!$G$74*hourly1!I5344/hourly1!$I$8763</f>
        <v>0.59078800989955293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4">
        <f>유형화!$F$71*hourly1!B5345/hourly1!$B$8763+유형화!$F$72*hourly1!C5345/hourly1!$C$8763+유형화!$F$73*hourly1!D5345/hourly1!$D$8763+유형화!$F$74*hourly1!E5345/hourly1!$E$8763</f>
        <v>157.68144086384112</v>
      </c>
      <c r="C5344" s="442">
        <f>hourly1!$F5345*유형화!$G$71/hourly1!$F$8763+유형화!$G$72*hourly1!$G5345/hourly1!$F$8763+유형화!$G$74*hourly1!I5345/hourly1!$I$8763</f>
        <v>0.51030267170268429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4">
        <f>유형화!$F$71*hourly1!B5346/hourly1!$B$8763+유형화!$F$72*hourly1!C5346/hourly1!$C$8763+유형화!$F$73*hourly1!D5346/hourly1!$D$8763+유형화!$F$74*hourly1!E5346/hourly1!$E$8763</f>
        <v>155.27206501920847</v>
      </c>
      <c r="C5345" s="442">
        <f>hourly1!$F5346*유형화!$G$71/hourly1!$F$8763+유형화!$G$72*hourly1!$G5346/hourly1!$F$8763+유형화!$G$74*hourly1!I5346/hourly1!$I$8763</f>
        <v>0.47511009659318426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4">
        <f>유형화!$F$71*hourly1!B5347/hourly1!$B$8763+유형화!$F$72*hourly1!C5347/hourly1!$C$8763+유형화!$F$73*hourly1!D5347/hourly1!$D$8763+유형화!$F$74*hourly1!E5347/hourly1!$E$8763</f>
        <v>152.4111674418906</v>
      </c>
      <c r="C5346" s="442">
        <f>hourly1!$F5347*유형화!$G$71/hourly1!$F$8763+유형화!$G$72*hourly1!$G5347/hourly1!$F$8763+유형화!$G$74*hourly1!I5347/hourly1!$I$8763</f>
        <v>0.36464940503325605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4">
        <f>유형화!$F$71*hourly1!B5348/hourly1!$B$8763+유형화!$F$72*hourly1!C5348/hourly1!$C$8763+유형화!$F$73*hourly1!D5348/hourly1!$D$8763+유형화!$F$74*hourly1!E5348/hourly1!$E$8763</f>
        <v>149.22961813414125</v>
      </c>
      <c r="C5347" s="442">
        <f>hourly1!$F5348*유형화!$G$71/hourly1!$F$8763+유형화!$G$72*hourly1!$G5348/hourly1!$F$8763+유형화!$G$74*hourly1!I5348/hourly1!$I$8763</f>
        <v>0.49526467742473357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4">
        <f>유형화!$F$71*hourly1!B5349/hourly1!$B$8763+유형화!$F$72*hourly1!C5349/hourly1!$C$8763+유형화!$F$73*hourly1!D5349/hourly1!$D$8763+유형화!$F$74*hourly1!E5349/hourly1!$E$8763</f>
        <v>161.18048723607208</v>
      </c>
      <c r="C5348" s="442">
        <f>hourly1!$F5349*유형화!$G$71/hourly1!$F$8763+유형화!$G$72*hourly1!$G5349/hourly1!$F$8763+유형화!$G$74*hourly1!I5349/hourly1!$I$8763</f>
        <v>0.58081510303198081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4">
        <f>유형화!$F$71*hourly1!B5350/hourly1!$B$8763+유형화!$F$72*hourly1!C5350/hourly1!$C$8763+유형화!$F$73*hourly1!D5350/hourly1!$D$8763+유형화!$F$74*hourly1!E5350/hourly1!$E$8763</f>
        <v>168.11827915094042</v>
      </c>
      <c r="C5349" s="442">
        <f>hourly1!$F5350*유형화!$G$71/hourly1!$F$8763+유형화!$G$72*hourly1!$G5350/hourly1!$F$8763+유형화!$G$74*hourly1!I5350/hourly1!$I$8763</f>
        <v>0.61108144285142574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4">
        <f>유형화!$F$71*hourly1!B5351/hourly1!$B$8763+유형화!$F$72*hourly1!C5351/hourly1!$C$8763+유형화!$F$73*hourly1!D5351/hourly1!$D$8763+유형화!$F$74*hourly1!E5351/hourly1!$E$8763</f>
        <v>141.58593473992883</v>
      </c>
      <c r="C5350" s="442">
        <f>hourly1!$F5351*유형화!$G$71/hourly1!$F$8763+유형화!$G$72*hourly1!$G5351/hourly1!$F$8763+유형화!$G$74*hourly1!I5351/hourly1!$I$8763</f>
        <v>0.42001709544280186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4">
        <f>유형화!$F$71*hourly1!B5352/hourly1!$B$8763+유형화!$F$72*hourly1!C5352/hourly1!$C$8763+유형화!$F$73*hourly1!D5352/hourly1!$D$8763+유형화!$F$74*hourly1!E5352/hourly1!$E$8763</f>
        <v>92.226395140354057</v>
      </c>
      <c r="C5351" s="442">
        <f>hourly1!$F5352*유형화!$G$71/hourly1!$F$8763+유형화!$G$72*hourly1!$G5352/hourly1!$F$8763+유형화!$G$74*hourly1!I5352/hourly1!$I$8763</f>
        <v>0.40469121117593765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4">
        <f>유형화!$F$71*hourly1!B5353/hourly1!$B$8763+유형화!$F$72*hourly1!C5353/hourly1!$C$8763+유형화!$F$73*hourly1!D5353/hourly1!$D$8763+유형화!$F$74*hourly1!E5353/hourly1!$E$8763</f>
        <v>88.474004921428801</v>
      </c>
      <c r="C5352" s="442">
        <f>hourly1!$F5353*유형화!$G$71/hourly1!$F$8763+유형화!$G$72*hourly1!$G5353/hourly1!$F$8763+유형화!$G$74*hourly1!I5353/hourly1!$I$8763</f>
        <v>0.38969395989104083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4">
        <f>유형화!$F$71*hourly1!B5354/hourly1!$B$8763+유형화!$F$72*hourly1!C5354/hourly1!$C$8763+유형화!$F$73*hourly1!D5354/hourly1!$D$8763+유형화!$F$74*hourly1!E5354/hourly1!$E$8763</f>
        <v>83.911696158138582</v>
      </c>
      <c r="C5353" s="442">
        <f>hourly1!$F5354*유형화!$G$71/hourly1!$F$8763+유형화!$G$72*hourly1!$G5354/hourly1!$F$8763+유형화!$G$74*hourly1!I5354/hourly1!$I$8763</f>
        <v>0.31462760274220947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4">
        <f>유형화!$F$71*hourly1!B5355/hourly1!$B$8763+유형화!$F$72*hourly1!C5355/hourly1!$C$8763+유형화!$F$73*hourly1!D5355/hourly1!$D$8763+유형화!$F$74*hourly1!E5355/hourly1!$E$8763</f>
        <v>80.688584925421594</v>
      </c>
      <c r="C5354" s="442">
        <f>hourly1!$F5355*유형화!$G$71/hourly1!$F$8763+유형화!$G$72*hourly1!$G5355/hourly1!$F$8763+유형화!$G$74*hourly1!I5355/hourly1!$I$8763</f>
        <v>0.26258022180853519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4">
        <f>유형화!$F$71*hourly1!B5356/hourly1!$B$8763+유형화!$F$72*hourly1!C5356/hourly1!$C$8763+유형화!$F$73*hourly1!D5356/hourly1!$D$8763+유형화!$F$74*hourly1!E5356/hourly1!$E$8763</f>
        <v>77.491306412734517</v>
      </c>
      <c r="C5355" s="442">
        <f>hourly1!$F5356*유형화!$G$71/hourly1!$F$8763+유형화!$G$72*hourly1!$G5356/hourly1!$F$8763+유형화!$G$74*hourly1!I5356/hourly1!$I$8763</f>
        <v>0.24307239524871194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4">
        <f>유형화!$F$71*hourly1!B5357/hourly1!$B$8763+유형화!$F$72*hourly1!C5357/hourly1!$C$8763+유형화!$F$73*hourly1!D5357/hourly1!$D$8763+유형화!$F$74*hourly1!E5357/hourly1!$E$8763</f>
        <v>75.898504723984672</v>
      </c>
      <c r="C5356" s="442">
        <f>hourly1!$F5357*유형화!$G$71/hourly1!$F$8763+유형화!$G$72*hourly1!$G5357/hourly1!$F$8763+유형화!$G$74*hourly1!I5357/hourly1!$I$8763</f>
        <v>0.23685607382662424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4">
        <f>유형화!$F$71*hourly1!B5358/hourly1!$B$8763+유형화!$F$72*hourly1!C5358/hourly1!$C$8763+유형화!$F$73*hourly1!D5358/hourly1!$D$8763+유형화!$F$74*hourly1!E5358/hourly1!$E$8763</f>
        <v>74.244475638576091</v>
      </c>
      <c r="C5357" s="442">
        <f>hourly1!$F5358*유형화!$G$71/hourly1!$F$8763+유형화!$G$72*hourly1!$G5358/hourly1!$F$8763+유형화!$G$74*hourly1!I5358/hourly1!$I$8763</f>
        <v>0.23689192766051093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4">
        <f>유형화!$F$71*hourly1!B5359/hourly1!$B$8763+유형화!$F$72*hourly1!C5359/hourly1!$C$8763+유형화!$F$73*hourly1!D5359/hourly1!$D$8763+유형화!$F$74*hourly1!E5359/hourly1!$E$8763</f>
        <v>73.622355249356332</v>
      </c>
      <c r="C5358" s="442">
        <f>hourly1!$F5359*유형화!$G$71/hourly1!$F$8763+유형화!$G$72*hourly1!$G5359/hourly1!$F$8763+유형화!$G$74*hourly1!I5359/hourly1!$I$8763</f>
        <v>0.2358794642831408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4">
        <f>유형화!$F$71*hourly1!B5360/hourly1!$B$8763+유형화!$F$72*hourly1!C5360/hourly1!$C$8763+유형화!$F$73*hourly1!D5360/hourly1!$D$8763+유형화!$F$74*hourly1!E5360/hourly1!$E$8763</f>
        <v>75.010544614314028</v>
      </c>
      <c r="C5359" s="442">
        <f>hourly1!$F5360*유형화!$G$71/hourly1!$F$8763+유형화!$G$72*hourly1!$G5360/hourly1!$F$8763+유형화!$G$74*hourly1!I5360/hourly1!$I$8763</f>
        <v>0.42090781875693006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4">
        <f>유형화!$F$71*hourly1!B5361/hourly1!$B$8763+유형화!$F$72*hourly1!C5361/hourly1!$C$8763+유형화!$F$73*hourly1!D5361/hourly1!$D$8763+유형화!$F$74*hourly1!E5361/hourly1!$E$8763</f>
        <v>141.05062418532972</v>
      </c>
      <c r="C5360" s="442">
        <f>hourly1!$F5361*유형화!$G$71/hourly1!$F$8763+유형화!$G$72*hourly1!$G5361/hourly1!$F$8763+유형화!$G$74*hourly1!I5361/hourly1!$I$8763</f>
        <v>0.75116082361322867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4">
        <f>유형화!$F$71*hourly1!B5362/hourly1!$B$8763+유형화!$F$72*hourly1!C5362/hourly1!$C$8763+유형화!$F$73*hourly1!D5362/hourly1!$D$8763+유형화!$F$74*hourly1!E5362/hourly1!$E$8763</f>
        <v>805.59680932498532</v>
      </c>
      <c r="C5361" s="442">
        <f>hourly1!$F5362*유형화!$G$71/hourly1!$F$8763+유형화!$G$72*hourly1!$G5362/hourly1!$F$8763+유형화!$G$74*hourly1!I5362/hourly1!$I$8763</f>
        <v>0.64989240317397401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4">
        <f>유형화!$F$71*hourly1!B5363/hourly1!$B$8763+유형화!$F$72*hourly1!C5363/hourly1!$C$8763+유형화!$F$73*hourly1!D5363/hourly1!$D$8763+유형화!$F$74*hourly1!E5363/hourly1!$E$8763</f>
        <v>900.16361242204709</v>
      </c>
      <c r="C5362" s="442">
        <f>hourly1!$F5363*유형화!$G$71/hourly1!$F$8763+유형화!$G$72*hourly1!$G5363/hourly1!$F$8763+유형화!$G$74*hourly1!I5363/hourly1!$I$8763</f>
        <v>0.57526704818195051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4">
        <f>유형화!$F$71*hourly1!B5364/hourly1!$B$8763+유형화!$F$72*hourly1!C5364/hourly1!$C$8763+유형화!$F$73*hourly1!D5364/hourly1!$D$8763+유형화!$F$74*hourly1!E5364/hourly1!$E$8763</f>
        <v>1034.2521464114395</v>
      </c>
      <c r="C5363" s="442">
        <f>hourly1!$F5364*유형화!$G$71/hourly1!$F$8763+유형화!$G$72*hourly1!$G5364/hourly1!$F$8763+유형화!$G$74*hourly1!I5364/hourly1!$I$8763</f>
        <v>0.49005128551964161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4">
        <f>유형화!$F$71*hourly1!B5365/hourly1!$B$8763+유형화!$F$72*hourly1!C5365/hourly1!$C$8763+유형화!$F$73*hourly1!D5365/hourly1!$D$8763+유형화!$F$74*hourly1!E5365/hourly1!$E$8763</f>
        <v>1111.5084710216856</v>
      </c>
      <c r="C5364" s="442">
        <f>hourly1!$F5365*유형화!$G$71/hourly1!$F$8763+유형화!$G$72*hourly1!$G5365/hourly1!$F$8763+유형화!$G$74*hourly1!I5365/hourly1!$I$8763</f>
        <v>0.45808604437586575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4">
        <f>유형화!$F$71*hourly1!B5366/hourly1!$B$8763+유형화!$F$72*hourly1!C5366/hourly1!$C$8763+유형화!$F$73*hourly1!D5366/hourly1!$D$8763+유형화!$F$74*hourly1!E5366/hourly1!$E$8763</f>
        <v>1048.6898428179893</v>
      </c>
      <c r="C5365" s="442">
        <f>hourly1!$F5366*유형화!$G$71/hourly1!$F$8763+유형화!$G$72*hourly1!$G5366/hourly1!$F$8763+유형화!$G$74*hourly1!I5366/hourly1!$I$8763</f>
        <v>0.44208790072362503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4">
        <f>유형화!$F$71*hourly1!B5367/hourly1!$B$8763+유형화!$F$72*hourly1!C5367/hourly1!$C$8763+유형화!$F$73*hourly1!D5367/hourly1!$D$8763+유형화!$F$74*hourly1!E5367/hourly1!$E$8763</f>
        <v>881.18990928946403</v>
      </c>
      <c r="C5366" s="442">
        <f>hourly1!$F5367*유형화!$G$71/hourly1!$F$8763+유형화!$G$72*hourly1!$G5367/hourly1!$F$8763+유형화!$G$74*hourly1!I5367/hourly1!$I$8763</f>
        <v>0.55367481009752928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4">
        <f>유형화!$F$71*hourly1!B5368/hourly1!$B$8763+유형화!$F$72*hourly1!C5368/hourly1!$C$8763+유형화!$F$73*hourly1!D5368/hourly1!$D$8763+유형화!$F$74*hourly1!E5368/hourly1!$E$8763</f>
        <v>966.34346885611296</v>
      </c>
      <c r="C5367" s="442">
        <f>hourly1!$F5368*유형화!$G$71/hourly1!$F$8763+유형화!$G$72*hourly1!$G5368/hourly1!$F$8763+유형화!$G$74*hourly1!I5368/hourly1!$I$8763</f>
        <v>0.51642283966116664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4">
        <f>유형화!$F$71*hourly1!B5369/hourly1!$B$8763+유형화!$F$72*hourly1!C5369/hourly1!$C$8763+유형화!$F$73*hourly1!D5369/hourly1!$D$8763+유형화!$F$74*hourly1!E5369/hourly1!$E$8763</f>
        <v>1106.3617569181074</v>
      </c>
      <c r="C5368" s="442">
        <f>hourly1!$F5369*유형화!$G$71/hourly1!$F$8763+유형화!$G$72*hourly1!$G5369/hourly1!$F$8763+유형화!$G$74*hourly1!I5369/hourly1!$I$8763</f>
        <v>0.38890713120919806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4">
        <f>유형화!$F$71*hourly1!B5370/hourly1!$B$8763+유형화!$F$72*hourly1!C5370/hourly1!$C$8763+유형화!$F$73*hourly1!D5370/hourly1!$D$8763+유형화!$F$74*hourly1!E5370/hourly1!$E$8763</f>
        <v>1045.164548112486</v>
      </c>
      <c r="C5369" s="442">
        <f>hourly1!$F5370*유형화!$G$71/hourly1!$F$8763+유형화!$G$72*hourly1!$G5370/hourly1!$F$8763+유형화!$G$74*hourly1!I5370/hourly1!$I$8763</f>
        <v>0.36768834339910189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4">
        <f>유형화!$F$71*hourly1!B5371/hourly1!$B$8763+유형화!$F$72*hourly1!C5371/hourly1!$C$8763+유형화!$F$73*hourly1!D5371/hourly1!$D$8763+유형화!$F$74*hourly1!E5371/hourly1!$E$8763</f>
        <v>968.12016042662663</v>
      </c>
      <c r="C5370" s="442">
        <f>hourly1!$F5371*유형화!$G$71/hourly1!$F$8763+유형화!$G$72*hourly1!$G5371/hourly1!$F$8763+유형화!$G$74*hourly1!I5371/hourly1!$I$8763</f>
        <v>0.38891568723774006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4">
        <f>유형화!$F$71*hourly1!B5372/hourly1!$B$8763+유형화!$F$72*hourly1!C5372/hourly1!$C$8763+유형화!$F$73*hourly1!D5372/hourly1!$D$8763+유형화!$F$74*hourly1!E5372/hourly1!$E$8763</f>
        <v>793.62153200573152</v>
      </c>
      <c r="C5371" s="442">
        <f>hourly1!$F5372*유형화!$G$71/hourly1!$F$8763+유형화!$G$72*hourly1!$G5372/hourly1!$F$8763+유형화!$G$74*hourly1!I5372/hourly1!$I$8763</f>
        <v>0.51645543405560923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4">
        <f>유형화!$F$71*hourly1!B5373/hourly1!$B$8763+유형화!$F$72*hourly1!C5373/hourly1!$C$8763+유형화!$F$73*hourly1!D5373/hourly1!$D$8763+유형화!$F$74*hourly1!E5373/hourly1!$E$8763</f>
        <v>258.59565742047539</v>
      </c>
      <c r="C5372" s="442">
        <f>hourly1!$F5373*유형화!$G$71/hourly1!$F$8763+유형화!$G$72*hourly1!$G5373/hourly1!$F$8763+유형화!$G$74*hourly1!I5373/hourly1!$I$8763</f>
        <v>0.63883801429879972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4">
        <f>유형화!$F$71*hourly1!B5374/hourly1!$B$8763+유형화!$F$72*hourly1!C5374/hourly1!$C$8763+유형화!$F$73*hourly1!D5374/hourly1!$D$8763+유형화!$F$74*hourly1!E5374/hourly1!$E$8763</f>
        <v>263.75135924547709</v>
      </c>
      <c r="C5373" s="442">
        <f>hourly1!$F5374*유형화!$G$71/hourly1!$F$8763+유형화!$G$72*hourly1!$G5374/hourly1!$F$8763+유형화!$G$74*hourly1!I5374/hourly1!$I$8763</f>
        <v>0.64423752019615754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4">
        <f>유형화!$F$71*hourly1!B5375/hourly1!$B$8763+유형화!$F$72*hourly1!C5375/hourly1!$C$8763+유형화!$F$73*hourly1!D5375/hourly1!$D$8763+유형화!$F$74*hourly1!E5375/hourly1!$E$8763</f>
        <v>136.06337801818282</v>
      </c>
      <c r="C5374" s="442">
        <f>hourly1!$F5375*유형화!$G$71/hourly1!$F$8763+유형화!$G$72*hourly1!$G5375/hourly1!$F$8763+유형화!$G$74*hourly1!I5375/hourly1!$I$8763</f>
        <v>0.54853638529965509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4">
        <f>유형화!$F$71*hourly1!B5376/hourly1!$B$8763+유형화!$F$72*hourly1!C5376/hourly1!$C$8763+유형화!$F$73*hourly1!D5376/hourly1!$D$8763+유형화!$F$74*hourly1!E5376/hourly1!$E$8763</f>
        <v>91.028801647034598</v>
      </c>
      <c r="C5375" s="442">
        <f>hourly1!$F5376*유형화!$G$71/hourly1!$F$8763+유형화!$G$72*hourly1!$G5376/hourly1!$F$8763+유형화!$G$74*hourly1!I5376/hourly1!$I$8763</f>
        <v>0.45784370505318572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4">
        <f>유형화!$F$71*hourly1!B5377/hourly1!$B$8763+유형화!$F$72*hourly1!C5377/hourly1!$C$8763+유형화!$F$73*hourly1!D5377/hourly1!$D$8763+유형화!$F$74*hourly1!E5377/hourly1!$E$8763</f>
        <v>86.587208131358082</v>
      </c>
      <c r="C5376" s="442">
        <f>hourly1!$F5377*유형화!$G$71/hourly1!$F$8763+유형화!$G$72*hourly1!$G5377/hourly1!$F$8763+유형화!$G$74*hourly1!I5377/hourly1!$I$8763</f>
        <v>0.35178447903278687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4">
        <f>유형화!$F$71*hourly1!B5378/hourly1!$B$8763+유형화!$F$72*hourly1!C5378/hourly1!$C$8763+유형화!$F$73*hourly1!D5378/hourly1!$D$8763+유형화!$F$74*hourly1!E5378/hourly1!$E$8763</f>
        <v>81.356966547513537</v>
      </c>
      <c r="C5377" s="442">
        <f>hourly1!$F5378*유형화!$G$71/hourly1!$F$8763+유형화!$G$72*hourly1!$G5378/hourly1!$F$8763+유형화!$G$74*hourly1!I5378/hourly1!$I$8763</f>
        <v>0.32008806015717639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4">
        <f>유형화!$F$71*hourly1!B5379/hourly1!$B$8763+유형화!$F$72*hourly1!C5379/hourly1!$C$8763+유형화!$F$73*hourly1!D5379/hourly1!$D$8763+유형화!$F$74*hourly1!E5379/hourly1!$E$8763</f>
        <v>78.65854990633251</v>
      </c>
      <c r="C5378" s="442">
        <f>hourly1!$F5379*유형화!$G$71/hourly1!$F$8763+유형화!$G$72*hourly1!$G5379/hourly1!$F$8763+유형화!$G$74*hourly1!I5379/hourly1!$I$8763</f>
        <v>0.26261191985713045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4">
        <f>유형화!$F$71*hourly1!B5380/hourly1!$B$8763+유형화!$F$72*hourly1!C5380/hourly1!$C$8763+유형화!$F$73*hourly1!D5380/hourly1!$D$8763+유형화!$F$74*hourly1!E5380/hourly1!$E$8763</f>
        <v>76.217477005162763</v>
      </c>
      <c r="C5379" s="442">
        <f>hourly1!$F5380*유형화!$G$71/hourly1!$F$8763+유형화!$G$72*hourly1!$G5380/hourly1!$F$8763+유형화!$G$74*hourly1!I5380/hourly1!$I$8763</f>
        <v>0.24310238209159904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4">
        <f>유형화!$F$71*hourly1!B5381/hourly1!$B$8763+유형화!$F$72*hourly1!C5381/hourly1!$C$8763+유형화!$F$73*hourly1!D5381/hourly1!$D$8763+유형화!$F$74*hourly1!E5381/hourly1!$E$8763</f>
        <v>75.088858597813342</v>
      </c>
      <c r="C5380" s="442">
        <f>hourly1!$F5381*유형화!$G$71/hourly1!$F$8763+유형화!$G$72*hourly1!$G5381/hourly1!$F$8763+유형화!$G$74*hourly1!I5381/hourly1!$I$8763</f>
        <v>0.23692387016706465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4">
        <f>유형화!$F$71*hourly1!B5382/hourly1!$B$8763+유형화!$F$72*hourly1!C5382/hourly1!$C$8763+유형화!$F$73*hourly1!D5382/hourly1!$D$8763+유형화!$F$74*hourly1!E5382/hourly1!$E$8763</f>
        <v>74.07559032758553</v>
      </c>
      <c r="C5381" s="442">
        <f>hourly1!$F5382*유형화!$G$71/hourly1!$F$8763+유형화!$G$72*hourly1!$G5382/hourly1!$F$8763+유형화!$G$74*hourly1!I5382/hourly1!$I$8763</f>
        <v>0.23695165688832681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4">
        <f>유형화!$F$71*hourly1!B5383/hourly1!$B$8763+유형화!$F$72*hourly1!C5383/hourly1!$C$8763+유형화!$F$73*hourly1!D5383/hourly1!$D$8763+유형화!$F$74*hourly1!E5383/hourly1!$E$8763</f>
        <v>73.578536188220582</v>
      </c>
      <c r="C5382" s="442">
        <f>hourly1!$F5383*유형화!$G$71/hourly1!$F$8763+유형화!$G$72*hourly1!$G5383/hourly1!$F$8763+유형화!$G$74*hourly1!I5383/hourly1!$I$8763</f>
        <v>0.23590969558398614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4">
        <f>유형화!$F$71*hourly1!B5384/hourly1!$B$8763+유형화!$F$72*hourly1!C5384/hourly1!$C$8763+유형화!$F$73*hourly1!D5384/hourly1!$D$8763+유형화!$F$74*hourly1!E5384/hourly1!$E$8763</f>
        <v>75.127910938283179</v>
      </c>
      <c r="C5383" s="442">
        <f>hourly1!$F5384*유형화!$G$71/hourly1!$F$8763+유형화!$G$72*hourly1!$G5384/hourly1!$F$8763+유형화!$G$74*hourly1!I5384/hourly1!$I$8763</f>
        <v>0.42093976126348376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4">
        <f>유형화!$F$71*hourly1!B5385/hourly1!$B$8763+유형화!$F$72*hourly1!C5385/hourly1!$C$8763+유형화!$F$73*hourly1!D5385/hourly1!$D$8763+유형화!$F$74*hourly1!E5385/hourly1!$E$8763</f>
        <v>142.89659010641097</v>
      </c>
      <c r="C5384" s="442">
        <f>hourly1!$F5385*유형화!$G$71/hourly1!$F$8763+유형화!$G$72*hourly1!$G5385/hourly1!$F$8763+유형화!$G$74*hourly1!I5385/hourly1!$I$8763</f>
        <v>0.75120482604572525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4">
        <f>유형화!$F$71*hourly1!B5386/hourly1!$B$8763+유형화!$F$72*hourly1!C5386/hourly1!$C$8763+유형화!$F$73*hourly1!D5386/hourly1!$D$8763+유형화!$F$74*hourly1!E5386/hourly1!$E$8763</f>
        <v>723.18006881349845</v>
      </c>
      <c r="C5385" s="442">
        <f>hourly1!$F5386*유형화!$G$71/hourly1!$F$8763+유형화!$G$72*hourly1!$G5386/hourly1!$F$8763+유형화!$G$74*hourly1!I5386/hourly1!$I$8763</f>
        <v>0.64994708027065051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4">
        <f>유형화!$F$71*hourly1!B5387/hourly1!$B$8763+유형화!$F$72*hourly1!C5387/hourly1!$C$8763+유형화!$F$73*hourly1!D5387/hourly1!$D$8763+유형화!$F$74*hourly1!E5387/hourly1!$E$8763</f>
        <v>793.20815423019314</v>
      </c>
      <c r="C5386" s="442">
        <f>hourly1!$F5387*유형화!$G$71/hourly1!$F$8763+유형화!$G$72*hourly1!$G5387/hourly1!$F$8763+유형화!$G$74*hourly1!I5387/hourly1!$I$8763</f>
        <v>0.57533606681218163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4">
        <f>유형화!$F$71*hourly1!B5388/hourly1!$B$8763+유형화!$F$72*hourly1!C5388/hourly1!$C$8763+유형화!$F$73*hourly1!D5388/hourly1!$D$8763+유형화!$F$74*hourly1!E5388/hourly1!$E$8763</f>
        <v>902.62209101082772</v>
      </c>
      <c r="C5387" s="442">
        <f>hourly1!$F5388*유형화!$G$71/hourly1!$F$8763+유형화!$G$72*hourly1!$G5388/hourly1!$F$8763+유형화!$G$74*hourly1!I5388/hourly1!$I$8763</f>
        <v>0.49013146772997007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4">
        <f>유형화!$F$71*hourly1!B5389/hourly1!$B$8763+유형화!$F$72*hourly1!C5389/hourly1!$C$8763+유형화!$F$73*hourly1!D5389/hourly1!$D$8763+유형화!$F$74*hourly1!E5389/hourly1!$E$8763</f>
        <v>991.24272539261756</v>
      </c>
      <c r="C5388" s="442">
        <f>hourly1!$F5389*유형화!$G$71/hourly1!$F$8763+유형화!$G$72*hourly1!$G5389/hourly1!$F$8763+유형화!$G$74*hourly1!I5389/hourly1!$I$8763</f>
        <v>0.45817323438100027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4">
        <f>유형화!$F$71*hourly1!B5390/hourly1!$B$8763+유형화!$F$72*hourly1!C5390/hourly1!$C$8763+유형화!$F$73*hourly1!D5390/hourly1!$D$8763+유형화!$F$74*hourly1!E5390/hourly1!$E$8763</f>
        <v>920.24822547743474</v>
      </c>
      <c r="C5389" s="442">
        <f>hourly1!$F5390*유형화!$G$71/hourly1!$F$8763+유형화!$G$72*hourly1!$G5390/hourly1!$F$8763+유형화!$G$74*hourly1!I5390/hourly1!$I$8763</f>
        <v>0.44218763957061991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4">
        <f>유형화!$F$71*hourly1!B5391/hourly1!$B$8763+유형화!$F$72*hourly1!C5391/hourly1!$C$8763+유형화!$F$73*hourly1!D5391/hourly1!$D$8763+유형화!$F$74*hourly1!E5391/hourly1!$E$8763</f>
        <v>764.94875192999962</v>
      </c>
      <c r="C5390" s="442">
        <f>hourly1!$F5391*유형화!$G$71/hourly1!$F$8763+유형화!$G$72*hourly1!$G5391/hourly1!$F$8763+유형화!$G$74*hourly1!I5391/hourly1!$I$8763</f>
        <v>0.5538272703775341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4">
        <f>유형화!$F$71*hourly1!B5392/hourly1!$B$8763+유형화!$F$72*hourly1!C5392/hourly1!$C$8763+유형화!$F$73*hourly1!D5392/hourly1!$D$8763+유형화!$F$74*hourly1!E5392/hourly1!$E$8763</f>
        <v>826.2051303566891</v>
      </c>
      <c r="C5391" s="442">
        <f>hourly1!$F5392*유형화!$G$71/hourly1!$F$8763+유형화!$G$72*hourly1!$G5392/hourly1!$F$8763+유형화!$G$74*hourly1!I5392/hourly1!$I$8763</f>
        <v>0.51656715134256082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4">
        <f>유형화!$F$71*hourly1!B5393/hourly1!$B$8763+유형화!$F$72*hourly1!C5393/hourly1!$C$8763+유형화!$F$73*hourly1!D5393/hourly1!$D$8763+유형화!$F$74*hourly1!E5393/hourly1!$E$8763</f>
        <v>982.22338097223223</v>
      </c>
      <c r="C5392" s="442">
        <f>hourly1!$F5393*유형화!$G$71/hourly1!$F$8763+유형화!$G$72*hourly1!$G5393/hourly1!$F$8763+유형화!$G$74*hourly1!I5393/hourly1!$I$8763</f>
        <v>0.3890089072058448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4">
        <f>유형화!$F$71*hourly1!B5394/hourly1!$B$8763+유형화!$F$72*hourly1!C5394/hourly1!$C$8763+유형화!$F$73*hourly1!D5394/hourly1!$D$8763+유형화!$F$74*hourly1!E5394/hourly1!$E$8763</f>
        <v>908.53575347007086</v>
      </c>
      <c r="C5393" s="442">
        <f>hourly1!$F5394*유형화!$G$71/hourly1!$F$8763+유형화!$G$72*hourly1!$G5394/hourly1!$F$8763+유형화!$G$74*hourly1!I5394/hourly1!$I$8763</f>
        <v>0.36778400794679145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4">
        <f>유형화!$F$71*hourly1!B5395/hourly1!$B$8763+유형화!$F$72*hourly1!C5395/hourly1!$C$8763+유형화!$F$73*hourly1!D5395/hourly1!$D$8763+유형화!$F$74*hourly1!E5395/hourly1!$E$8763</f>
        <v>847.81009157975075</v>
      </c>
      <c r="C5394" s="442">
        <f>hourly1!$F5395*유형화!$G$71/hourly1!$F$8763+유형화!$G$72*hourly1!$G5395/hourly1!$F$8763+유형화!$G$74*hourly1!I5395/hourly1!$I$8763</f>
        <v>0.38901314447712232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4">
        <f>유형화!$F$71*hourly1!B5396/hourly1!$B$8763+유형화!$F$72*hourly1!C5396/hourly1!$C$8763+유형화!$F$73*hourly1!D5396/hourly1!$D$8763+유형화!$F$74*hourly1!E5396/hourly1!$E$8763</f>
        <v>673.85381599352115</v>
      </c>
      <c r="C5395" s="442">
        <f>hourly1!$F5396*유형화!$G$71/hourly1!$F$8763+유형화!$G$72*hourly1!$G5396/hourly1!$F$8763+유형화!$G$74*hourly1!I5396/hourly1!$I$8763</f>
        <v>0.51660634610187717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4">
        <f>유형화!$F$71*hourly1!B5397/hourly1!$B$8763+유형화!$F$72*hourly1!C5397/hourly1!$C$8763+유형화!$F$73*hourly1!D5397/hourly1!$D$8763+유형화!$F$74*hourly1!E5397/hourly1!$E$8763</f>
        <v>255.43979242937326</v>
      </c>
      <c r="C5396" s="442">
        <f>hourly1!$F5397*유형화!$G$71/hourly1!$F$8763+유형화!$G$72*hourly1!$G5397/hourly1!$F$8763+유형화!$G$74*hourly1!I5397/hourly1!$I$8763</f>
        <v>0.63900522354228972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4">
        <f>유형화!$F$71*hourly1!B5398/hourly1!$B$8763+유형화!$F$72*hourly1!C5398/hourly1!$C$8763+유형화!$F$73*hourly1!D5398/hourly1!$D$8763+유형화!$F$74*hourly1!E5398/hourly1!$E$8763</f>
        <v>261.26289777709007</v>
      </c>
      <c r="C5397" s="442">
        <f>hourly1!$F5398*유형화!$G$71/hourly1!$F$8763+유형화!$G$72*hourly1!$G5398/hourly1!$F$8763+유형화!$G$74*hourly1!I5398/hourly1!$I$8763</f>
        <v>0.64438085404571921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4">
        <f>유형화!$F$71*hourly1!B5399/hourly1!$B$8763+유형화!$F$72*hourly1!C5399/hourly1!$C$8763+유형화!$F$73*hourly1!D5399/hourly1!$D$8763+유형화!$F$74*hourly1!E5399/hourly1!$E$8763</f>
        <v>133.92769703748806</v>
      </c>
      <c r="C5398" s="442">
        <f>hourly1!$F5399*유형화!$G$71/hourly1!$F$8763+유형화!$G$72*hourly1!$G5399/hourly1!$F$8763+유형화!$G$74*hourly1!I5399/hourly1!$I$8763</f>
        <v>0.54865054716618999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4">
        <f>유형화!$F$71*hourly1!B5400/hourly1!$B$8763+유형화!$F$72*hourly1!C5400/hourly1!$C$8763+유형화!$F$73*hourly1!D5400/hourly1!$D$8763+유형화!$F$74*hourly1!E5400/hourly1!$E$8763</f>
        <v>87.397968449414535</v>
      </c>
      <c r="C5399" s="442">
        <f>hourly1!$F5400*유형화!$G$71/hourly1!$F$8763+유형화!$G$72*hourly1!$G5400/hourly1!$F$8763+유형화!$G$74*hourly1!I5400/hourly1!$I$8763</f>
        <v>0.4579962468191775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4">
        <f>유형화!$F$71*hourly1!B5401/hourly1!$B$8763+유형화!$F$72*hourly1!C5401/hourly1!$C$8763+유형화!$F$73*hourly1!D5401/hourly1!$D$8763+유형화!$F$74*hourly1!E5401/hourly1!$E$8763</f>
        <v>82.097925081150677</v>
      </c>
      <c r="C5400" s="442">
        <f>hourly1!$F5401*유형화!$G$71/hourly1!$F$8763+유형화!$G$72*hourly1!$G5401/hourly1!$F$8763+유형화!$G$74*hourly1!I5401/hourly1!$I$8763</f>
        <v>0.35187810643082296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4">
        <f>유형화!$F$71*hourly1!B5402/hourly1!$B$8763+유형화!$F$72*hourly1!C5402/hourly1!$C$8763+유형화!$F$73*hourly1!D5402/hourly1!$D$8763+유형화!$F$74*hourly1!E5402/hourly1!$E$8763</f>
        <v>76.557475378436393</v>
      </c>
      <c r="C5401" s="442">
        <f>hourly1!$F5402*유형화!$G$71/hourly1!$F$8763+유형화!$G$72*hourly1!$G5402/hourly1!$F$8763+유형화!$G$74*hourly1!I5402/hourly1!$I$8763</f>
        <v>0.32016864979743548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4">
        <f>유형화!$F$71*hourly1!B5403/hourly1!$B$8763+유형화!$F$72*hourly1!C5403/hourly1!$C$8763+유형화!$F$73*hourly1!D5403/hourly1!$D$8763+유형화!$F$74*hourly1!E5403/hourly1!$E$8763</f>
        <v>74.224362734522373</v>
      </c>
      <c r="C5402" s="442">
        <f>hourly1!$F5403*유형화!$G$71/hourly1!$F$8763+유형화!$G$72*hourly1!$G5403/hourly1!$F$8763+유형화!$G$74*hourly1!I5403/hourly1!$I$8763</f>
        <v>0.26267482703840445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4">
        <f>유형화!$F$71*hourly1!B5404/hourly1!$B$8763+유형화!$F$72*hourly1!C5404/hourly1!$C$8763+유형화!$F$73*hourly1!D5404/hourly1!$D$8763+유형화!$F$74*hourly1!E5404/hourly1!$E$8763</f>
        <v>71.097030849907213</v>
      </c>
      <c r="C5403" s="442">
        <f>hourly1!$F5404*유형화!$G$71/hourly1!$F$8763+유형화!$G$72*hourly1!$G5404/hourly1!$F$8763+유형화!$G$74*hourly1!I5404/hourly1!$I$8763</f>
        <v>0.24317710474085846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4">
        <f>유형화!$F$71*hourly1!B5405/hourly1!$B$8763+유형화!$F$72*hourly1!C5405/hourly1!$C$8763+유형화!$F$73*hourly1!D5405/hourly1!$D$8763+유형화!$F$74*hourly1!E5405/hourly1!$E$8763</f>
        <v>70.001781996208862</v>
      </c>
      <c r="C5404" s="442">
        <f>hourly1!$F5405*유형화!$G$71/hourly1!$F$8763+유형화!$G$72*hourly1!$G5405/hourly1!$F$8763+유형화!$G$74*hourly1!I5405/hourly1!$I$8763</f>
        <v>0.23712334786105277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4">
        <f>유형화!$F$71*hourly1!B5406/hourly1!$B$8763+유형화!$F$72*hourly1!C5406/hourly1!$C$8763+유형화!$F$73*hourly1!D5406/hourly1!$D$8763+유형화!$F$74*hourly1!E5406/hourly1!$E$8763</f>
        <v>68.857897611987568</v>
      </c>
      <c r="C5405" s="442">
        <f>hourly1!$F5406*유형화!$G$71/hourly1!$F$8763+유형화!$G$72*hourly1!$G5406/hourly1!$F$8763+유형화!$G$74*hourly1!I5406/hourly1!$I$8763</f>
        <v>0.23715292727400925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4">
        <f>유형화!$F$71*hourly1!B5407/hourly1!$B$8763+유형화!$F$72*hourly1!C5407/hourly1!$C$8763+유형화!$F$73*hourly1!D5407/hourly1!$D$8763+유형화!$F$74*hourly1!E5407/hourly1!$E$8763</f>
        <v>67.950047613988929</v>
      </c>
      <c r="C5406" s="442">
        <f>hourly1!$F5407*유형화!$G$71/hourly1!$F$8763+유형화!$G$72*hourly1!$G5407/hourly1!$F$8763+유형화!$G$74*hourly1!I5407/hourly1!$I$8763</f>
        <v>0.23602899106764569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4">
        <f>유형화!$F$71*hourly1!B5408/hourly1!$B$8763+유형화!$F$72*hourly1!C5408/hourly1!$C$8763+유형화!$F$73*hourly1!D5408/hourly1!$D$8763+유형화!$F$74*hourly1!E5408/hourly1!$E$8763</f>
        <v>69.230226832517786</v>
      </c>
      <c r="C5407" s="442">
        <f>hourly1!$F5408*유형화!$G$71/hourly1!$F$8763+유형화!$G$72*hourly1!$G5408/hourly1!$F$8763+유형화!$G$74*hourly1!I5408/hourly1!$I$8763</f>
        <v>0.42107788000993385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4">
        <f>유형화!$F$71*hourly1!B5409/hourly1!$B$8763+유형화!$F$72*hourly1!C5409/hourly1!$C$8763+유형화!$F$73*hourly1!D5409/hourly1!$D$8763+유형화!$F$74*hourly1!E5409/hourly1!$E$8763</f>
        <v>127.28404075760226</v>
      </c>
      <c r="C5408" s="442">
        <f>hourly1!$F5409*유형화!$G$71/hourly1!$F$8763+유형화!$G$72*hourly1!$G5409/hourly1!$F$8763+유형화!$G$74*hourly1!I5409/hourly1!$I$8763</f>
        <v>0.7513571233537587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4">
        <f>유형화!$F$71*hourly1!B5410/hourly1!$B$8763+유형화!$F$72*hourly1!C5410/hourly1!$C$8763+유형화!$F$73*hourly1!D5410/hourly1!$D$8763+유형화!$F$74*hourly1!E5410/hourly1!$E$8763</f>
        <v>632.55450115531937</v>
      </c>
      <c r="C5409" s="442">
        <f>hourly1!$F5410*유형화!$G$71/hourly1!$F$8763+유형화!$G$72*hourly1!$G5410/hourly1!$F$8763+유형화!$G$74*hourly1!I5410/hourly1!$I$8763</f>
        <v>0.65007387246503268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4">
        <f>유형화!$F$71*hourly1!B5411/hourly1!$B$8763+유형화!$F$72*hourly1!C5411/hourly1!$C$8763+유형화!$F$73*hourly1!D5411/hourly1!$D$8763+유형화!$F$74*hourly1!E5411/hourly1!$E$8763</f>
        <v>670.96347443358934</v>
      </c>
      <c r="C5410" s="442">
        <f>hourly1!$F5411*유형화!$G$71/hourly1!$F$8763+유형화!$G$72*hourly1!$G5411/hourly1!$F$8763+유형화!$G$74*hourly1!I5411/hourly1!$I$8763</f>
        <v>0.57548184524132573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4">
        <f>유형화!$F$71*hourly1!B5412/hourly1!$B$8763+유형화!$F$72*hourly1!C5412/hourly1!$C$8763+유형화!$F$73*hourly1!D5412/hourly1!$D$8763+유형화!$F$74*hourly1!E5412/hourly1!$E$8763</f>
        <v>760.25076552679502</v>
      </c>
      <c r="C5411" s="442">
        <f>hourly1!$F5412*유형화!$G$71/hourly1!$F$8763+유형화!$G$72*hourly1!$G5412/hourly1!$F$8763+유형화!$G$74*hourly1!I5412/hourly1!$I$8763</f>
        <v>0.49028319463609915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4">
        <f>유형화!$F$71*hourly1!B5413/hourly1!$B$8763+유형화!$F$72*hourly1!C5413/hourly1!$C$8763+유형화!$F$73*hourly1!D5413/hourly1!$D$8763+유형화!$F$74*hourly1!E5413/hourly1!$E$8763</f>
        <v>828.37403246749057</v>
      </c>
      <c r="C5412" s="442">
        <f>hourly1!$F5413*유형화!$G$71/hourly1!$F$8763+유형화!$G$72*hourly1!$G5413/hourly1!$F$8763+유형화!$G$74*hourly1!I5413/hourly1!$I$8763</f>
        <v>0.45833889539075429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4">
        <f>유형화!$F$71*hourly1!B5414/hourly1!$B$8763+유형화!$F$72*hourly1!C5414/hourly1!$C$8763+유형화!$F$73*hourly1!D5414/hourly1!$D$8763+유형화!$F$74*hourly1!E5414/hourly1!$E$8763</f>
        <v>774.58481647923088</v>
      </c>
      <c r="C5413" s="442">
        <f>hourly1!$F5414*유형화!$G$71/hourly1!$F$8763+유형화!$G$72*hourly1!$G5414/hourly1!$F$8763+유형화!$G$74*hourly1!I5414/hourly1!$I$8763</f>
        <v>0.44237464990873371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4">
        <f>유형화!$F$71*hourly1!B5415/hourly1!$B$8763+유형화!$F$72*hourly1!C5415/hourly1!$C$8763+유형화!$F$73*hourly1!D5415/hourly1!$D$8763+유형화!$F$74*hourly1!E5415/hourly1!$E$8763</f>
        <v>636.49584378629561</v>
      </c>
      <c r="C5414" s="442">
        <f>hourly1!$F5415*유형화!$G$71/hourly1!$F$8763+유형화!$G$72*hourly1!$G5415/hourly1!$F$8763+유형화!$G$74*hourly1!I5415/hourly1!$I$8763</f>
        <v>0.55407368399951862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4">
        <f>유형화!$F$71*hourly1!B5416/hourly1!$B$8763+유형화!$F$72*hourly1!C5416/hourly1!$C$8763+유형화!$F$73*hourly1!D5416/hourly1!$D$8763+유형화!$F$74*hourly1!E5416/hourly1!$E$8763</f>
        <v>733.32739380122723</v>
      </c>
      <c r="C5415" s="442">
        <f>hourly1!$F5416*유형화!$G$71/hourly1!$F$8763+유형화!$G$72*hourly1!$G5416/hourly1!$F$8763+유형화!$G$74*hourly1!I5416/hourly1!$I$8763</f>
        <v>0.51675782855004948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4">
        <f>유형화!$F$71*hourly1!B5417/hourly1!$B$8763+유형화!$F$72*hourly1!C5417/hourly1!$C$8763+유형화!$F$73*hourly1!D5417/hourly1!$D$8763+유형화!$F$74*hourly1!E5417/hourly1!$E$8763</f>
        <v>864.28326555319666</v>
      </c>
      <c r="C5416" s="442">
        <f>hourly1!$F5417*유형화!$G$71/hourly1!$F$8763+유형화!$G$72*hourly1!$G5417/hourly1!$F$8763+유형화!$G$74*hourly1!I5417/hourly1!$I$8763</f>
        <v>0.3891188318011029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4">
        <f>유형화!$F$71*hourly1!B5418/hourly1!$B$8763+유형화!$F$72*hourly1!C5418/hourly1!$C$8763+유형화!$F$73*hourly1!D5418/hourly1!$D$8763+유형화!$F$74*hourly1!E5418/hourly1!$E$8763</f>
        <v>785.78158993781051</v>
      </c>
      <c r="C5417" s="442">
        <f>hourly1!$F5418*유형화!$G$71/hourly1!$F$8763+유형화!$G$72*hourly1!$G5418/hourly1!$F$8763+유형화!$G$74*hourly1!I5418/hourly1!$I$8763</f>
        <v>0.3678725832136881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4">
        <f>유형화!$F$71*hourly1!B5419/hourly1!$B$8763+유형화!$F$72*hourly1!C5419/hourly1!$C$8763+유형화!$F$73*hourly1!D5419/hourly1!$D$8763+유형화!$F$74*hourly1!E5419/hourly1!$E$8763</f>
        <v>729.49294893939259</v>
      </c>
      <c r="C5418" s="442">
        <f>hourly1!$F5419*유형화!$G$71/hourly1!$F$8763+유형화!$G$72*hourly1!$G5419/hourly1!$F$8763+유형화!$G$74*hourly1!I5419/hourly1!$I$8763</f>
        <v>0.38910994982861652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4">
        <f>유형화!$F$71*hourly1!B5420/hourly1!$B$8763+유형화!$F$72*hourly1!C5420/hourly1!$C$8763+유형화!$F$73*hourly1!D5420/hourly1!$D$8763+유형화!$F$74*hourly1!E5420/hourly1!$E$8763</f>
        <v>572.28171720735247</v>
      </c>
      <c r="C5419" s="442">
        <f>hourly1!$F5420*유형화!$G$71/hourly1!$F$8763+유형화!$G$72*hourly1!$G5420/hourly1!$F$8763+유형화!$G$74*hourly1!I5420/hourly1!$I$8763</f>
        <v>0.51672474523968959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4">
        <f>유형화!$F$71*hourly1!B5421/hourly1!$B$8763+유형화!$F$72*hourly1!C5421/hourly1!$C$8763+유형화!$F$73*hourly1!D5421/hourly1!$D$8763+유형화!$F$74*hourly1!E5421/hourly1!$E$8763</f>
        <v>221.69788383303822</v>
      </c>
      <c r="C5420" s="442">
        <f>hourly1!$F5421*유형화!$G$71/hourly1!$F$8763+유형화!$G$72*hourly1!$G5421/hourly1!$F$8763+유형화!$G$74*hourly1!I5421/hourly1!$I$8763</f>
        <v>0.63916452864512663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4">
        <f>유형화!$F$71*hourly1!B5422/hourly1!$B$8763+유형화!$F$72*hourly1!C5422/hourly1!$C$8763+유형화!$F$73*hourly1!D5422/hourly1!$D$8763+유형화!$F$74*hourly1!E5422/hourly1!$E$8763</f>
        <v>224.21851375614446</v>
      </c>
      <c r="C5421" s="442">
        <f>hourly1!$F5422*유형화!$G$71/hourly1!$F$8763+유형화!$G$72*hourly1!$G5422/hourly1!$F$8763+유형화!$G$74*hourly1!I5422/hourly1!$I$8763</f>
        <v>0.64454170738229222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4">
        <f>유형화!$F$71*hourly1!B5423/hourly1!$B$8763+유형화!$F$72*hourly1!C5423/hourly1!$C$8763+유형화!$F$73*hourly1!D5423/hourly1!$D$8763+유형화!$F$74*hourly1!E5423/hourly1!$E$8763</f>
        <v>110.29611611817016</v>
      </c>
      <c r="C5422" s="442">
        <f>hourly1!$F5423*유형화!$G$71/hourly1!$F$8763+유형화!$G$72*hourly1!$G5423/hourly1!$F$8763+유형화!$G$74*hourly1!I5423/hourly1!$I$8763</f>
        <v>0.54875786420989181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4">
        <f>유형화!$F$71*hourly1!B5424/hourly1!$B$8763+유형화!$F$72*hourly1!C5424/hourly1!$C$8763+유형화!$F$73*hourly1!D5424/hourly1!$D$8763+유형화!$F$74*hourly1!E5424/hourly1!$E$8763</f>
        <v>77.25330357816641</v>
      </c>
      <c r="C5423" s="442">
        <f>hourly1!$F5424*유형화!$G$71/hourly1!$F$8763+유형화!$G$72*hourly1!$G5424/hourly1!$F$8763+유형화!$G$74*hourly1!I5424/hourly1!$I$8763</f>
        <v>0.45814960344502947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4">
        <f>유형화!$F$71*hourly1!B5425/hourly1!$B$8763+유형화!$F$72*hourly1!C5425/hourly1!$C$8763+유형화!$F$73*hourly1!D5425/hourly1!$D$8763+유형화!$F$74*hourly1!E5425/hourly1!$E$8763</f>
        <v>73.2818253503591</v>
      </c>
      <c r="C5424" s="442">
        <f>hourly1!$F5425*유형화!$G$71/hourly1!$F$8763+유형화!$G$72*hourly1!$G5425/hourly1!$F$8763+유형화!$G$74*hourly1!I5425/hourly1!$I$8763</f>
        <v>0.3519666816977205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4">
        <f>유형화!$F$71*hourly1!B5426/hourly1!$B$8763+유형화!$F$72*hourly1!C5426/hourly1!$C$8763+유형화!$F$73*hourly1!D5426/hourly1!$D$8763+유형화!$F$74*hourly1!E5426/hourly1!$E$8763</f>
        <v>70.688839116993961</v>
      </c>
      <c r="C5425" s="442">
        <f>hourly1!$F5426*유형화!$G$71/hourly1!$F$8763+유형화!$G$72*hourly1!$G5426/hourly1!$F$8763+유형화!$G$74*hourly1!I5426/hourly1!$I$8763</f>
        <v>0.32023506087611125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4">
        <f>유형화!$F$71*hourly1!B5427/hourly1!$B$8763+유형화!$F$72*hourly1!C5427/hourly1!$C$8763+유형화!$F$73*hourly1!D5427/hourly1!$D$8763+유형화!$F$74*hourly1!E5427/hourly1!$E$8763</f>
        <v>69.532133050382555</v>
      </c>
      <c r="C5426" s="442">
        <f>hourly1!$F5427*유형화!$G$71/hourly1!$F$8763+유형화!$G$72*hourly1!$G5427/hourly1!$F$8763+유형화!$G$74*hourly1!I5427/hourly1!$I$8763</f>
        <v>0.2627180960970269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4">
        <f>유형화!$F$71*hourly1!B5428/hourly1!$B$8763+유형화!$F$72*hourly1!C5428/hourly1!$C$8763+유형화!$F$73*hourly1!D5428/hourly1!$D$8763+유형화!$F$74*hourly1!E5428/hourly1!$E$8763</f>
        <v>68.002930813519271</v>
      </c>
      <c r="C5427" s="442">
        <f>hourly1!$F5428*유형화!$G$71/hourly1!$F$8763+유형화!$G$72*hourly1!$G5428/hourly1!$F$8763+유형화!$G$74*hourly1!I5428/hourly1!$I$8763</f>
        <v>0.24322452958477231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4">
        <f>유형화!$F$71*hourly1!B5429/hourly1!$B$8763+유형화!$F$72*hourly1!C5429/hourly1!$C$8763+유형화!$F$73*hourly1!D5429/hourly1!$D$8763+유형화!$F$74*hourly1!E5429/hourly1!$E$8763</f>
        <v>67.132814399770012</v>
      </c>
      <c r="C5428" s="442">
        <f>hourly1!$F5429*유형화!$G$71/hourly1!$F$8763+유형화!$G$72*hourly1!$G5429/hourly1!$F$8763+유형화!$G$74*hourly1!I5429/hourly1!$I$8763</f>
        <v>0.23724916222360082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4">
        <f>유형화!$F$71*hourly1!B5430/hourly1!$B$8763+유형화!$F$72*hourly1!C5430/hourly1!$C$8763+유형화!$F$73*hourly1!D5430/hourly1!$D$8763+유형화!$F$74*hourly1!E5430/hourly1!$E$8763</f>
        <v>66.342596269741463</v>
      </c>
      <c r="C5429" s="442">
        <f>hourly1!$F5430*유형화!$G$71/hourly1!$F$8763+유형화!$G$72*hourly1!$G5430/hourly1!$F$8763+유형화!$G$74*hourly1!I5430/hourly1!$I$8763</f>
        <v>0.23727043006597456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4">
        <f>유형화!$F$71*hourly1!B5431/hourly1!$B$8763+유형화!$F$72*hourly1!C5431/hourly1!$C$8763+유형화!$F$73*hourly1!D5431/hourly1!$D$8763+유형화!$F$74*hourly1!E5431/hourly1!$E$8763</f>
        <v>65.443203499674453</v>
      </c>
      <c r="C5430" s="442">
        <f>hourly1!$F5431*유형화!$G$71/hourly1!$F$8763+유형화!$G$72*hourly1!$G5431/hourly1!$F$8763+유형화!$G$74*hourly1!I5431/hourly1!$I$8763</f>
        <v>0.23609491323040566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4">
        <f>유형화!$F$71*hourly1!B5432/hourly1!$B$8763+유형화!$F$72*hourly1!C5432/hourly1!$C$8763+유형화!$F$73*hourly1!D5432/hourly1!$D$8763+유형화!$F$74*hourly1!E5432/hourly1!$E$8763</f>
        <v>67.179871363861068</v>
      </c>
      <c r="C5431" s="442">
        <f>hourly1!$F5432*유형화!$G$71/hourly1!$F$8763+유형화!$G$72*hourly1!$G5432/hourly1!$F$8763+유형화!$G$74*hourly1!I5432/hourly1!$I$8763</f>
        <v>0.42113060144294379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4">
        <f>유형화!$F$71*hourly1!B5433/hourly1!$B$8763+유형화!$F$72*hourly1!C5433/hourly1!$C$8763+유형화!$F$73*hourly1!D5433/hourly1!$D$8763+유형화!$F$74*hourly1!E5433/hourly1!$E$8763</f>
        <v>112.95725973956469</v>
      </c>
      <c r="C5432" s="442">
        <f>hourly1!$F5433*유형화!$G$71/hourly1!$F$8763+유형화!$G$72*hourly1!$G5433/hourly1!$F$8763+유형화!$G$74*hourly1!I5433/hourly1!$I$8763</f>
        <v>0.7513899622061595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4">
        <f>유형화!$F$71*hourly1!B5434/hourly1!$B$8763+유형화!$F$72*hourly1!C5434/hourly1!$C$8763+유형화!$F$73*hourly1!D5434/hourly1!$D$8763+유형화!$F$74*hourly1!E5434/hourly1!$E$8763</f>
        <v>494.13072610312793</v>
      </c>
      <c r="C5433" s="442">
        <f>hourly1!$F5434*유형화!$G$71/hourly1!$F$8763+유형화!$G$72*hourly1!$G5434/hourly1!$F$8763+유형화!$G$74*hourly1!I5434/hourly1!$I$8763</f>
        <v>0.65010956332694636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4">
        <f>유형화!$F$71*hourly1!B5435/hourly1!$B$8763+유형화!$F$72*hourly1!C5435/hourly1!$C$8763+유형화!$F$73*hourly1!D5435/hourly1!$D$8763+유형화!$F$74*hourly1!E5435/hourly1!$E$8763</f>
        <v>605.0228952411918</v>
      </c>
      <c r="C5434" s="442">
        <f>hourly1!$F5435*유형화!$G$71/hourly1!$F$8763+유형화!$G$72*hourly1!$G5435/hourly1!$F$8763+유형화!$G$74*hourly1!I5435/hourly1!$I$8763</f>
        <v>0.5755045798314502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4">
        <f>유형화!$F$71*hourly1!B5436/hourly1!$B$8763+유형화!$F$72*hourly1!C5436/hourly1!$C$8763+유형화!$F$73*hourly1!D5436/hourly1!$D$8763+유형화!$F$74*hourly1!E5436/hourly1!$E$8763</f>
        <v>748.94111800418352</v>
      </c>
      <c r="C5435" s="442">
        <f>hourly1!$F5436*유형화!$G$71/hourly1!$F$8763+유형화!$G$72*hourly1!$G5436/hourly1!$F$8763+유형화!$G$74*hourly1!I5436/hourly1!$I$8763</f>
        <v>0.490240088549449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4">
        <f>유형화!$F$71*hourly1!B5437/hourly1!$B$8763+유형화!$F$72*hourly1!C5437/hourly1!$C$8763+유형화!$F$73*hourly1!D5437/hourly1!$D$8763+유형화!$F$74*hourly1!E5437/hourly1!$E$8763</f>
        <v>846.69689092922761</v>
      </c>
      <c r="C5436" s="442">
        <f>hourly1!$F5437*유형화!$G$71/hourly1!$F$8763+유형화!$G$72*hourly1!$G5437/hourly1!$F$8763+유형화!$G$74*hourly1!I5437/hourly1!$I$8763</f>
        <v>0.45828340343421509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4">
        <f>유형화!$F$71*hourly1!B5438/hourly1!$B$8763+유형화!$F$72*hourly1!C5438/hourly1!$C$8763+유형화!$F$73*hourly1!D5438/hourly1!$D$8763+유형화!$F$74*hourly1!E5438/hourly1!$E$8763</f>
        <v>744.39072971837527</v>
      </c>
      <c r="C5437" s="442">
        <f>hourly1!$F5438*유형화!$G$71/hourly1!$F$8763+유형화!$G$72*hourly1!$G5438/hourly1!$F$8763+유형화!$G$74*hourly1!I5438/hourly1!$I$8763</f>
        <v>0.4422962603900995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4">
        <f>유형화!$F$71*hourly1!B5439/hourly1!$B$8763+유형화!$F$72*hourly1!C5439/hourly1!$C$8763+유형화!$F$73*hourly1!D5439/hourly1!$D$8763+유형화!$F$74*hourly1!E5439/hourly1!$E$8763</f>
        <v>585.3267949420482</v>
      </c>
      <c r="C5438" s="442">
        <f>hourly1!$F5439*유형화!$G$71/hourly1!$F$8763+유형화!$G$72*hourly1!$G5439/hourly1!$F$8763+유형화!$G$74*hourly1!I5439/hourly1!$I$8763</f>
        <v>0.5539721524608302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4">
        <f>유형화!$F$71*hourly1!B5440/hourly1!$B$8763+유형화!$F$72*hourly1!C5440/hourly1!$C$8763+유형화!$F$73*hourly1!D5440/hourly1!$D$8763+유형화!$F$74*hourly1!E5440/hourly1!$E$8763</f>
        <v>684.06879821033147</v>
      </c>
      <c r="C5439" s="442">
        <f>hourly1!$F5440*유형화!$G$71/hourly1!$F$8763+유형화!$G$72*hourly1!$G5440/hourly1!$F$8763+유형화!$G$74*hourly1!I5440/hourly1!$I$8763</f>
        <v>0.51667935754542915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4">
        <f>유형화!$F$71*hourly1!B5441/hourly1!$B$8763+유형화!$F$72*hourly1!C5441/hourly1!$C$8763+유형화!$F$73*hourly1!D5441/hourly1!$D$8763+유형화!$F$74*hourly1!E5441/hourly1!$E$8763</f>
        <v>852.10474487704948</v>
      </c>
      <c r="C5440" s="442">
        <f>hourly1!$F5441*유형화!$G$71/hourly1!$F$8763+유형화!$G$72*hourly1!$G5441/hourly1!$F$8763+유형화!$G$74*hourly1!I5441/hourly1!$I$8763</f>
        <v>0.38907197735909183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4">
        <f>유형화!$F$71*hourly1!B5442/hourly1!$B$8763+유형화!$F$72*hourly1!C5442/hourly1!$C$8763+유형화!$F$73*hourly1!D5442/hourly1!$D$8763+유형화!$F$74*hourly1!E5442/hourly1!$E$8763</f>
        <v>791.19455018959582</v>
      </c>
      <c r="C5441" s="442">
        <f>hourly1!$F5442*유형화!$G$71/hourly1!$F$8763+유형화!$G$72*hourly1!$G5442/hourly1!$F$8763+유형화!$G$74*hourly1!I5442/hourly1!$I$8763</f>
        <v>0.36783428480021896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4">
        <f>유형화!$F$71*hourly1!B5443/hourly1!$B$8763+유형화!$F$72*hourly1!C5443/hourly1!$C$8763+유형화!$F$73*hourly1!D5443/hourly1!$D$8763+유형화!$F$74*hourly1!E5443/hourly1!$E$8763</f>
        <v>746.65134381650603</v>
      </c>
      <c r="C5442" s="442">
        <f>hourly1!$F5443*유형화!$G$71/hourly1!$F$8763+유형화!$G$72*hourly1!$G5443/hourly1!$F$8763+유형화!$G$74*hourly1!I5443/hourly1!$I$8763</f>
        <v>0.38906350281653679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4">
        <f>유형화!$F$71*hourly1!B5444/hourly1!$B$8763+유형화!$F$72*hourly1!C5444/hourly1!$C$8763+유형화!$F$73*hourly1!D5444/hourly1!$D$8763+유형화!$F$74*hourly1!E5444/hourly1!$E$8763</f>
        <v>593.6878087193403</v>
      </c>
      <c r="C5443" s="442">
        <f>hourly1!$F5444*유형화!$G$71/hourly1!$F$8763+유형화!$G$72*hourly1!$G5444/hourly1!$F$8763+유형화!$G$74*hourly1!I5444/hourly1!$I$8763</f>
        <v>0.51664619274908319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4">
        <f>유형화!$F$71*hourly1!B5445/hourly1!$B$8763+유형화!$F$72*hourly1!C5445/hourly1!$C$8763+유형화!$F$73*hourly1!D5445/hourly1!$D$8763+유형화!$F$74*hourly1!E5445/hourly1!$E$8763</f>
        <v>227.39799139842182</v>
      </c>
      <c r="C5444" s="442">
        <f>hourly1!$F5445*유형화!$G$71/hourly1!$F$8763+유형화!$G$72*hourly1!$G5445/hourly1!$F$8763+유형화!$G$74*hourly1!I5445/hourly1!$I$8763</f>
        <v>0.63907603486421527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4">
        <f>유형화!$F$71*hourly1!B5446/hourly1!$B$8763+유형화!$F$72*hourly1!C5446/hourly1!$C$8763+유형화!$F$73*hourly1!D5446/hourly1!$D$8763+유형화!$F$74*hourly1!E5446/hourly1!$E$8763</f>
        <v>233.6303442647984</v>
      </c>
      <c r="C5445" s="442">
        <f>hourly1!$F5446*유형화!$G$71/hourly1!$F$8763+유형화!$G$72*hourly1!$G5446/hourly1!$F$8763+유형화!$G$74*hourly1!I5446/hourly1!$I$8763</f>
        <v>0.64445231725553453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4">
        <f>유형화!$F$71*hourly1!B5447/hourly1!$B$8763+유형화!$F$72*hourly1!C5447/hourly1!$C$8763+유형화!$F$73*hourly1!D5447/hourly1!$D$8763+유형화!$F$74*hourly1!E5447/hourly1!$E$8763</f>
        <v>119.12715706790115</v>
      </c>
      <c r="C5446" s="442">
        <f>hourly1!$F5447*유형화!$G$71/hourly1!$F$8763+유형화!$G$72*hourly1!$G5447/hourly1!$F$8763+유형화!$G$74*hourly1!I5447/hourly1!$I$8763</f>
        <v>0.54870114996356112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4">
        <f>유형화!$F$71*hourly1!B5448/hourly1!$B$8763+유형화!$F$72*hourly1!C5448/hourly1!$C$8763+유형화!$F$73*hourly1!D5448/hourly1!$D$8763+유형화!$F$74*hourly1!E5448/hourly1!$E$8763</f>
        <v>80.979270058742102</v>
      </c>
      <c r="C5447" s="442">
        <f>hourly1!$F5448*유형화!$G$71/hourly1!$F$8763+유형화!$G$72*hourly1!$G5448/hourly1!$F$8763+유형화!$G$74*hourly1!I5448/hourly1!$I$8763</f>
        <v>0.4581036453488655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4">
        <f>유형화!$F$71*hourly1!B5449/hourly1!$B$8763+유형화!$F$72*hourly1!C5449/hourly1!$C$8763+유형화!$F$73*hourly1!D5449/hourly1!$D$8763+유형화!$F$74*hourly1!E5449/hourly1!$E$8763</f>
        <v>76.371777929233133</v>
      </c>
      <c r="C5448" s="442">
        <f>hourly1!$F5449*유형화!$G$71/hourly1!$F$8763+유형화!$G$72*hourly1!$G5449/hourly1!$F$8763+유형화!$G$74*hourly1!I5449/hourly1!$I$8763</f>
        <v>0.35194256184583217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4">
        <f>유형화!$F$71*hourly1!B5450/hourly1!$B$8763+유형화!$F$72*hourly1!C5450/hourly1!$C$8763+유형화!$F$73*hourly1!D5450/hourly1!$D$8763+유형화!$F$74*hourly1!E5450/hourly1!$E$8763</f>
        <v>72.372343491358791</v>
      </c>
      <c r="C5449" s="442">
        <f>hourly1!$F5450*유형화!$G$71/hourly1!$F$8763+유형화!$G$72*hourly1!$G5450/hourly1!$F$8763+유형화!$G$74*hourly1!I5450/hourly1!$I$8763</f>
        <v>0.32022039339861297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4">
        <f>유형화!$F$71*hourly1!B5451/hourly1!$B$8763+유형화!$F$72*hourly1!C5451/hourly1!$C$8763+유형화!$F$73*hourly1!D5451/hourly1!$D$8763+유형화!$F$74*hourly1!E5451/hourly1!$E$8763</f>
        <v>70.361572394175226</v>
      </c>
      <c r="C5450" s="442">
        <f>hourly1!$F5451*유형화!$G$71/hourly1!$F$8763+유형화!$G$72*hourly1!$G5451/hourly1!$F$8763+유형화!$G$74*hourly1!I5451/hourly1!$I$8763</f>
        <v>0.2627180960970269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4">
        <f>유형화!$F$71*hourly1!B5452/hourly1!$B$8763+유형화!$F$72*hourly1!C5452/hourly1!$C$8763+유형화!$F$73*hourly1!D5452/hourly1!$D$8763+유형화!$F$74*hourly1!E5452/hourly1!$E$8763</f>
        <v>68.180159348559243</v>
      </c>
      <c r="C5451" s="442">
        <f>hourly1!$F5452*유형화!$G$71/hourly1!$F$8763+유형화!$G$72*hourly1!$G5452/hourly1!$F$8763+유형화!$G$74*hourly1!I5452/hourly1!$I$8763</f>
        <v>0.24323275966936911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4">
        <f>유형화!$F$71*hourly1!B5453/hourly1!$B$8763+유형화!$F$72*hourly1!C5453/hourly1!$C$8763+유형화!$F$73*hourly1!D5453/hourly1!$D$8763+유형화!$F$74*hourly1!E5453/hourly1!$E$8763</f>
        <v>66.687482610911204</v>
      </c>
      <c r="C5452" s="442">
        <f>hourly1!$F5453*유형화!$G$71/hourly1!$F$8763+유형화!$G$72*hourly1!$G5453/hourly1!$F$8763+유형화!$G$74*hourly1!I5453/hourly1!$I$8763</f>
        <v>0.2372893348147512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4">
        <f>유형화!$F$71*hourly1!B5454/hourly1!$B$8763+유형화!$F$72*hourly1!C5454/hourly1!$C$8763+유형화!$F$73*hourly1!D5454/hourly1!$D$8763+유형화!$F$74*hourly1!E5454/hourly1!$E$8763</f>
        <v>65.253255209572259</v>
      </c>
      <c r="C5453" s="442">
        <f>hourly1!$F5454*유형화!$G$71/hourly1!$F$8763+유형화!$G$72*hourly1!$G5454/hourly1!$F$8763+유형화!$G$74*hourly1!I5454/hourly1!$I$8763</f>
        <v>0.2373242923027907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4">
        <f>유형화!$F$71*hourly1!B5455/hourly1!$B$8763+유형화!$F$72*hourly1!C5455/hourly1!$C$8763+유형화!$F$73*hourly1!D5455/hourly1!$D$8763+유형화!$F$74*hourly1!E5455/hourly1!$E$8763</f>
        <v>64.38433269071875</v>
      </c>
      <c r="C5454" s="442">
        <f>hourly1!$F5455*유형화!$G$71/hourly1!$F$8763+유형화!$G$72*hourly1!$G5455/hourly1!$F$8763+유형화!$G$74*hourly1!I5455/hourly1!$I$8763</f>
        <v>0.23612897437259808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4">
        <f>유형화!$F$71*hourly1!B5456/hourly1!$B$8763+유형화!$F$72*hourly1!C5456/hourly1!$C$8763+유형화!$F$73*hourly1!D5456/hourly1!$D$8763+유형화!$F$74*hourly1!E5456/hourly1!$E$8763</f>
        <v>65.682923002710282</v>
      </c>
      <c r="C5455" s="442">
        <f>hourly1!$F5456*유형화!$G$71/hourly1!$F$8763+유형화!$G$72*hourly1!$G5456/hourly1!$F$8763+유형화!$G$74*hourly1!I5456/hourly1!$I$8763</f>
        <v>0.42117949303460833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4">
        <f>유형화!$F$71*hourly1!B5457/hourly1!$B$8763+유형화!$F$72*hourly1!C5457/hourly1!$C$8763+유형화!$F$73*hourly1!D5457/hourly1!$D$8763+유형화!$F$74*hourly1!E5457/hourly1!$E$8763</f>
        <v>110.85328769403735</v>
      </c>
      <c r="C5456" s="442">
        <f>hourly1!$F5457*유형화!$G$71/hourly1!$F$8763+유형화!$G$72*hourly1!$G5457/hourly1!$F$8763+유형화!$G$74*hourly1!I5457/hourly1!$I$8763</f>
        <v>0.75142337146046312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4">
        <f>유형화!$F$71*hourly1!B5458/hourly1!$B$8763+유형화!$F$72*hourly1!C5458/hourly1!$C$8763+유형화!$F$73*hourly1!D5458/hourly1!$D$8763+유형화!$F$74*hourly1!E5458/hourly1!$E$8763</f>
        <v>513.97138970915341</v>
      </c>
      <c r="C5457" s="442">
        <f>hourly1!$F5458*유형화!$G$71/hourly1!$F$8763+유형화!$G$72*hourly1!$G5458/hourly1!$F$8763+유형화!$G$74*hourly1!I5458/hourly1!$I$8763</f>
        <v>0.65010019243854422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4">
        <f>유형화!$F$71*hourly1!B5459/hourly1!$B$8763+유형화!$F$72*hourly1!C5459/hourly1!$C$8763+유형화!$F$73*hourly1!D5459/hourly1!$D$8763+유형화!$F$74*hourly1!E5459/hourly1!$E$8763</f>
        <v>654.08320161837412</v>
      </c>
      <c r="C5458" s="442">
        <f>hourly1!$F5459*유형화!$G$71/hourly1!$F$8763+유형화!$G$72*hourly1!$G5459/hourly1!$F$8763+유형화!$G$74*hourly1!I5459/hourly1!$I$8763</f>
        <v>0.57544338385588356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4">
        <f>유형화!$F$71*hourly1!B5460/hourly1!$B$8763+유형화!$F$72*hourly1!C5460/hourly1!$C$8763+유형화!$F$73*hourly1!D5460/hourly1!$D$8763+유형화!$F$74*hourly1!E5460/hourly1!$E$8763</f>
        <v>778.01859809753353</v>
      </c>
      <c r="C5459" s="442">
        <f>hourly1!$F5460*유형화!$G$71/hourly1!$F$8763+유형화!$G$72*hourly1!$G5460/hourly1!$F$8763+유형화!$G$74*hourly1!I5460/hourly1!$I$8763</f>
        <v>0.49019787880864674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4">
        <f>유형화!$F$71*hourly1!B5461/hourly1!$B$8763+유형화!$F$72*hourly1!C5461/hourly1!$C$8763+유형화!$F$73*hourly1!D5461/hourly1!$D$8763+유형화!$F$74*hourly1!E5461/hourly1!$E$8763</f>
        <v>863.75182797611899</v>
      </c>
      <c r="C5460" s="442">
        <f>hourly1!$F5461*유형화!$G$71/hourly1!$F$8763+유형화!$G$72*hourly1!$G5461/hourly1!$F$8763+유형화!$G$74*hourly1!I5461/hourly1!$I$8763</f>
        <v>0.45821772572941427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4">
        <f>유형화!$F$71*hourly1!B5462/hourly1!$B$8763+유형화!$F$72*hourly1!C5462/hourly1!$C$8763+유형화!$F$73*hourly1!D5462/hourly1!$D$8763+유형화!$F$74*hourly1!E5462/hourly1!$E$8763</f>
        <v>804.60642527015591</v>
      </c>
      <c r="C5461" s="442">
        <f>hourly1!$F5462*유형화!$G$71/hourly1!$F$8763+유형화!$G$72*hourly1!$G5462/hourly1!$F$8763+유형화!$G$74*hourly1!I5462/hourly1!$I$8763</f>
        <v>0.44221355211420088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4">
        <f>유형화!$F$71*hourly1!B5463/hourly1!$B$8763+유형화!$F$72*hourly1!C5463/hourly1!$C$8763+유형화!$F$73*hourly1!D5463/hourly1!$D$8763+유형화!$F$74*hourly1!E5463/hourly1!$E$8763</f>
        <v>660.28770318993293</v>
      </c>
      <c r="C5462" s="442">
        <f>hourly1!$F5463*유형화!$G$71/hourly1!$F$8763+유형화!$G$72*hourly1!$G5463/hourly1!$F$8763+유형화!$G$74*hourly1!I5463/hourly1!$I$8763</f>
        <v>0.55384861970589316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4">
        <f>유형화!$F$71*hourly1!B5464/hourly1!$B$8763+유형화!$F$72*hourly1!C5464/hourly1!$C$8763+유형화!$F$73*hourly1!D5464/hourly1!$D$8763+유형화!$F$74*hourly1!E5464/hourly1!$E$8763</f>
        <v>763.89852082550442</v>
      </c>
      <c r="C5463" s="442">
        <f>hourly1!$F5464*유형화!$G$71/hourly1!$F$8763+유형화!$G$72*hourly1!$G5464/hourly1!$F$8763+유형화!$G$74*hourly1!I5464/hourly1!$I$8763</f>
        <v>0.51658027058632316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4">
        <f>유형화!$F$71*hourly1!B5465/hourly1!$B$8763+유형화!$F$72*hourly1!C5465/hourly1!$C$8763+유형화!$F$73*hourly1!D5465/hourly1!$D$8763+유형화!$F$74*hourly1!E5465/hourly1!$E$8763</f>
        <v>924.74113368044596</v>
      </c>
      <c r="C5464" s="442">
        <f>hourly1!$F5465*유형화!$G$71/hourly1!$F$8763+유형화!$G$72*hourly1!$G5465/hourly1!$F$8763+유형화!$G$74*hourly1!I5465/hourly1!$I$8763</f>
        <v>0.3890089072058448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4">
        <f>유형화!$F$71*hourly1!B5466/hourly1!$B$8763+유형화!$F$72*hourly1!C5466/hourly1!$C$8763+유형화!$F$73*hourly1!D5466/hourly1!$D$8763+유형화!$F$74*hourly1!E5466/hourly1!$E$8763</f>
        <v>853.52467699218028</v>
      </c>
      <c r="C5465" s="442">
        <f>hourly1!$F5466*유형화!$G$71/hourly1!$F$8763+유형화!$G$72*hourly1!$G5466/hourly1!$F$8763+유형화!$G$74*hourly1!I5466/hourly1!$I$8763</f>
        <v>0.36778034107741664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4">
        <f>유형화!$F$71*hourly1!B5467/hourly1!$B$8763+유형화!$F$72*hourly1!C5467/hourly1!$C$8763+유형화!$F$73*hourly1!D5467/hourly1!$D$8763+유형화!$F$74*hourly1!E5467/hourly1!$E$8763</f>
        <v>785.5303033142161</v>
      </c>
      <c r="C5466" s="442">
        <f>hourly1!$F5467*유형화!$G$71/hourly1!$F$8763+유형화!$G$72*hourly1!$G5467/hourly1!$F$8763+유형화!$G$74*hourly1!I5467/hourly1!$I$8763</f>
        <v>0.38901648540255268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4">
        <f>유형화!$F$71*hourly1!B5468/hourly1!$B$8763+유형화!$F$72*hourly1!C5468/hourly1!$C$8763+유형화!$F$73*hourly1!D5468/hourly1!$D$8763+유형화!$F$74*hourly1!E5468/hourly1!$E$8763</f>
        <v>609.90430228463129</v>
      </c>
      <c r="C5467" s="442">
        <f>hourly1!$F5468*유형화!$G$71/hourly1!$F$8763+유형화!$G$72*hourly1!$G5468/hourly1!$F$8763+유형화!$G$74*hourly1!I5468/hourly1!$I$8763</f>
        <v>0.51659950127904508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4">
        <f>유형화!$F$71*hourly1!B5469/hourly1!$B$8763+유형화!$F$72*hourly1!C5469/hourly1!$C$8763+유형화!$F$73*hourly1!D5469/hourly1!$D$8763+유형화!$F$74*hourly1!E5469/hourly1!$E$8763</f>
        <v>229.6210789390116</v>
      </c>
      <c r="C5468" s="442">
        <f>hourly1!$F5469*유형화!$G$71/hourly1!$F$8763+유형화!$G$72*hourly1!$G5469/hourly1!$F$8763+유형화!$G$74*hourly1!I5469/hourly1!$I$8763</f>
        <v>0.63903186945974644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4">
        <f>유형화!$F$71*hourly1!B5470/hourly1!$B$8763+유형화!$F$72*hourly1!C5470/hourly1!$C$8763+유형화!$F$73*hourly1!D5470/hourly1!$D$8763+유형화!$F$74*hourly1!E5470/hourly1!$E$8763</f>
        <v>237.77178524382023</v>
      </c>
      <c r="C5469" s="442">
        <f>hourly1!$F5470*유형화!$G$71/hourly1!$F$8763+유형화!$G$72*hourly1!$G5470/hourly1!$F$8763+유형화!$G$74*hourly1!I5470/hourly1!$I$8763</f>
        <v>0.64442493796420275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4">
        <f>유형화!$F$71*hourly1!B5471/hourly1!$B$8763+유형화!$F$72*hourly1!C5471/hourly1!$C$8763+유형화!$F$73*hourly1!D5471/hourly1!$D$8763+유형화!$F$74*hourly1!E5471/hourly1!$E$8763</f>
        <v>122.3439796874956</v>
      </c>
      <c r="C5470" s="442">
        <f>hourly1!$F5471*유형화!$G$71/hourly1!$F$8763+유형화!$G$72*hourly1!$G5471/hourly1!$F$8763+유형화!$G$74*hourly1!I5471/hourly1!$I$8763</f>
        <v>0.54869381622481239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4">
        <f>유형화!$F$71*hourly1!B5472/hourly1!$B$8763+유형화!$F$72*hourly1!C5472/hourly1!$C$8763+유형화!$F$73*hourly1!D5472/hourly1!$D$8763+유형화!$F$74*hourly1!E5472/hourly1!$E$8763</f>
        <v>82.066845840907021</v>
      </c>
      <c r="C5471" s="442">
        <f>hourly1!$F5472*유형화!$G$71/hourly1!$F$8763+유형화!$G$72*hourly1!$G5472/hourly1!$F$8763+유형화!$G$74*hourly1!I5472/hourly1!$I$8763</f>
        <v>0.458095415264268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4">
        <f>유형화!$F$71*hourly1!B5473/hourly1!$B$8763+유형화!$F$72*hourly1!C5473/hourly1!$C$8763+유형화!$F$73*hourly1!D5473/hourly1!$D$8763+유형화!$F$74*hourly1!E5473/hourly1!$E$8763</f>
        <v>76.680329281006351</v>
      </c>
      <c r="C5472" s="442">
        <f>hourly1!$F5473*유형화!$G$71/hourly1!$F$8763+유형화!$G$72*hourly1!$G5473/hourly1!$F$8763+유형화!$G$74*hourly1!I5473/hourly1!$I$8763</f>
        <v>0.351947939920916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4">
        <f>유형화!$F$71*hourly1!B5474/hourly1!$B$8763+유형화!$F$72*hourly1!C5474/hourly1!$C$8763+유형화!$F$73*hourly1!D5474/hourly1!$D$8763+유형화!$F$74*hourly1!E5474/hourly1!$E$8763</f>
        <v>71.728134957505731</v>
      </c>
      <c r="C5473" s="442">
        <f>hourly1!$F5474*유형화!$G$71/hourly1!$F$8763+유형화!$G$72*hourly1!$G5474/hourly1!$F$8763+유형화!$G$74*hourly1!I5474/hourly1!$I$8763</f>
        <v>0.32023367561434746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4">
        <f>유형화!$F$71*hourly1!B5475/hourly1!$B$8763+유형화!$F$72*hourly1!C5475/hourly1!$C$8763+유형화!$F$73*hourly1!D5475/hourly1!$D$8763+유형화!$F$74*hourly1!E5475/hourly1!$E$8763</f>
        <v>69.65978929844205</v>
      </c>
      <c r="C5474" s="442">
        <f>hourly1!$F5475*유형화!$G$71/hourly1!$F$8763+유형화!$G$72*hourly1!$G5475/hourly1!$F$8763+유형화!$G$74*hourly1!I5475/hourly1!$I$8763</f>
        <v>0.26125542264641971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4">
        <f>유형화!$F$71*hourly1!B5476/hourly1!$B$8763+유형화!$F$72*hourly1!C5476/hourly1!$C$8763+유형화!$F$73*hourly1!D5476/hourly1!$D$8763+유형화!$F$74*hourly1!E5476/hourly1!$E$8763</f>
        <v>66.660605347385513</v>
      </c>
      <c r="C5475" s="442">
        <f>hourly1!$F5476*유형화!$G$71/hourly1!$F$8763+유형화!$G$72*hourly1!$G5476/hourly1!$F$8763+유형화!$G$74*hourly1!I5476/hourly1!$I$8763</f>
        <v>0.26565509549425459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4">
        <f>유형화!$F$71*hourly1!B5477/hourly1!$B$8763+유형화!$F$72*hourly1!C5477/hourly1!$C$8763+유형화!$F$73*hourly1!D5477/hourly1!$D$8763+유형화!$F$74*hourly1!E5477/hourly1!$E$8763</f>
        <v>65.185231050744889</v>
      </c>
      <c r="C5476" s="442">
        <f>hourly1!$F5477*유형화!$G$71/hourly1!$F$8763+유형화!$G$72*hourly1!$G5477/hourly1!$F$8763+유형화!$G$74*hourly1!I5477/hourly1!$I$8763</f>
        <v>0.24854100126228879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4">
        <f>유형화!$F$71*hourly1!B5478/hourly1!$B$8763+유형화!$F$72*hourly1!C5478/hourly1!$C$8763+유형화!$F$73*hourly1!D5478/hourly1!$D$8763+유형화!$F$74*hourly1!E5478/hourly1!$E$8763</f>
        <v>63.892348410953858</v>
      </c>
      <c r="C5477" s="442">
        <f>hourly1!$F5478*유형화!$G$71/hourly1!$F$8763+유형화!$G$72*hourly1!$G5478/hourly1!$F$8763+유형화!$G$74*hourly1!I5478/hourly1!$I$8763</f>
        <v>0.23574077513478797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4">
        <f>유형화!$F$71*hourly1!B5479/hourly1!$B$8763+유형화!$F$72*hourly1!C5479/hourly1!$C$8763+유형화!$F$73*hourly1!D5479/hourly1!$D$8763+유형화!$F$74*hourly1!E5479/hourly1!$E$8763</f>
        <v>62.616631520855321</v>
      </c>
      <c r="C5478" s="442">
        <f>hourly1!$F5479*유형화!$G$71/hourly1!$F$8763+유형화!$G$72*hourly1!$G5479/hourly1!$F$8763+유형화!$G$74*hourly1!I5479/hourly1!$I$8763</f>
        <v>0.23576383566885595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4">
        <f>유형화!$F$71*hourly1!B5480/hourly1!$B$8763+유형화!$F$72*hourly1!C5480/hourly1!$C$8763+유형화!$F$73*hourly1!D5480/hourly1!$D$8763+유형화!$F$74*hourly1!E5480/hourly1!$E$8763</f>
        <v>64.263785007959171</v>
      </c>
      <c r="C5479" s="442">
        <f>hourly1!$F5480*유형화!$G$71/hourly1!$F$8763+유형화!$G$72*hourly1!$G5480/hourly1!$F$8763+유형화!$G$74*hourly1!I5480/hourly1!$I$8763</f>
        <v>0.27453657906391965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4">
        <f>유형화!$F$71*hourly1!B5481/hourly1!$B$8763+유형화!$F$72*hourly1!C5481/hourly1!$C$8763+유형화!$F$73*hourly1!D5481/hourly1!$D$8763+유형화!$F$74*hourly1!E5481/hourly1!$E$8763</f>
        <v>103.93843050048997</v>
      </c>
      <c r="C5480" s="442">
        <f>hourly1!$F5481*유형화!$G$71/hourly1!$F$8763+유형화!$G$72*hourly1!$G5481/hourly1!$F$8763+유형화!$G$74*hourly1!I5481/hourly1!$I$8763</f>
        <v>0.36954182363907473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4">
        <f>유형화!$F$71*hourly1!B5482/hourly1!$B$8763+유형화!$F$72*hourly1!C5482/hourly1!$C$8763+유형화!$F$73*hourly1!D5482/hourly1!$D$8763+유형화!$F$74*hourly1!E5482/hourly1!$E$8763</f>
        <v>175.56567048764268</v>
      </c>
      <c r="C5481" s="442">
        <f>hourly1!$F5482*유형화!$G$71/hourly1!$F$8763+유형화!$G$72*hourly1!$G5482/hourly1!$F$8763+유형화!$G$74*hourly1!I5482/hourly1!$I$8763</f>
        <v>0.47431463039681576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4">
        <f>유형화!$F$71*hourly1!B5483/hourly1!$B$8763+유형화!$F$72*hourly1!C5483/hourly1!$C$8763+유형화!$F$73*hourly1!D5483/hourly1!$D$8763+유형화!$F$74*hourly1!E5483/hourly1!$E$8763</f>
        <v>185.97664474004111</v>
      </c>
      <c r="C5482" s="442">
        <f>hourly1!$F5483*유형화!$G$71/hourly1!$F$8763+유형화!$G$72*hourly1!$G5483/hourly1!$F$8763+유형화!$G$74*hourly1!I5483/hourly1!$I$8763</f>
        <v>0.63391104563487033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4">
        <f>유형화!$F$71*hourly1!B5484/hourly1!$B$8763+유형화!$F$72*hourly1!C5484/hourly1!$C$8763+유형화!$F$73*hourly1!D5484/hourly1!$D$8763+유형화!$F$74*hourly1!E5484/hourly1!$E$8763</f>
        <v>203.20506473060797</v>
      </c>
      <c r="C5483" s="442">
        <f>hourly1!$F5484*유형화!$G$71/hourly1!$F$8763+유형화!$G$72*hourly1!$G5484/hourly1!$F$8763+유형화!$G$74*hourly1!I5484/hourly1!$I$8763</f>
        <v>0.62927009278217483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4">
        <f>유형화!$F$71*hourly1!B5485/hourly1!$B$8763+유형화!$F$72*hourly1!C5485/hourly1!$C$8763+유형화!$F$73*hourly1!D5485/hourly1!$D$8763+유형화!$F$74*hourly1!E5485/hourly1!$E$8763</f>
        <v>217.04778280858491</v>
      </c>
      <c r="C5484" s="442">
        <f>hourly1!$F5485*유형화!$G$71/hourly1!$F$8763+유형화!$G$72*hourly1!$G5485/hourly1!$F$8763+유형화!$G$74*hourly1!I5485/hourly1!$I$8763</f>
        <v>0.58813148526650216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4">
        <f>유형화!$F$71*hourly1!B5486/hourly1!$B$8763+유형화!$F$72*hourly1!C5486/hourly1!$C$8763+유형화!$F$73*hourly1!D5486/hourly1!$D$8763+유형화!$F$74*hourly1!E5486/hourly1!$E$8763</f>
        <v>215.72871115751641</v>
      </c>
      <c r="C5485" s="442">
        <f>hourly1!$F5486*유형화!$G$71/hourly1!$F$8763+유형화!$G$72*hourly1!$G5486/hourly1!$F$8763+유형화!$G$74*hourly1!I5486/hourly1!$I$8763</f>
        <v>0.61545675138941502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4">
        <f>유형화!$F$71*hourly1!B5487/hourly1!$B$8763+유형화!$F$72*hourly1!C5487/hourly1!$C$8763+유형화!$F$73*hourly1!D5487/hourly1!$D$8763+유형화!$F$74*hourly1!E5487/hourly1!$E$8763</f>
        <v>231.73839618065406</v>
      </c>
      <c r="C5486" s="442">
        <f>hourly1!$F5487*유형화!$G$71/hourly1!$F$8763+유형화!$G$72*hourly1!$G5487/hourly1!$F$8763+유형화!$G$74*hourly1!I5487/hourly1!$I$8763</f>
        <v>0.61996691923441072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4">
        <f>유형화!$F$71*hourly1!B5488/hourly1!$B$8763+유형화!$F$72*hourly1!C5488/hourly1!$C$8763+유형화!$F$73*hourly1!D5488/hourly1!$D$8763+유형화!$F$74*hourly1!E5488/hourly1!$E$8763</f>
        <v>218.9143595544387</v>
      </c>
      <c r="C5487" s="442">
        <f>hourly1!$F5488*유형화!$G$71/hourly1!$F$8763+유형화!$G$72*hourly1!$G5488/hourly1!$F$8763+유형화!$G$74*hourly1!I5488/hourly1!$I$8763</f>
        <v>0.53784607581040356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4">
        <f>유형화!$F$71*hourly1!B5489/hourly1!$B$8763+유형화!$F$72*hourly1!C5489/hourly1!$C$8763+유형화!$F$73*hourly1!D5489/hourly1!$D$8763+유형화!$F$74*hourly1!E5489/hourly1!$E$8763</f>
        <v>223.25521918827431</v>
      </c>
      <c r="C5488" s="442">
        <f>hourly1!$F5489*유형화!$G$71/hourly1!$F$8763+유형화!$G$72*hourly1!$G5489/hourly1!$F$8763+유형화!$G$74*hourly1!I5489/hourly1!$I$8763</f>
        <v>0.47400759120116742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4">
        <f>유형화!$F$71*hourly1!B5490/hourly1!$B$8763+유형화!$F$72*hourly1!C5490/hourly1!$C$8763+유형화!$F$73*hourly1!D5490/hourly1!$D$8763+유형화!$F$74*hourly1!E5490/hourly1!$E$8763</f>
        <v>222.68119194132618</v>
      </c>
      <c r="C5489" s="442">
        <f>hourly1!$F5490*유형화!$G$71/hourly1!$F$8763+유형화!$G$72*hourly1!$G5490/hourly1!$F$8763+유형화!$G$74*hourly1!I5490/hourly1!$I$8763</f>
        <v>0.41934100621607828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4">
        <f>유형화!$F$71*hourly1!B5491/hourly1!$B$8763+유형화!$F$72*hourly1!C5491/hourly1!$C$8763+유형화!$F$73*hourly1!D5491/hourly1!$D$8763+유형화!$F$74*hourly1!E5491/hourly1!$E$8763</f>
        <v>218.60219173554628</v>
      </c>
      <c r="C5490" s="442">
        <f>hourly1!$F5491*유형화!$G$71/hourly1!$F$8763+유형화!$G$72*hourly1!$G5491/hourly1!$F$8763+유형화!$G$74*hourly1!I5491/hourly1!$I$8763</f>
        <v>0.47400759120116742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4">
        <f>유형화!$F$71*hourly1!B5492/hourly1!$B$8763+유형화!$F$72*hourly1!C5492/hourly1!$C$8763+유형화!$F$73*hourly1!D5492/hourly1!$D$8763+유형화!$F$74*hourly1!E5492/hourly1!$E$8763</f>
        <v>214.73398355097783</v>
      </c>
      <c r="C5491" s="442">
        <f>hourly1!$F5492*유형화!$G$71/hourly1!$F$8763+유형화!$G$72*hourly1!$G5492/hourly1!$F$8763+유형화!$G$74*hourly1!I5492/hourly1!$I$8763</f>
        <v>0.54695653500102626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4">
        <f>유형화!$F$71*hourly1!B5493/hourly1!$B$8763+유형화!$F$72*hourly1!C5493/hourly1!$C$8763+유형화!$F$73*hourly1!D5493/hourly1!$D$8763+유형화!$F$74*hourly1!E5493/hourly1!$E$8763</f>
        <v>223.00166908678412</v>
      </c>
      <c r="C5492" s="442">
        <f>hourly1!$F5493*유형화!$G$71/hourly1!$F$8763+유형화!$G$72*hourly1!$G5493/hourly1!$F$8763+유형화!$G$74*hourly1!I5493/hourly1!$I$8763</f>
        <v>0.67468752942828758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4">
        <f>유형화!$F$71*hourly1!B5494/hourly1!$B$8763+유형화!$F$72*hourly1!C5494/hourly1!$C$8763+유형화!$F$73*hourly1!D5494/hourly1!$D$8763+유형화!$F$74*hourly1!E5494/hourly1!$E$8763</f>
        <v>226.33801547762025</v>
      </c>
      <c r="C5493" s="442">
        <f>hourly1!$F5494*유형화!$G$71/hourly1!$F$8763+유형화!$G$72*hourly1!$G5494/hourly1!$F$8763+유형화!$G$74*hourly1!I5494/hourly1!$I$8763</f>
        <v>0.5789785718771181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4">
        <f>유형화!$F$71*hourly1!B5495/hourly1!$B$8763+유형화!$F$72*hourly1!C5495/hourly1!$C$8763+유형화!$F$73*hourly1!D5495/hourly1!$D$8763+유형화!$F$74*hourly1!E5495/hourly1!$E$8763</f>
        <v>112.36863076951985</v>
      </c>
      <c r="C5494" s="442">
        <f>hourly1!$F5495*유형화!$G$71/hourly1!$F$8763+유형화!$G$72*hourly1!$G5495/hourly1!$F$8763+유형화!$G$74*hourly1!I5495/hourly1!$I$8763</f>
        <v>0.41948002130837547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4">
        <f>유형화!$F$71*hourly1!B5496/hourly1!$B$8763+유형화!$F$72*hourly1!C5496/hourly1!$C$8763+유형화!$F$73*hourly1!D5496/hourly1!$D$8763+유형화!$F$74*hourly1!E5496/hourly1!$E$8763</f>
        <v>77.213355193257144</v>
      </c>
      <c r="C5495" s="442">
        <f>hourly1!$F5496*유형화!$G$71/hourly1!$F$8763+유형화!$G$72*hourly1!$G5496/hourly1!$F$8763+유형화!$G$74*hourly1!I5496/hourly1!$I$8763</f>
        <v>0.41483866102574946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4">
        <f>유형화!$F$71*hourly1!B5497/hourly1!$B$8763+유형화!$F$72*hourly1!C5497/hourly1!$C$8763+유형화!$F$73*hourly1!D5497/hourly1!$D$8763+유형화!$F$74*hourly1!E5497/hourly1!$E$8763</f>
        <v>71.972875228987931</v>
      </c>
      <c r="C5496" s="442">
        <f>hourly1!$F5497*유형화!$G$71/hourly1!$F$8763+유형화!$G$72*hourly1!$G5497/hourly1!$F$8763+유형화!$G$74*hourly1!I5497/hourly1!$I$8763</f>
        <v>0.37848727370783314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4">
        <f>유형화!$F$71*hourly1!B5498/hourly1!$B$8763+유형화!$F$72*hourly1!C5498/hourly1!$C$8763+유형화!$F$73*hourly1!D5498/hourly1!$D$8763+유형화!$F$74*hourly1!E5498/hourly1!$E$8763</f>
        <v>67.198431469353949</v>
      </c>
      <c r="C5497" s="442">
        <f>hourly1!$F5498*유형화!$G$71/hourly1!$F$8763+유형화!$G$72*hourly1!$G5498/hourly1!$F$8763+유형화!$G$74*hourly1!I5498/hourly1!$I$8763</f>
        <v>0.31496772524821776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4">
        <f>유형화!$F$71*hourly1!B5499/hourly1!$B$8763+유형화!$F$72*hourly1!C5499/hourly1!$C$8763+유형화!$F$73*hourly1!D5499/hourly1!$D$8763+유형화!$F$74*hourly1!E5499/hourly1!$E$8763</f>
        <v>64.635633345767033</v>
      </c>
      <c r="C5498" s="442">
        <f>hourly1!$F5499*유형화!$G$71/hourly1!$F$8763+유형화!$G$72*hourly1!$G5499/hourly1!$F$8763+유형화!$G$74*hourly1!I5499/hourly1!$I$8763</f>
        <v>0.27517534770900648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4">
        <f>유형화!$F$71*hourly1!B5500/hourly1!$B$8763+유형화!$F$72*hourly1!C5500/hourly1!$C$8763+유형화!$F$73*hourly1!D5500/hourly1!$D$8763+유형화!$F$74*hourly1!E5500/hourly1!$E$8763</f>
        <v>61.806588229523761</v>
      </c>
      <c r="C5499" s="442">
        <f>hourly1!$F5500*유형화!$G$71/hourly1!$F$8763+유형화!$G$72*hourly1!$G5500/hourly1!$F$8763+유형화!$G$74*hourly1!I5500/hourly1!$I$8763</f>
        <v>0.26060573487919458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4">
        <f>유형화!$F$71*hourly1!B5501/hourly1!$B$8763+유형화!$F$72*hourly1!C5501/hourly1!$C$8763+유형화!$F$73*hourly1!D5501/hourly1!$D$8763+유형화!$F$74*hourly1!E5501/hourly1!$E$8763</f>
        <v>60.595181959914463</v>
      </c>
      <c r="C5500" s="442">
        <f>hourly1!$F5501*유형화!$G$71/hourly1!$F$8763+유형화!$G$72*hourly1!$G5501/hourly1!$F$8763+유형화!$G$74*hourly1!I5501/hourly1!$I$8763</f>
        <v>0.25117968046438149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4">
        <f>유형화!$F$71*hourly1!B5502/hourly1!$B$8763+유형화!$F$72*hourly1!C5502/hourly1!$C$8763+유형화!$F$73*hourly1!D5502/hourly1!$D$8763+유형화!$F$74*hourly1!E5502/hourly1!$E$8763</f>
        <v>59.460636040367397</v>
      </c>
      <c r="C5501" s="442">
        <f>hourly1!$F5502*유형화!$G$71/hourly1!$F$8763+유형화!$G$72*hourly1!$G5502/hourly1!$F$8763+유형화!$G$74*hourly1!I5502/hourly1!$I$8763</f>
        <v>0.23604528826486695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4">
        <f>유형화!$F$71*hourly1!B5503/hourly1!$B$8763+유형화!$F$72*hourly1!C5503/hourly1!$C$8763+유형화!$F$73*hourly1!D5503/hourly1!$D$8763+유형화!$F$74*hourly1!E5503/hourly1!$E$8763</f>
        <v>58.965608937082941</v>
      </c>
      <c r="C5502" s="442">
        <f>hourly1!$F5503*유형화!$G$71/hourly1!$F$8763+유형화!$G$72*hourly1!$G5503/hourly1!$F$8763+유형화!$G$74*hourly1!I5503/hourly1!$I$8763</f>
        <v>0.23607014149062944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4">
        <f>유형화!$F$71*hourly1!B5504/hourly1!$B$8763+유형화!$F$72*hourly1!C5504/hourly1!$C$8763+유형화!$F$73*hourly1!D5504/hourly1!$D$8763+유형화!$F$74*hourly1!E5504/hourly1!$E$8763</f>
        <v>60.816927369406407</v>
      </c>
      <c r="C5503" s="442">
        <f>hourly1!$F5504*유형화!$G$71/hourly1!$F$8763+유형화!$G$72*hourly1!$G5504/hourly1!$F$8763+유형화!$G$74*hourly1!I5504/hourly1!$I$8763</f>
        <v>0.25120885244740754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4">
        <f>유형화!$F$71*hourly1!B5505/hourly1!$B$8763+유형화!$F$72*hourly1!C5505/hourly1!$C$8763+유형화!$F$73*hourly1!D5505/hourly1!$D$8763+유형화!$F$74*hourly1!E5505/hourly1!$E$8763</f>
        <v>83.076719535926756</v>
      </c>
      <c r="C5504" s="442">
        <f>hourly1!$F5505*유형화!$G$71/hourly1!$F$8763+유형화!$G$72*hourly1!$G5505/hourly1!$F$8763+유형화!$G$74*hourly1!I5505/hourly1!$I$8763</f>
        <v>0.31998465444080676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4">
        <f>유형화!$F$71*hourly1!B5506/hourly1!$B$8763+유형화!$F$72*hourly1!C5506/hourly1!$C$8763+유형화!$F$73*hourly1!D5506/hourly1!$D$8763+유형화!$F$74*hourly1!E5506/hourly1!$E$8763</f>
        <v>71.947628473468384</v>
      </c>
      <c r="C5505" s="442">
        <f>hourly1!$F5506*유형화!$G$71/hourly1!$F$8763+유형화!$G$72*hourly1!$G5506/hourly1!$F$8763+유형화!$G$74*hourly1!I5506/hourly1!$I$8763</f>
        <v>0.42546329281020023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4">
        <f>유형화!$F$71*hourly1!B5507/hourly1!$B$8763+유형화!$F$72*hourly1!C5507/hourly1!$C$8763+유형화!$F$73*hourly1!D5507/hourly1!$D$8763+유형화!$F$74*hourly1!E5507/hourly1!$E$8763</f>
        <v>87.76074334780256</v>
      </c>
      <c r="C5506" s="442">
        <f>hourly1!$F5507*유형화!$G$71/hourly1!$F$8763+유형화!$G$72*hourly1!$G5507/hourly1!$F$8763+유형화!$G$74*hourly1!I5507/hourly1!$I$8763</f>
        <v>0.54628109766219224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4">
        <f>유형화!$F$71*hourly1!B5508/hourly1!$B$8763+유형화!$F$72*hourly1!C5508/hourly1!$C$8763+유형화!$F$73*hourly1!D5508/hourly1!$D$8763+유형화!$F$74*hourly1!E5508/hourly1!$E$8763</f>
        <v>108.50091396845487</v>
      </c>
      <c r="C5507" s="442">
        <f>hourly1!$F5508*유형화!$G$71/hourly1!$F$8763+유형화!$G$72*hourly1!$G5508/hourly1!$F$8763+유형화!$G$74*hourly1!I5508/hourly1!$I$8763</f>
        <v>0.65199979374665396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4">
        <f>유형화!$F$71*hourly1!B5509/hourly1!$B$8763+유형화!$F$72*hourly1!C5509/hourly1!$C$8763+유형화!$F$73*hourly1!D5509/hourly1!$D$8763+유형화!$F$74*hourly1!E5509/hourly1!$E$8763</f>
        <v>121.28981591399641</v>
      </c>
      <c r="C5508" s="442">
        <f>hourly1!$F5509*유형화!$G$71/hourly1!$F$8763+유형화!$G$72*hourly1!$G5509/hourly1!$F$8763+유형화!$G$74*hourly1!I5509/hourly1!$I$8763</f>
        <v>0.69724407267229005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4">
        <f>유형화!$F$71*hourly1!B5510/hourly1!$B$8763+유형화!$F$72*hourly1!C5510/hourly1!$C$8763+유형화!$F$73*hourly1!D5510/hourly1!$D$8763+유형화!$F$74*hourly1!E5510/hourly1!$E$8763</f>
        <v>123.55497019211013</v>
      </c>
      <c r="C5509" s="442">
        <f>hourly1!$F5510*유형화!$G$71/hourly1!$F$8763+유형화!$G$72*hourly1!$G5510/hourly1!$F$8763+유형화!$G$74*hourly1!I5510/hourly1!$I$8763</f>
        <v>0.72234265273886344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4">
        <f>유형화!$F$71*hourly1!B5511/hourly1!$B$8763+유형화!$F$72*hourly1!C5511/hourly1!$C$8763+유형화!$F$73*hourly1!D5511/hourly1!$D$8763+유형화!$F$74*hourly1!E5511/hourly1!$E$8763</f>
        <v>136.52461671110754</v>
      </c>
      <c r="C5510" s="442">
        <f>hourly1!$F5511*유형화!$G$71/hourly1!$F$8763+유형화!$G$72*hourly1!$G5511/hourly1!$F$8763+유형화!$G$74*hourly1!I5511/hourly1!$I$8763</f>
        <v>0.65175484687241769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4">
        <f>유형화!$F$71*hourly1!B5512/hourly1!$B$8763+유형화!$F$72*hourly1!C5512/hourly1!$C$8763+유형화!$F$73*hourly1!D5512/hourly1!$D$8763+유형화!$F$74*hourly1!E5512/hourly1!$E$8763</f>
        <v>122.49113128295097</v>
      </c>
      <c r="C5511" s="442">
        <f>hourly1!$F5512*유형화!$G$71/hourly1!$F$8763+유형화!$G$72*hourly1!$G5512/hourly1!$F$8763+유형화!$G$74*hourly1!I5512/hourly1!$I$8763</f>
        <v>0.59126551777813563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4">
        <f>유형화!$F$71*hourly1!B5513/hourly1!$B$8763+유형화!$F$72*hourly1!C5513/hourly1!$C$8763+유형화!$F$73*hourly1!D5513/hourly1!$D$8763+유형화!$F$74*hourly1!E5513/hourly1!$E$8763</f>
        <v>124.12326273270956</v>
      </c>
      <c r="C5512" s="442">
        <f>hourly1!$F5513*유형화!$G$71/hourly1!$F$8763+유형화!$G$72*hourly1!$G5513/hourly1!$F$8763+유형화!$G$74*hourly1!I5513/hourly1!$I$8763</f>
        <v>0.51068402611766073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4">
        <f>유형화!$F$71*hourly1!B5514/hourly1!$B$8763+유형화!$F$72*hourly1!C5514/hourly1!$C$8763+유형화!$F$73*hourly1!D5514/hourly1!$D$8763+유형화!$F$74*hourly1!E5514/hourly1!$E$8763</f>
        <v>124.5029170955013</v>
      </c>
      <c r="C5513" s="442">
        <f>hourly1!$F5514*유형화!$G$71/hourly1!$F$8763+유형화!$G$72*hourly1!$G5514/hourly1!$F$8763+유형화!$G$74*hourly1!I5514/hourly1!$I$8763</f>
        <v>0.47544785600559547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4">
        <f>유형화!$F$71*hourly1!B5515/hourly1!$B$8763+유형화!$F$72*hourly1!C5515/hourly1!$C$8763+유형화!$F$73*hourly1!D5515/hourly1!$D$8763+유형화!$F$74*hourly1!E5515/hourly1!$E$8763</f>
        <v>125.05757761323854</v>
      </c>
      <c r="C5514" s="442">
        <f>hourly1!$F5515*유형화!$G$71/hourly1!$F$8763+유형화!$G$72*hourly1!$G5515/hourly1!$F$8763+유형화!$G$74*hourly1!I5515/hourly1!$I$8763</f>
        <v>0.36486159454107675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4">
        <f>유형화!$F$71*hourly1!B5516/hourly1!$B$8763+유형화!$F$72*hourly1!C5516/hourly1!$C$8763+유형화!$F$73*hourly1!D5516/hourly1!$D$8763+유형화!$F$74*hourly1!E5516/hourly1!$E$8763</f>
        <v>124.31791151150271</v>
      </c>
      <c r="C5515" s="442">
        <f>hourly1!$F5516*유형화!$G$71/hourly1!$F$8763+유형화!$G$72*hourly1!$G5516/hourly1!$F$8763+유형화!$G$74*hourly1!I5516/hourly1!$I$8763</f>
        <v>0.4955993403696719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4">
        <f>유형화!$F$71*hourly1!B5517/hourly1!$B$8763+유형화!$F$72*hourly1!C5517/hourly1!$C$8763+유형화!$F$73*hourly1!D5517/hourly1!$D$8763+유형화!$F$74*hourly1!E5517/hourly1!$E$8763</f>
        <v>134.9285820149608</v>
      </c>
      <c r="C5516" s="442">
        <f>hourly1!$F5517*유형화!$G$71/hourly1!$F$8763+유형화!$G$72*hourly1!$G5517/hourly1!$F$8763+유형화!$G$74*hourly1!I5517/hourly1!$I$8763</f>
        <v>0.58123418545852445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4">
        <f>유형화!$F$71*hourly1!B5518/hourly1!$B$8763+유형화!$F$72*hourly1!C5518/hourly1!$C$8763+유형화!$F$73*hourly1!D5518/hourly1!$D$8763+유형화!$F$74*hourly1!E5518/hourly1!$E$8763</f>
        <v>140.90534488840814</v>
      </c>
      <c r="C5517" s="442">
        <f>hourly1!$F5518*유형화!$G$71/hourly1!$F$8763+유형화!$G$72*hourly1!$G5518/hourly1!$F$8763+유형화!$G$74*hourly1!I5518/hourly1!$I$8763</f>
        <v>0.611522770952178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4">
        <f>유형화!$F$71*hourly1!B5519/hourly1!$B$8763+유형화!$F$72*hourly1!C5519/hourly1!$C$8763+유형화!$F$73*hourly1!D5519/hourly1!$D$8763+유형화!$F$74*hourly1!E5519/hourly1!$E$8763</f>
        <v>112.91983201375243</v>
      </c>
      <c r="C5518" s="442">
        <f>hourly1!$F5519*유형화!$G$71/hourly1!$F$8763+유형화!$G$72*hourly1!$G5519/hourly1!$F$8763+유형화!$G$74*hourly1!I5519/hourly1!$I$8763</f>
        <v>0.42025169359680176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4">
        <f>유형화!$F$71*hourly1!B5520/hourly1!$B$8763+유형화!$F$72*hourly1!C5520/hourly1!$C$8763+유형화!$F$73*hourly1!D5520/hourly1!$D$8763+유형화!$F$74*hourly1!E5520/hourly1!$E$8763</f>
        <v>79.308025753194315</v>
      </c>
      <c r="C5519" s="442">
        <f>hourly1!$F5520*유형화!$G$71/hourly1!$F$8763+유형화!$G$72*hourly1!$G5520/hourly1!$F$8763+유형화!$G$74*hourly1!I5520/hourly1!$I$8763</f>
        <v>0.40507753623606746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4">
        <f>유형화!$F$71*hourly1!B5521/hourly1!$B$8763+유형화!$F$72*hourly1!C5521/hourly1!$C$8763+유형화!$F$73*hourly1!D5521/hourly1!$D$8763+유형화!$F$74*hourly1!E5521/hourly1!$E$8763</f>
        <v>74.656089285174218</v>
      </c>
      <c r="C5520" s="442">
        <f>hourly1!$F5521*유형화!$G$71/hourly1!$F$8763+유형화!$G$72*hourly1!$G5521/hourly1!$F$8763+유형화!$G$74*hourly1!I5521/hourly1!$I$8763</f>
        <v>0.39003921601417302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4">
        <f>유형화!$F$71*hourly1!B5522/hourly1!$B$8763+유형화!$F$72*hourly1!C5522/hourly1!$C$8763+유형화!$F$73*hourly1!D5522/hourly1!$D$8763+유형화!$F$74*hourly1!E5522/hourly1!$E$8763</f>
        <v>70.555072531670689</v>
      </c>
      <c r="C5521" s="442">
        <f>hourly1!$F5522*유형화!$G$71/hourly1!$F$8763+유형화!$G$72*hourly1!$G5522/hourly1!$F$8763+유형화!$G$74*hourly1!I5522/hourly1!$I$8763</f>
        <v>0.31485462269950149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4">
        <f>유형화!$F$71*hourly1!B5523/hourly1!$B$8763+유형화!$F$72*hourly1!C5523/hourly1!$C$8763+유형화!$F$73*hourly1!D5523/hourly1!$D$8763+유형화!$F$74*hourly1!E5523/hourly1!$E$8763</f>
        <v>68.739986665897689</v>
      </c>
      <c r="C5522" s="442">
        <f>hourly1!$F5523*유형화!$G$71/hourly1!$F$8763+유형화!$G$72*hourly1!$G5523/hourly1!$F$8763+유형화!$G$74*hourly1!I5523/hourly1!$I$8763</f>
        <v>0.26274808293991408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4">
        <f>유형화!$F$71*hourly1!B5524/hourly1!$B$8763+유형화!$F$72*hourly1!C5524/hourly1!$C$8763+유형화!$F$73*hourly1!D5524/hourly1!$D$8763+유형화!$F$74*hourly1!E5524/hourly1!$E$8763</f>
        <v>66.407138243029507</v>
      </c>
      <c r="C5523" s="442">
        <f>hourly1!$F5524*유형화!$G$71/hourly1!$F$8763+유형화!$G$72*hourly1!$G5524/hourly1!$F$8763+유형화!$G$74*hourly1!I5524/hourly1!$I$8763</f>
        <v>0.24326054639063135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4">
        <f>유형화!$F$71*hourly1!B5525/hourly1!$B$8763+유형화!$F$72*hourly1!C5525/hourly1!$C$8763+유형화!$F$73*hourly1!D5525/hourly1!$D$8763+유형화!$F$74*hourly1!E5525/hourly1!$E$8763</f>
        <v>65.229027820588996</v>
      </c>
      <c r="C5524" s="442">
        <f>hourly1!$F5525*유형화!$G$71/hourly1!$F$8763+유형화!$G$72*hourly1!$G5525/hourly1!$F$8763+유형화!$G$74*hourly1!I5525/hourly1!$I$8763</f>
        <v>0.2373478417527754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4">
        <f>유형화!$F$71*hourly1!B5526/hourly1!$B$8763+유형화!$F$72*hourly1!C5526/hourly1!$C$8763+유형화!$F$73*hourly1!D5526/hourly1!$D$8763+유형화!$F$74*hourly1!E5526/hourly1!$E$8763</f>
        <v>64.399458995181774</v>
      </c>
      <c r="C5525" s="442">
        <f>hourly1!$F5526*유형화!$G$71/hourly1!$F$8763+유형화!$G$72*hourly1!$G5526/hourly1!$F$8763+유형화!$G$74*hourly1!I5526/hourly1!$I$8763</f>
        <v>0.23736943553909365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4">
        <f>유형화!$F$71*hourly1!B5527/hourly1!$B$8763+유형화!$F$72*hourly1!C5527/hourly1!$C$8763+유형화!$F$73*hourly1!D5527/hourly1!$D$8763+유형화!$F$74*hourly1!E5527/hourly1!$E$8763</f>
        <v>63.043036268824636</v>
      </c>
      <c r="C5526" s="442">
        <f>hourly1!$F5527*유형화!$G$71/hourly1!$F$8763+유형화!$G$72*hourly1!$G5527/hourly1!$F$8763+유형화!$G$74*hourly1!I5527/hourly1!$I$8763</f>
        <v>0.23615985756133243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4">
        <f>유형화!$F$71*hourly1!B5528/hourly1!$B$8763+유형화!$F$72*hourly1!C5528/hourly1!$C$8763+유형화!$F$73*hourly1!D5528/hourly1!$D$8763+유형화!$F$74*hourly1!E5528/hourly1!$E$8763</f>
        <v>65.160084675886267</v>
      </c>
      <c r="C5527" s="442">
        <f>hourly1!$F5528*유형화!$G$71/hourly1!$F$8763+유형화!$G$72*hourly1!$G5528/hourly1!$F$8763+유형화!$G$74*hourly1!I5528/hourly1!$I$8763</f>
        <v>0.42120173870881455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4">
        <f>유형화!$F$71*hourly1!B5529/hourly1!$B$8763+유형화!$F$72*hourly1!C5529/hourly1!$C$8763+유형화!$F$73*hourly1!D5529/hourly1!$D$8763+유형화!$F$74*hourly1!E5529/hourly1!$E$8763</f>
        <v>104.9177528670658</v>
      </c>
      <c r="C5528" s="442">
        <f>hourly1!$F5529*유형화!$G$71/hourly1!$F$8763+유형화!$G$72*hourly1!$G5529/hourly1!$F$8763+유형화!$G$74*hourly1!I5529/hourly1!$I$8763</f>
        <v>0.75145539545300288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4">
        <f>유형화!$F$71*hourly1!B5530/hourly1!$B$8763+유형화!$F$72*hourly1!C5530/hourly1!$C$8763+유형화!$F$73*hourly1!D5530/hourly1!$D$8763+유형화!$F$74*hourly1!E5530/hourly1!$E$8763</f>
        <v>500.16721629469873</v>
      </c>
      <c r="C5529" s="442">
        <f>hourly1!$F5530*유형화!$G$71/hourly1!$F$8763+유형화!$G$72*hourly1!$G5530/hourly1!$F$8763+유형화!$G$74*hourly1!I5530/hourly1!$I$8763</f>
        <v>0.65015470656325003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4">
        <f>유형화!$F$71*hourly1!B5531/hourly1!$B$8763+유형화!$F$72*hourly1!C5531/hourly1!$C$8763+유형화!$F$73*hourly1!D5531/hourly1!$D$8763+유형화!$F$74*hourly1!E5531/hourly1!$E$8763</f>
        <v>609.18282259567741</v>
      </c>
      <c r="C5530" s="442">
        <f>hourly1!$F5531*유형화!$G$71/hourly1!$F$8763+유형화!$G$72*hourly1!$G5531/hourly1!$F$8763+유형화!$G$74*hourly1!I5531/hourly1!$I$8763</f>
        <v>0.57556593877898743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4">
        <f>유형화!$F$71*hourly1!B5532/hourly1!$B$8763+유형화!$F$72*hourly1!C5532/hourly1!$C$8763+유형화!$F$73*hourly1!D5532/hourly1!$D$8763+유형화!$F$74*hourly1!E5532/hourly1!$E$8763</f>
        <v>793.39440550121662</v>
      </c>
      <c r="C5531" s="442">
        <f>hourly1!$F5532*유형화!$G$71/hourly1!$F$8763+유형화!$G$72*hourly1!$G5532/hourly1!$F$8763+유형화!$G$74*hourly1!I5532/hourly1!$I$8763</f>
        <v>0.49023495493232427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4">
        <f>유형화!$F$71*hourly1!B5533/hourly1!$B$8763+유형화!$F$72*hourly1!C5533/hourly1!$C$8763+유형화!$F$73*hourly1!D5533/hourly1!$D$8763+유형화!$F$74*hourly1!E5533/hourly1!$E$8763</f>
        <v>897.08126957295474</v>
      </c>
      <c r="C5532" s="442">
        <f>hourly1!$F5533*유형화!$G$71/hourly1!$F$8763+유형화!$G$72*hourly1!$G5533/hourly1!$F$8763+유형화!$G$74*hourly1!I5533/hourly1!$I$8763</f>
        <v>0.45822351123442784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4">
        <f>유형화!$F$71*hourly1!B5534/hourly1!$B$8763+유형화!$F$72*hourly1!C5534/hourly1!$C$8763+유형화!$F$73*hourly1!D5534/hourly1!$D$8763+유형화!$F$74*hourly1!E5534/hourly1!$E$8763</f>
        <v>810.47705677458623</v>
      </c>
      <c r="C5533" s="442">
        <f>hourly1!$F5534*유형화!$G$71/hourly1!$F$8763+유형화!$G$72*hourly1!$G5534/hourly1!$F$8763+유형화!$G$74*hourly1!I5534/hourly1!$I$8763</f>
        <v>0.44226570314530966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4">
        <f>유형화!$F$71*hourly1!B5535/hourly1!$B$8763+유형화!$F$72*hourly1!C5535/hourly1!$C$8763+유형화!$F$73*hourly1!D5535/hourly1!$D$8763+유형화!$F$74*hourly1!E5535/hourly1!$E$8763</f>
        <v>603.92618595045201</v>
      </c>
      <c r="C5534" s="442">
        <f>hourly1!$F5535*유형화!$G$71/hourly1!$F$8763+유형화!$G$72*hourly1!$G5535/hourly1!$F$8763+유형화!$G$74*hourly1!I5535/hourly1!$I$8763</f>
        <v>0.55402332566010493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4">
        <f>유형화!$F$71*hourly1!B5536/hourly1!$B$8763+유형화!$F$72*hourly1!C5536/hourly1!$C$8763+유형화!$F$73*hourly1!D5536/hourly1!$D$8763+유형화!$F$74*hourly1!E5536/hourly1!$E$8763</f>
        <v>698.1633466764689</v>
      </c>
      <c r="C5535" s="442">
        <f>hourly1!$F5536*유형화!$G$71/hourly1!$F$8763+유형화!$G$72*hourly1!$G5536/hourly1!$F$8763+유형화!$G$74*hourly1!I5536/hourly1!$I$8763</f>
        <v>0.5167841485235618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4">
        <f>유형화!$F$71*hourly1!B5537/hourly1!$B$8763+유형화!$F$72*hourly1!C5537/hourly1!$C$8763+유형화!$F$73*hourly1!D5537/hourly1!$D$8763+유형화!$F$74*hourly1!E5537/hourly1!$E$8763</f>
        <v>878.02524835643646</v>
      </c>
      <c r="C5536" s="442">
        <f>hourly1!$F5537*유형화!$G$71/hourly1!$F$8763+유형화!$G$72*hourly1!$G5537/hourly1!$F$8763+유형화!$G$74*hourly1!I5537/hourly1!$I$8763</f>
        <v>0.38913162510092159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4">
        <f>유형화!$F$71*hourly1!B5538/hourly1!$B$8763+유형화!$F$72*hourly1!C5538/hourly1!$C$8763+유형화!$F$73*hourly1!D5538/hourly1!$D$8763+유형화!$F$74*hourly1!E5538/hourly1!$E$8763</f>
        <v>780.35625490610687</v>
      </c>
      <c r="C5537" s="442">
        <f>hourly1!$F5538*유형화!$G$71/hourly1!$F$8763+유형화!$G$72*hourly1!$G5538/hourly1!$F$8763+유형화!$G$74*hourly1!I5538/hourly1!$I$8763</f>
        <v>0.36789197687838227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4">
        <f>유형화!$F$71*hourly1!B5539/hourly1!$B$8763+유형화!$F$72*hourly1!C5539/hourly1!$C$8763+유형화!$F$73*hourly1!D5539/hourly1!$D$8763+유형화!$F$74*hourly1!E5539/hourly1!$E$8763</f>
        <v>708.56774874508358</v>
      </c>
      <c r="C5538" s="442">
        <f>hourly1!$F5539*유형화!$G$71/hourly1!$F$8763+유형화!$G$72*hourly1!$G5539/hourly1!$F$8763+유형화!$G$74*hourly1!I5539/hourly1!$I$8763</f>
        <v>0.38913162510092159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4">
        <f>유형화!$F$71*hourly1!B5540/hourly1!$B$8763+유형화!$F$72*hourly1!C5540/hourly1!$C$8763+유형화!$F$73*hourly1!D5540/hourly1!$D$8763+유형화!$F$74*hourly1!E5540/hourly1!$E$8763</f>
        <v>554.90787886817247</v>
      </c>
      <c r="C5539" s="442">
        <f>hourly1!$F5540*유형화!$G$71/hourly1!$F$8763+유형화!$G$72*hourly1!$G5540/hourly1!$F$8763+유형화!$G$74*hourly1!I5540/hourly1!$I$8763</f>
        <v>0.51676491783084078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4">
        <f>유형화!$F$71*hourly1!B5541/hourly1!$B$8763+유형화!$F$72*hourly1!C5541/hourly1!$C$8763+유형화!$F$73*hourly1!D5541/hourly1!$D$8763+유형화!$F$74*hourly1!E5541/hourly1!$E$8763</f>
        <v>215.24086055093781</v>
      </c>
      <c r="C5540" s="442">
        <f>hourly1!$F5541*유형화!$G$71/hourly1!$F$8763+유형화!$G$72*hourly1!$G5541/hourly1!$F$8763+유형화!$G$74*hourly1!I5541/hourly1!$I$8763</f>
        <v>0.63922670245252644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4">
        <f>유형화!$F$71*hourly1!B5542/hourly1!$B$8763+유형화!$F$72*hourly1!C5542/hourly1!$C$8763+유형화!$F$73*hourly1!D5542/hourly1!$D$8763+유형화!$F$74*hourly1!E5542/hourly1!$E$8763</f>
        <v>219.48114569614265</v>
      </c>
      <c r="C5541" s="442">
        <f>hourly1!$F5542*유형화!$G$71/hourly1!$F$8763+유형화!$G$72*hourly1!$G5542/hourly1!$F$8763+유형화!$G$74*hourly1!I5542/hourly1!$I$8763</f>
        <v>0.64460428861962182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4">
        <f>유형화!$F$71*hourly1!B5543/hourly1!$B$8763+유형화!$F$72*hourly1!C5543/hourly1!$C$8763+유형화!$F$73*hourly1!D5543/hourly1!$D$8763+유형화!$F$74*hourly1!E5543/hourly1!$E$8763</f>
        <v>105.1809220573921</v>
      </c>
      <c r="C5542" s="442">
        <f>hourly1!$F5543*유형화!$G$71/hourly1!$F$8763+유형화!$G$72*hourly1!$G5543/hourly1!$F$8763+유형화!$G$74*hourly1!I5543/hourly1!$I$8763</f>
        <v>0.54881547480206905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4">
        <f>유형화!$F$71*hourly1!B5544/hourly1!$B$8763+유형화!$F$72*hourly1!C5544/hourly1!$C$8763+유형화!$F$73*hourly1!D5544/hourly1!$D$8763+유형화!$F$74*hourly1!E5544/hourly1!$E$8763</f>
        <v>76.43659395196083</v>
      </c>
      <c r="C5543" s="442">
        <f>hourly1!$F5544*유형화!$G$71/hourly1!$F$8763+유형화!$G$72*hourly1!$G5544/hourly1!$F$8763+유형화!$G$74*hourly1!I5544/hourly1!$I$8763</f>
        <v>0.4582367934501631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4">
        <f>유형화!$F$71*hourly1!B5545/hourly1!$B$8763+유형화!$F$72*hourly1!C5545/hourly1!$C$8763+유형화!$F$73*hourly1!D5545/hourly1!$D$8763+유형화!$F$74*hourly1!E5545/hourly1!$E$8763</f>
        <v>72.650660544938546</v>
      </c>
      <c r="C5544" s="442">
        <f>hourly1!$F5545*유형화!$G$71/hourly1!$F$8763+유형화!$G$72*hourly1!$G5545/hourly1!$F$8763+유형화!$G$74*hourly1!I5545/hourly1!$I$8763</f>
        <v>0.35201769192502297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4">
        <f>유형화!$F$71*hourly1!B5546/hourly1!$B$8763+유형화!$F$72*hourly1!C5546/hourly1!$C$8763+유형화!$F$73*hourly1!D5546/hourly1!$D$8763+유형화!$F$74*hourly1!E5546/hourly1!$E$8763</f>
        <v>68.662933730063116</v>
      </c>
      <c r="C5545" s="442">
        <f>hourly1!$F5546*유형화!$G$71/hourly1!$F$8763+유형화!$G$72*hourly1!$G5546/hourly1!$F$8763+유형화!$G$74*hourly1!I5546/hourly1!$I$8763</f>
        <v>0.32027482603733115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4">
        <f>유형화!$F$71*hourly1!B5547/hourly1!$B$8763+유형화!$F$72*hourly1!C5547/hourly1!$C$8763+유형화!$F$73*hourly1!D5547/hourly1!$D$8763+유형화!$F$74*hourly1!E5547/hourly1!$E$8763</f>
        <v>67.49426777860937</v>
      </c>
      <c r="C5546" s="442">
        <f>hourly1!$F5547*유형화!$G$71/hourly1!$F$8763+유형화!$G$72*hourly1!$G5547/hourly1!$F$8763+유형화!$G$74*hourly1!I5547/hourly1!$I$8763</f>
        <v>0.26274906077174737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4">
        <f>유형화!$F$71*hourly1!B5548/hourly1!$B$8763+유형화!$F$72*hourly1!C5548/hourly1!$C$8763+유형화!$F$73*hourly1!D5548/hourly1!$D$8763+유형화!$F$74*hourly1!E5548/hourly1!$E$8763</f>
        <v>66.17796609893368</v>
      </c>
      <c r="C5547" s="442">
        <f>hourly1!$F5548*유형화!$G$71/hourly1!$F$8763+유형화!$G$72*hourly1!$G5548/hourly1!$F$8763+유형화!$G$74*hourly1!I5548/hourly1!$I$8763</f>
        <v>0.24325997598872862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4">
        <f>유형화!$F$71*hourly1!B5549/hourly1!$B$8763+유형화!$F$72*hourly1!C5549/hourly1!$C$8763+유형화!$F$73*hourly1!D5549/hourly1!$D$8763+유형화!$F$74*hourly1!E5549/hourly1!$E$8763</f>
        <v>65.238102916180281</v>
      </c>
      <c r="C5548" s="442">
        <f>hourly1!$F5549*유형화!$G$71/hourly1!$F$8763+유형화!$G$72*hourly1!$G5549/hourly1!$F$8763+유형화!$G$74*hourly1!I5549/hourly1!$I$8763</f>
        <v>0.23735199753806691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4">
        <f>유형화!$F$71*hourly1!B5550/hourly1!$B$8763+유형화!$F$72*hourly1!C5550/hourly1!$C$8763+유형화!$F$73*hourly1!D5550/hourly1!$D$8763+유형화!$F$74*hourly1!E5550/hourly1!$E$8763</f>
        <v>64.480297594554969</v>
      </c>
      <c r="C5549" s="442">
        <f>hourly1!$F5550*유형화!$G$71/hourly1!$F$8763+유형화!$G$72*hourly1!$G5550/hourly1!$F$8763+유형화!$G$74*hourly1!I5550/hourly1!$I$8763</f>
        <v>0.23737546550206551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4">
        <f>유형화!$F$71*hourly1!B5551/hourly1!$B$8763+유형화!$F$72*hourly1!C5551/hourly1!$C$8763+유형화!$F$73*hourly1!D5551/hourly1!$D$8763+유형화!$F$74*hourly1!E5551/hourly1!$E$8763</f>
        <v>64.071753228326557</v>
      </c>
      <c r="C5550" s="442">
        <f>hourly1!$F5551*유형화!$G$71/hourly1!$F$8763+유형화!$G$72*hourly1!$G5551/hourly1!$F$8763+유형화!$G$74*hourly1!I5551/hourly1!$I$8763</f>
        <v>0.23614893843919418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4">
        <f>유형화!$F$71*hourly1!B5552/hourly1!$B$8763+유형화!$F$72*hourly1!C5552/hourly1!$C$8763+유형화!$F$73*hourly1!D5552/hourly1!$D$8763+유형화!$F$74*hourly1!E5552/hourly1!$E$8763</f>
        <v>65.488037475889413</v>
      </c>
      <c r="C5551" s="442">
        <f>hourly1!$F5552*유형화!$G$71/hourly1!$F$8763+유형화!$G$72*hourly1!$G5552/hourly1!$F$8763+유형화!$G$74*hourly1!I5552/hourly1!$I$8763</f>
        <v>0.42118992324082916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4">
        <f>유형화!$F$71*hourly1!B5553/hourly1!$B$8763+유형화!$F$72*hourly1!C5553/hourly1!$C$8763+유형화!$F$73*hourly1!D5553/hourly1!$D$8763+유형화!$F$74*hourly1!E5553/hourly1!$E$8763</f>
        <v>104.4407534020845</v>
      </c>
      <c r="C5552" s="442">
        <f>hourly1!$F5553*유형화!$G$71/hourly1!$F$8763+유형화!$G$72*hourly1!$G5553/hourly1!$F$8763+유형화!$G$74*hourly1!I5553/hourly1!$I$8763</f>
        <v>0.75140088132829697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4">
        <f>유형화!$F$71*hourly1!B5554/hourly1!$B$8763+유형화!$F$72*hourly1!C5554/hourly1!$C$8763+유형화!$F$73*hourly1!D5554/hourly1!$D$8763+유형화!$F$74*hourly1!E5554/hourly1!$E$8763</f>
        <v>442.57307587981734</v>
      </c>
      <c r="C5553" s="442">
        <f>hourly1!$F5554*유형화!$G$71/hourly1!$F$8763+유형화!$G$72*hourly1!$G5554/hourly1!$F$8763+유형화!$G$74*hourly1!I5554/hourly1!$I$8763</f>
        <v>0.65011885272936332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4">
        <f>유형화!$F$71*hourly1!B5555/hourly1!$B$8763+유형화!$F$72*hourly1!C5555/hourly1!$C$8763+유형화!$F$73*hourly1!D5555/hourly1!$D$8763+유형화!$F$74*hourly1!E5555/hourly1!$E$8763</f>
        <v>520.92136939566717</v>
      </c>
      <c r="C5554" s="442">
        <f>hourly1!$F5555*유형화!$G$71/hourly1!$F$8763+유형화!$G$72*hourly1!$G5555/hourly1!$F$8763+유형화!$G$74*hourly1!I5555/hourly1!$I$8763</f>
        <v>0.57558158408832061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4">
        <f>유형화!$F$71*hourly1!B5556/hourly1!$B$8763+유형화!$F$72*hourly1!C5556/hourly1!$C$8763+유형화!$F$73*hourly1!D5556/hourly1!$D$8763+유형화!$F$74*hourly1!E5556/hourly1!$E$8763</f>
        <v>702.69845544542613</v>
      </c>
      <c r="C5555" s="442">
        <f>hourly1!$F5556*유형화!$G$71/hourly1!$F$8763+유형화!$G$72*hourly1!$G5556/hourly1!$F$8763+유형화!$G$74*hourly1!I5556/hourly1!$I$8763</f>
        <v>0.49028930608505794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4">
        <f>유형화!$F$71*hourly1!B5557/hourly1!$B$8763+유형화!$F$72*hourly1!C5557/hourly1!$C$8763+유형화!$F$73*hourly1!D5557/hourly1!$D$8763+유형화!$F$74*hourly1!E5557/hourly1!$E$8763</f>
        <v>804.59603213765331</v>
      </c>
      <c r="C5556" s="442">
        <f>hourly1!$F5557*유형화!$G$71/hourly1!$F$8763+유형화!$G$72*hourly1!$G5557/hourly1!$F$8763+유형화!$G$74*hourly1!I5557/hourly1!$I$8763</f>
        <v>0.45830597505236736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4">
        <f>유형화!$F$71*hourly1!B5558/hourly1!$B$8763+유형화!$F$72*hourly1!C5558/hourly1!$C$8763+유형화!$F$73*hourly1!D5558/hourly1!$D$8763+유형화!$F$74*hourly1!E5558/hourly1!$E$8763</f>
        <v>734.72994742474543</v>
      </c>
      <c r="C5557" s="442">
        <f>hourly1!$F5558*유형화!$G$71/hourly1!$F$8763+유형화!$G$72*hourly1!$G5558/hourly1!$F$8763+유형화!$G$74*hourly1!I5558/hourly1!$I$8763</f>
        <v>0.44228094102471072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4">
        <f>유형화!$F$71*hourly1!B5559/hourly1!$B$8763+유형화!$F$72*hourly1!C5559/hourly1!$C$8763+유형화!$F$73*hourly1!D5559/hourly1!$D$8763+유형화!$F$74*hourly1!E5559/hourly1!$E$8763</f>
        <v>578.31655602842864</v>
      </c>
      <c r="C5558" s="442">
        <f>hourly1!$F5559*유형화!$G$71/hourly1!$F$8763+유형화!$G$72*hourly1!$G5559/hourly1!$F$8763+유형화!$G$74*hourly1!I5559/hourly1!$I$8763</f>
        <v>0.55395805538523391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4">
        <f>유형화!$F$71*hourly1!B5560/hourly1!$B$8763+유형화!$F$72*hourly1!C5560/hourly1!$C$8763+유형화!$F$73*hourly1!D5560/hourly1!$D$8763+유형화!$F$74*hourly1!E5560/hourly1!$E$8763</f>
        <v>669.66340348705671</v>
      </c>
      <c r="C5559" s="442">
        <f>hourly1!$F5560*유형화!$G$71/hourly1!$F$8763+유형화!$G$72*hourly1!$G5560/hourly1!$F$8763+유형화!$G$74*hourly1!I5560/hourly1!$I$8763</f>
        <v>0.51665931199284698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4">
        <f>유형화!$F$71*hourly1!B5561/hourly1!$B$8763+유형화!$F$72*hourly1!C5561/hourly1!$C$8763+유형화!$F$73*hourly1!D5561/hourly1!$D$8763+유형화!$F$74*hourly1!E5561/hourly1!$E$8763</f>
        <v>838.25841217991376</v>
      </c>
      <c r="C5560" s="442">
        <f>hourly1!$F5561*유형화!$G$71/hourly1!$F$8763+유형화!$G$72*hourly1!$G5561/hourly1!$F$8763+유형화!$G$74*hourly1!I5561/hourly1!$I$8763</f>
        <v>0.38907629611635541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4">
        <f>유형화!$F$71*hourly1!B5562/hourly1!$B$8763+유형화!$F$72*hourly1!C5562/hourly1!$C$8763+유형화!$F$73*hourly1!D5562/hourly1!$D$8763+유형화!$F$74*hourly1!E5562/hourly1!$E$8763</f>
        <v>761.28858891819448</v>
      </c>
      <c r="C5561" s="442">
        <f>hourly1!$F5562*유형화!$G$71/hourly1!$F$8763+유형화!$G$72*hourly1!$G5562/hourly1!$F$8763+유형화!$G$74*hourly1!I5562/hourly1!$I$8763</f>
        <v>0.36785351549293926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4">
        <f>유형화!$F$71*hourly1!B5563/hourly1!$B$8763+유형화!$F$72*hourly1!C5563/hourly1!$C$8763+유형화!$F$73*hourly1!D5563/hourly1!$D$8763+유형화!$F$74*hourly1!E5563/hourly1!$E$8763</f>
        <v>707.79785595817998</v>
      </c>
      <c r="C5562" s="442">
        <f>hourly1!$F5563*유형화!$G$71/hourly1!$F$8763+유형화!$G$72*hourly1!$G5563/hourly1!$F$8763+유형화!$G$74*hourly1!I5563/hourly1!$I$8763</f>
        <v>0.38907629611635541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4">
        <f>유형화!$F$71*hourly1!B5564/hourly1!$B$8763+유형화!$F$72*hourly1!C5564/hourly1!$C$8763+유형화!$F$73*hourly1!D5564/hourly1!$D$8763+유형화!$F$74*hourly1!E5564/hourly1!$E$8763</f>
        <v>542.50859876439847</v>
      </c>
      <c r="C5563" s="442">
        <f>hourly1!$F5564*유형화!$G$71/hourly1!$F$8763+유형화!$G$72*hourly1!$G5564/hourly1!$F$8763+유형화!$G$74*hourly1!I5564/hourly1!$I$8763</f>
        <v>0.51667226826463708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4">
        <f>유형화!$F$71*hourly1!B5565/hourly1!$B$8763+유형화!$F$72*hourly1!C5565/hourly1!$C$8763+유형화!$F$73*hourly1!D5565/hourly1!$D$8763+유형화!$F$74*hourly1!E5565/hourly1!$E$8763</f>
        <v>214.80532943660594</v>
      </c>
      <c r="C5564" s="442">
        <f>hourly1!$F5565*유형화!$G$71/hourly1!$F$8763+유형화!$G$72*hourly1!$G5565/hourly1!$F$8763+유형화!$G$74*hourly1!I5565/hourly1!$I$8763</f>
        <v>0.6391114812681723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4">
        <f>유형화!$F$71*hourly1!B5566/hourly1!$B$8763+유형화!$F$72*hourly1!C5566/hourly1!$C$8763+유형화!$F$73*hourly1!D5566/hourly1!$D$8763+유형화!$F$74*hourly1!E5566/hourly1!$E$8763</f>
        <v>217.37956820526171</v>
      </c>
      <c r="C5565" s="442">
        <f>hourly1!$F5566*유형화!$G$71/hourly1!$F$8763+유형화!$G$72*hourly1!$G5566/hourly1!$F$8763+유형화!$G$74*hourly1!I5566/hourly1!$I$8763</f>
        <v>0.64449648266000403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4">
        <f>유형화!$F$71*hourly1!B5567/hourly1!$B$8763+유형화!$F$72*hourly1!C5567/hourly1!$C$8763+유형화!$F$73*hourly1!D5567/hourly1!$D$8763+유형화!$F$74*hourly1!E5567/hourly1!$E$8763</f>
        <v>108.21117651096486</v>
      </c>
      <c r="C5566" s="442">
        <f>hourly1!$F5567*유형화!$G$71/hourly1!$F$8763+유형화!$G$72*hourly1!$G5567/hourly1!$F$8763+유형화!$G$74*hourly1!I5567/hourly1!$I$8763</f>
        <v>0.54871581744106113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4">
        <f>유형화!$F$71*hourly1!B5568/hourly1!$B$8763+유형화!$F$72*hourly1!C5568/hourly1!$C$8763+유형화!$F$73*hourly1!D5568/hourly1!$D$8763+유형화!$F$74*hourly1!E5568/hourly1!$E$8763</f>
        <v>78.23385837916085</v>
      </c>
      <c r="C5567" s="442">
        <f>hourly1!$F5568*유형화!$G$71/hourly1!$F$8763+유형화!$G$72*hourly1!$G5568/hourly1!$F$8763+유형화!$G$74*hourly1!I5568/hourly1!$I$8763</f>
        <v>0.45810771964817004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4">
        <f>유형화!$F$71*hourly1!B5569/hourly1!$B$8763+유형화!$F$72*hourly1!C5569/hourly1!$C$8763+유형화!$F$73*hourly1!D5569/hourly1!$D$8763+유형화!$F$74*hourly1!E5569/hourly1!$E$8763</f>
        <v>75.174746484372548</v>
      </c>
      <c r="C5568" s="442">
        <f>hourly1!$F5569*유형화!$G$71/hourly1!$F$8763+유형화!$G$72*hourly1!$G5569/hourly1!$F$8763+유형화!$G$74*hourly1!I5569/hourly1!$I$8763</f>
        <v>0.35192748693840259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4">
        <f>유형화!$F$71*hourly1!B5570/hourly1!$B$8763+유형화!$F$72*hourly1!C5570/hourly1!$C$8763+유형화!$F$73*hourly1!D5570/hourly1!$D$8763+유형화!$F$74*hourly1!E5570/hourly1!$E$8763</f>
        <v>72.396672017588045</v>
      </c>
      <c r="C5569" s="442">
        <f>hourly1!$F5570*유형화!$G$71/hourly1!$F$8763+유형화!$G$72*hourly1!$G5570/hourly1!$F$8763+유형화!$G$74*hourly1!I5570/hourly1!$I$8763</f>
        <v>0.32019122141558609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4">
        <f>유형화!$F$71*hourly1!B5571/hourly1!$B$8763+유형화!$F$72*hourly1!C5571/hourly1!$C$8763+유형화!$F$73*hourly1!D5571/hourly1!$D$8763+유형화!$F$74*hourly1!E5571/hourly1!$E$8763</f>
        <v>71.587169356687284</v>
      </c>
      <c r="C5570" s="442">
        <f>hourly1!$F5571*유형화!$G$71/hourly1!$F$8763+유형화!$G$72*hourly1!$G5571/hourly1!$F$8763+유형화!$G$74*hourly1!I5571/hourly1!$I$8763</f>
        <v>0.26268631656244557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4">
        <f>유형화!$F$71*hourly1!B5572/hourly1!$B$8763+유형화!$F$72*hourly1!C5572/hourly1!$C$8763+유형화!$F$73*hourly1!D5572/hourly1!$D$8763+유형화!$F$74*hourly1!E5572/hourly1!$E$8763</f>
        <v>71.016042411192586</v>
      </c>
      <c r="C5571" s="442">
        <f>hourly1!$F5572*유형화!$G$71/hourly1!$F$8763+유형화!$G$72*hourly1!$G5572/hourly1!$F$8763+유형화!$G$74*hourly1!I5572/hourly1!$I$8763</f>
        <v>0.24318647562926077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4">
        <f>유형화!$F$71*hourly1!B5573/hourly1!$B$8763+유형화!$F$72*hourly1!C5573/hourly1!$C$8763+유형화!$F$73*hourly1!D5573/hourly1!$D$8763+유형화!$F$74*hourly1!E5573/hourly1!$E$8763</f>
        <v>71.683220799079166</v>
      </c>
      <c r="C5572" s="442">
        <f>hourly1!$F5573*유형화!$G$71/hourly1!$F$8763+유형화!$G$72*hourly1!$G5573/hourly1!$F$8763+유형화!$G$74*hourly1!I5573/hourly1!$I$8763</f>
        <v>0.23715586076950906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4">
        <f>유형화!$F$71*hourly1!B5574/hourly1!$B$8763+유형화!$F$72*hourly1!C5574/hourly1!$C$8763+유형화!$F$73*hourly1!D5574/hourly1!$D$8763+유형화!$F$74*hourly1!E5574/hourly1!$E$8763</f>
        <v>71.928575947592407</v>
      </c>
      <c r="C5573" s="442">
        <f>hourly1!$F5574*유형화!$G$71/hourly1!$F$8763+유형화!$G$72*hourly1!$G5574/hourly1!$F$8763+유형화!$G$74*hourly1!I5574/hourly1!$I$8763</f>
        <v>0.23716123884459209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4">
        <f>유형화!$F$71*hourly1!B5575/hourly1!$B$8763+유형화!$F$72*hourly1!C5575/hourly1!$C$8763+유형화!$F$73*hourly1!D5575/hourly1!$D$8763+유형화!$F$74*hourly1!E5575/hourly1!$E$8763</f>
        <v>71.594344546262931</v>
      </c>
      <c r="C5574" s="442">
        <f>hourly1!$F5575*유형화!$G$71/hourly1!$F$8763+유형화!$G$72*hourly1!$G5575/hourly1!$F$8763+유형화!$G$74*hourly1!I5575/hourly1!$I$8763</f>
        <v>0.23602002760917401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4">
        <f>유형화!$F$71*hourly1!B5576/hourly1!$B$8763+유형화!$F$72*hourly1!C5576/hourly1!$C$8763+유형화!$F$73*hourly1!D5576/hourly1!$D$8763+유형화!$F$74*hourly1!E5576/hourly1!$E$8763</f>
        <v>73.181690639110244</v>
      </c>
      <c r="C5575" s="442">
        <f>hourly1!$F5576*유형화!$G$71/hourly1!$F$8763+유형화!$G$72*hourly1!$G5576/hourly1!$F$8763+유형화!$G$74*hourly1!I5576/hourly1!$I$8763</f>
        <v>0.42101774335218745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4">
        <f>유형화!$F$71*hourly1!B5577/hourly1!$B$8763+유형화!$F$72*hourly1!C5577/hourly1!$C$8763+유형화!$F$73*hourly1!D5577/hourly1!$D$8763+유형화!$F$74*hourly1!E5577/hourly1!$E$8763</f>
        <v>128.12306263282719</v>
      </c>
      <c r="C5576" s="442">
        <f>hourly1!$F5577*유형화!$G$71/hourly1!$F$8763+유형화!$G$72*hourly1!$G5577/hourly1!$F$8763+유형화!$G$74*hourly1!I5577/hourly1!$I$8763</f>
        <v>0.75124793213237628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4">
        <f>유형화!$F$71*hourly1!B5578/hourly1!$B$8763+유형화!$F$72*hourly1!C5578/hourly1!$C$8763+유형화!$F$73*hourly1!D5578/hourly1!$D$8763+유형화!$F$74*hourly1!E5578/hourly1!$E$8763</f>
        <v>563.07648935101099</v>
      </c>
      <c r="C5577" s="442">
        <f>hourly1!$F5578*유형화!$G$71/hourly1!$F$8763+유형화!$G$72*hourly1!$G5578/hourly1!$F$8763+유형화!$G$74*hourly1!I5578/hourly1!$I$8763</f>
        <v>0.65002783288288191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4">
        <f>유형화!$F$71*hourly1!B5579/hourly1!$B$8763+유형화!$F$72*hourly1!C5579/hourly1!$C$8763+유형화!$F$73*hourly1!D5579/hourly1!$D$8763+유형화!$F$74*hourly1!E5579/hourly1!$E$8763</f>
        <v>645.29124832671118</v>
      </c>
      <c r="C5578" s="442">
        <f>hourly1!$F5579*유형화!$G$71/hourly1!$F$8763+유형화!$G$72*hourly1!$G5579/hourly1!$F$8763+유형화!$G$74*hourly1!I5579/hourly1!$I$8763</f>
        <v>0.57542782003253812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4">
        <f>유형화!$F$71*hourly1!B5580/hourly1!$B$8763+유형화!$F$72*hourly1!C5580/hourly1!$C$8763+유형화!$F$73*hourly1!D5580/hourly1!$D$8763+유형화!$F$74*hourly1!E5580/hourly1!$E$8763</f>
        <v>739.28944366885298</v>
      </c>
      <c r="C5579" s="442">
        <f>hourly1!$F5580*유형화!$G$71/hourly1!$F$8763+유형화!$G$72*hourly1!$G5580/hourly1!$F$8763+유형화!$G$74*hourly1!I5580/hourly1!$I$8763</f>
        <v>0.49024677040030962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4">
        <f>유형화!$F$71*hourly1!B5581/hourly1!$B$8763+유형화!$F$72*hourly1!C5581/hourly1!$C$8763+유형화!$F$73*hourly1!D5581/hourly1!$D$8763+유형화!$F$74*hourly1!E5581/hourly1!$E$8763</f>
        <v>815.93518195212948</v>
      </c>
      <c r="C5580" s="442">
        <f>hourly1!$F5581*유형화!$G$71/hourly1!$F$8763+유형화!$G$72*hourly1!$G5581/hourly1!$F$8763+유형화!$G$74*hourly1!I5581/hourly1!$I$8763</f>
        <v>0.45830597505236736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4">
        <f>유형화!$F$71*hourly1!B5582/hourly1!$B$8763+유형화!$F$72*hourly1!C5582/hourly1!$C$8763+유형화!$F$73*hourly1!D5582/hourly1!$D$8763+유형화!$F$74*hourly1!E5582/hourly1!$E$8763</f>
        <v>767.6213528288614</v>
      </c>
      <c r="C5581" s="442">
        <f>hourly1!$F5582*유형화!$G$71/hourly1!$F$8763+유형화!$G$72*hourly1!$G5582/hourly1!$F$8763+유형화!$G$74*hourly1!I5582/hourly1!$I$8763</f>
        <v>0.44232282482156932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4">
        <f>유형화!$F$71*hourly1!B5583/hourly1!$B$8763+유형화!$F$72*hourly1!C5583/hourly1!$C$8763+유형화!$F$73*hourly1!D5583/hourly1!$D$8763+유형화!$F$74*hourly1!E5583/hourly1!$E$8763</f>
        <v>620.38150424816433</v>
      </c>
      <c r="C5582" s="442">
        <f>hourly1!$F5583*유형화!$G$71/hourly1!$F$8763+유형화!$G$72*hourly1!$G5583/hourly1!$F$8763+유형화!$G$74*hourly1!I5583/hourly1!$I$8763</f>
        <v>0.55401623637931374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4">
        <f>유형화!$F$71*hourly1!B5584/hourly1!$B$8763+유형화!$F$72*hourly1!C5584/hourly1!$C$8763+유형화!$F$73*hourly1!D5584/hourly1!$D$8763+유형화!$F$74*hourly1!E5584/hourly1!$E$8763</f>
        <v>689.47540719691335</v>
      </c>
      <c r="C5583" s="442">
        <f>hourly1!$F5584*유형화!$G$71/hourly1!$F$8763+유형화!$G$72*hourly1!$G5584/hourly1!$F$8763+유형화!$G$74*hourly1!I5584/hourly1!$I$8763</f>
        <v>0.51671871527671775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4">
        <f>유형화!$F$71*hourly1!B5585/hourly1!$B$8763+유형화!$F$72*hourly1!C5585/hourly1!$C$8763+유형화!$F$73*hourly1!D5585/hourly1!$D$8763+유형화!$F$74*hourly1!E5585/hourly1!$E$8763</f>
        <v>857.41837218331432</v>
      </c>
      <c r="C5584" s="442">
        <f>hourly1!$F5585*유형화!$G$71/hourly1!$F$8763+유형화!$G$72*hourly1!$G5585/hourly1!$F$8763+유형화!$G$74*hourly1!I5585/hourly1!$I$8763</f>
        <v>0.38910163825803451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4">
        <f>유형화!$F$71*hourly1!B5586/hourly1!$B$8763+유형화!$F$72*hourly1!C5586/hourly1!$C$8763+유형화!$F$73*hourly1!D5586/hourly1!$D$8763+유형화!$F$74*hourly1!E5586/hourly1!$E$8763</f>
        <v>787.02956597621858</v>
      </c>
      <c r="C5585" s="442">
        <f>hourly1!$F5586*유형화!$G$71/hourly1!$F$8763+유형화!$G$72*hourly1!$G5586/hourly1!$F$8763+유형화!$G$74*hourly1!I5586/hourly1!$I$8763</f>
        <v>0.3678725832136881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4">
        <f>유형화!$F$71*hourly1!B5587/hourly1!$B$8763+유형화!$F$72*hourly1!C5587/hourly1!$C$8763+유형화!$F$73*hourly1!D5587/hourly1!$D$8763+유형화!$F$74*hourly1!E5587/hourly1!$E$8763</f>
        <v>760.72274453707735</v>
      </c>
      <c r="C5586" s="442">
        <f>hourly1!$F5587*유형화!$G$71/hourly1!$F$8763+유형화!$G$72*hourly1!$G5587/hourly1!$F$8763+유형화!$G$74*hourly1!I5587/hourly1!$I$8763</f>
        <v>0.38910636444522867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4">
        <f>유형화!$F$71*hourly1!B5588/hourly1!$B$8763+유형화!$F$72*hourly1!C5588/hourly1!$C$8763+유형화!$F$73*hourly1!D5588/hourly1!$D$8763+유형화!$F$74*hourly1!E5588/hourly1!$E$8763</f>
        <v>572.65206749789127</v>
      </c>
      <c r="C5587" s="442">
        <f>hourly1!$F5588*유형화!$G$71/hourly1!$F$8763+유형화!$G$72*hourly1!$G5588/hourly1!$F$8763+유형화!$G$74*hourly1!I5588/hourly1!$I$8763</f>
        <v>0.51672474523968959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4">
        <f>유형화!$F$71*hourly1!B5589/hourly1!$B$8763+유형화!$F$72*hourly1!C5589/hourly1!$C$8763+유형화!$F$73*hourly1!D5589/hourly1!$D$8763+유형화!$F$74*hourly1!E5589/hourly1!$E$8763</f>
        <v>229.39789841211785</v>
      </c>
      <c r="C5588" s="442">
        <f>hourly1!$F5589*유형화!$G$71/hourly1!$F$8763+유형화!$G$72*hourly1!$G5589/hourly1!$F$8763+유형화!$G$74*hourly1!I5589/hourly1!$I$8763</f>
        <v>0.63915580964461327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4">
        <f>유형화!$F$71*hourly1!B5590/hourly1!$B$8763+유형화!$F$72*hourly1!C5590/hourly1!$C$8763+유형화!$F$73*hourly1!D5590/hourly1!$D$8763+유형화!$F$74*hourly1!E5590/hourly1!$E$8763</f>
        <v>230.99215778838695</v>
      </c>
      <c r="C5589" s="442">
        <f>hourly1!$F5590*유형화!$G$71/hourly1!$F$8763+유형화!$G$72*hourly1!$G5590/hourly1!$F$8763+유형화!$G$74*hourly1!I5590/hourly1!$I$8763</f>
        <v>0.6445595528132495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4">
        <f>유형화!$F$71*hourly1!B5591/hourly1!$B$8763+유형화!$F$72*hourly1!C5591/hourly1!$C$8763+유형화!$F$73*hourly1!D5591/hourly1!$D$8763+유형화!$F$74*hourly1!E5591/hourly1!$E$8763</f>
        <v>119.06319352862634</v>
      </c>
      <c r="C5590" s="442">
        <f>hourly1!$F5591*유형화!$G$71/hourly1!$F$8763+유형화!$G$72*hourly1!$G5591/hourly1!$F$8763+유형화!$G$74*hourly1!I5591/hourly1!$I$8763</f>
        <v>0.54874417456422531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4">
        <f>유형화!$F$71*hourly1!B5592/hourly1!$B$8763+유형화!$F$72*hourly1!C5592/hourly1!$C$8763+유형화!$F$73*hourly1!D5592/hourly1!$D$8763+유형화!$F$74*hourly1!E5592/hourly1!$E$8763</f>
        <v>82.917418161294819</v>
      </c>
      <c r="C5591" s="442">
        <f>hourly1!$F5592*유형화!$G$71/hourly1!$F$8763+유형화!$G$72*hourly1!$G5592/hourly1!$F$8763+유형화!$G$74*hourly1!I5592/hourly1!$I$8763</f>
        <v>0.45814055850057167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4">
        <f>유형화!$F$71*hourly1!B5593/hourly1!$B$8763+유형화!$F$72*hourly1!C5593/hourly1!$C$8763+유형화!$F$73*hourly1!D5593/hourly1!$D$8763+유형화!$F$74*hourly1!E5593/hourly1!$E$8763</f>
        <v>79.403673281644856</v>
      </c>
      <c r="C5592" s="442">
        <f>hourly1!$F5593*유형화!$G$71/hourly1!$F$8763+유형화!$G$72*hourly1!$G5593/hourly1!$F$8763+유형화!$G$74*hourly1!I5593/hourly1!$I$8763</f>
        <v>0.35194321373372106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4">
        <f>유형화!$F$71*hourly1!B5594/hourly1!$B$8763+유형화!$F$72*hourly1!C5594/hourly1!$C$8763+유형화!$F$73*hourly1!D5594/hourly1!$D$8763+유형화!$F$74*hourly1!E5594/hourly1!$E$8763</f>
        <v>74.625373220459693</v>
      </c>
      <c r="C5593" s="442">
        <f>hourly1!$F5594*유형화!$G$71/hourly1!$F$8763+유형화!$G$72*hourly1!$G5594/hourly1!$F$8763+유형화!$G$74*hourly1!I5594/hourly1!$I$8763</f>
        <v>0.32020971873443305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4">
        <f>유형화!$F$71*hourly1!B5595/hourly1!$B$8763+유형화!$F$72*hourly1!C5595/hourly1!$C$8763+유형화!$F$73*hourly1!D5595/hourly1!$D$8763+유형화!$F$74*hourly1!E5595/hourly1!$E$8763</f>
        <v>73.161270482586986</v>
      </c>
      <c r="C5594" s="442">
        <f>hourly1!$F5595*유형화!$G$71/hourly1!$F$8763+유형화!$G$72*hourly1!$G5595/hourly1!$F$8763+유형화!$G$74*hourly1!I5595/hourly1!$I$8763</f>
        <v>0.26270375456347217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4">
        <f>유형화!$F$71*hourly1!B5596/hourly1!$B$8763+유형화!$F$72*hourly1!C5596/hourly1!$C$8763+유형화!$F$73*hourly1!D5596/hourly1!$D$8763+유형화!$F$74*hourly1!E5596/hourly1!$E$8763</f>
        <v>68.572262706702986</v>
      </c>
      <c r="C5595" s="442">
        <f>hourly1!$F5596*유형화!$G$71/hourly1!$F$8763+유형화!$G$72*hourly1!$G5596/hourly1!$F$8763+유형화!$G$74*hourly1!I5596/hourly1!$I$8763</f>
        <v>0.2432325152114107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4">
        <f>유형화!$F$71*hourly1!B5597/hourly1!$B$8763+유형화!$F$72*hourly1!C5597/hourly1!$C$8763+유형화!$F$73*hourly1!D5597/hourly1!$D$8763+유형화!$F$74*hourly1!E5597/hourly1!$E$8763</f>
        <v>69.909708384150349</v>
      </c>
      <c r="C5596" s="442">
        <f>hourly1!$F5597*유형화!$G$71/hourly1!$F$8763+유형화!$G$72*hourly1!$G5597/hourly1!$F$8763+유형화!$G$74*hourly1!I5597/hourly1!$I$8763</f>
        <v>0.23724182848485126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4">
        <f>유형화!$F$71*hourly1!B5598/hourly1!$B$8763+유형화!$F$72*hourly1!C5598/hourly1!$C$8763+유형화!$F$73*hourly1!D5598/hourly1!$D$8763+유형화!$F$74*hourly1!E5598/hourly1!$E$8763</f>
        <v>69.085960830313269</v>
      </c>
      <c r="C5597" s="442">
        <f>hourly1!$F5598*유형화!$G$71/hourly1!$F$8763+유형화!$G$72*hourly1!$G5598/hourly1!$F$8763+유형화!$G$74*hourly1!I5598/hourly1!$I$8763</f>
        <v>0.2372528290929756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4">
        <f>유형화!$F$71*hourly1!B5599/hourly1!$B$8763+유형화!$F$72*hourly1!C5599/hourly1!$C$8763+유형화!$F$73*hourly1!D5599/hourly1!$D$8763+유형화!$F$74*hourly1!E5599/hourly1!$E$8763</f>
        <v>68.278563888138407</v>
      </c>
      <c r="C5598" s="442">
        <f>hourly1!$F5599*유형화!$G$71/hourly1!$F$8763+유형화!$G$72*hourly1!$G5599/hourly1!$F$8763+유형화!$G$74*hourly1!I5599/hourly1!$I$8763</f>
        <v>0.23608122358473982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4">
        <f>유형화!$F$71*hourly1!B5600/hourly1!$B$8763+유형화!$F$72*hourly1!C5600/hourly1!$C$8763+유형화!$F$73*hourly1!D5600/hourly1!$D$8763+유형화!$F$74*hourly1!E5600/hourly1!$E$8763</f>
        <v>68.536746870430989</v>
      </c>
      <c r="C5599" s="442">
        <f>hourly1!$F5600*유형화!$G$71/hourly1!$F$8763+유형화!$G$72*hourly1!$G5600/hourly1!$F$8763+유형화!$G$74*hourly1!I5600/hourly1!$I$8763</f>
        <v>0.42112204541440346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4">
        <f>유형화!$F$71*hourly1!B5601/hourly1!$B$8763+유형화!$F$72*hourly1!C5601/hourly1!$C$8763+유형화!$F$73*hourly1!D5601/hourly1!$D$8763+유형화!$F$74*hourly1!E5601/hourly1!$E$8763</f>
        <v>115.70838673984662</v>
      </c>
      <c r="C5600" s="442">
        <f>hourly1!$F5601*유형화!$G$71/hourly1!$F$8763+유형화!$G$72*hourly1!$G5601/hourly1!$F$8763+유형화!$G$74*hourly1!I5601/hourly1!$I$8763</f>
        <v>0.75136828693385527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4">
        <f>유형화!$F$71*hourly1!B5602/hourly1!$B$8763+유형화!$F$72*hourly1!C5602/hourly1!$C$8763+유형화!$F$73*hourly1!D5602/hourly1!$D$8763+유형화!$F$74*hourly1!E5602/hourly1!$E$8763</f>
        <v>489.1213388798592</v>
      </c>
      <c r="C5601" s="442">
        <f>hourly1!$F5602*유형화!$G$71/hourly1!$F$8763+유형화!$G$72*hourly1!$G5602/hourly1!$F$8763+유형화!$G$74*hourly1!I5602/hourly1!$I$8763</f>
        <v>0.65011885272936332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4">
        <f>유형화!$F$71*hourly1!B5603/hourly1!$B$8763+유형화!$F$72*hourly1!C5603/hourly1!$C$8763+유형화!$F$73*hourly1!D5603/hourly1!$D$8763+유형화!$F$74*hourly1!E5603/hourly1!$E$8763</f>
        <v>612.00601699649042</v>
      </c>
      <c r="C5602" s="442">
        <f>hourly1!$F5603*유형화!$G$71/hourly1!$F$8763+유형화!$G$72*hourly1!$G5603/hourly1!$F$8763+유형화!$G$74*hourly1!I5603/hourly1!$I$8763</f>
        <v>0.57553562599215669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4">
        <f>유형화!$F$71*hourly1!B5604/hourly1!$B$8763+유형화!$F$72*hourly1!C5604/hourly1!$C$8763+유형화!$F$73*hourly1!D5604/hourly1!$D$8763+유형화!$F$74*hourly1!E5604/hourly1!$E$8763</f>
        <v>715.19802090480744</v>
      </c>
      <c r="C5603" s="442">
        <f>hourly1!$F5604*유형화!$G$71/hourly1!$F$8763+유형화!$G$72*hourly1!$G5604/hourly1!$F$8763+유형화!$G$74*hourly1!I5604/hourly1!$I$8763</f>
        <v>0.49031978184386082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4">
        <f>유형화!$F$71*hourly1!B5605/hourly1!$B$8763+유형화!$F$72*hourly1!C5605/hourly1!$C$8763+유형화!$F$73*hourly1!D5605/hourly1!$D$8763+유형화!$F$74*hourly1!E5605/hourly1!$E$8763</f>
        <v>795.36619063341618</v>
      </c>
      <c r="C5604" s="442">
        <f>hourly1!$F5605*유형화!$G$71/hourly1!$F$8763+유형화!$G$72*hourly1!$G5605/hourly1!$F$8763+유형화!$G$74*hourly1!I5605/hourly1!$I$8763</f>
        <v>0.45837116384125154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4">
        <f>유형화!$F$71*hourly1!B5606/hourly1!$B$8763+유형화!$F$72*hourly1!C5606/hourly1!$C$8763+유형화!$F$73*hourly1!D5606/hourly1!$D$8763+유형화!$F$74*hourly1!E5606/hourly1!$E$8763</f>
        <v>712.33311424254271</v>
      </c>
      <c r="C5605" s="442">
        <f>hourly1!$F5606*유형화!$G$71/hourly1!$F$8763+유형화!$G$72*hourly1!$G5606/hourly1!$F$8763+유형화!$G$74*hourly1!I5606/hourly1!$I$8763</f>
        <v>0.44240039948034332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4">
        <f>유형화!$F$71*hourly1!B5607/hourly1!$B$8763+유형화!$F$72*hourly1!C5607/hourly1!$C$8763+유형화!$F$73*hourly1!D5607/hourly1!$D$8763+유형화!$F$74*hourly1!E5607/hourly1!$E$8763</f>
        <v>538.3941930049499</v>
      </c>
      <c r="C5606" s="442">
        <f>hourly1!$F5607*유형화!$G$71/hourly1!$F$8763+유형화!$G$72*hourly1!$G5607/hourly1!$F$8763+유형화!$G$74*hourly1!I5607/hourly1!$I$8763</f>
        <v>0.55415386620984719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4">
        <f>유형화!$F$71*hourly1!B5608/hourly1!$B$8763+유형화!$F$72*hourly1!C5608/hourly1!$C$8763+유형화!$F$73*hourly1!D5608/hourly1!$D$8763+유형화!$F$74*hourly1!E5608/hourly1!$E$8763</f>
        <v>612.11290532108944</v>
      </c>
      <c r="C5607" s="442">
        <f>hourly1!$F5608*유형화!$G$71/hourly1!$F$8763+유형화!$G$72*hourly1!$G5608/hourly1!$F$8763+유형화!$G$74*hourly1!I5608/hourly1!$I$8763</f>
        <v>0.5168826650807643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4">
        <f>유형화!$F$71*hourly1!B5609/hourly1!$B$8763+유형화!$F$72*hourly1!C5609/hourly1!$C$8763+유형화!$F$73*hourly1!D5609/hourly1!$D$8763+유형화!$F$74*hourly1!E5609/hourly1!$E$8763</f>
        <v>767.94127095823148</v>
      </c>
      <c r="C5608" s="442">
        <f>hourly1!$F5609*유형화!$G$71/hourly1!$F$8763+유형화!$G$72*hourly1!$G5609/hourly1!$F$8763+유형화!$G$74*hourly1!I5609/hourly1!$I$8763</f>
        <v>0.38922020036781912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4">
        <f>유형화!$F$71*hourly1!B5610/hourly1!$B$8763+유형화!$F$72*hourly1!C5610/hourly1!$C$8763+유형화!$F$73*hourly1!D5610/hourly1!$D$8763+유형화!$F$74*hourly1!E5610/hourly1!$E$8763</f>
        <v>695.24264392874625</v>
      </c>
      <c r="C5609" s="442">
        <f>hourly1!$F5610*유형화!$G$71/hourly1!$F$8763+유형화!$G$72*hourly1!$G5610/hourly1!$F$8763+유형화!$G$74*hourly1!I5610/hourly1!$I$8763</f>
        <v>0.36797631487400217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4">
        <f>유형화!$F$71*hourly1!B5611/hourly1!$B$8763+유형화!$F$72*hourly1!C5611/hourly1!$C$8763+유형화!$F$73*hourly1!D5611/hourly1!$D$8763+유형화!$F$74*hourly1!E5611/hourly1!$E$8763</f>
        <v>627.34038048272043</v>
      </c>
      <c r="C5610" s="442">
        <f>hourly1!$F5611*유형화!$G$71/hourly1!$F$8763+유형화!$G$72*hourly1!$G5611/hourly1!$F$8763+유형화!$G$74*hourly1!I5611/hourly1!$I$8763</f>
        <v>0.38922843045241506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4">
        <f>유형화!$F$71*hourly1!B5612/hourly1!$B$8763+유형화!$F$72*hourly1!C5612/hourly1!$C$8763+유형화!$F$73*hourly1!D5612/hourly1!$D$8763+유형화!$F$74*hourly1!E5612/hourly1!$E$8763</f>
        <v>473.58848862549348</v>
      </c>
      <c r="C5611" s="442">
        <f>hourly1!$F5612*유형화!$G$71/hourly1!$F$8763+유형화!$G$72*hourly1!$G5612/hourly1!$F$8763+유형화!$G$74*hourly1!I5612/hourly1!$I$8763</f>
        <v>0.51690279211933254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4">
        <f>유형화!$F$71*hourly1!B5613/hourly1!$B$8763+유형화!$F$72*hourly1!C5613/hourly1!$C$8763+유형화!$F$73*hourly1!D5613/hourly1!$D$8763+유형화!$F$74*hourly1!E5613/hourly1!$E$8763</f>
        <v>205.1902646397713</v>
      </c>
      <c r="C5612" s="442">
        <f>hourly1!$F5613*유형화!$G$71/hourly1!$F$8763+유형화!$G$72*hourly1!$G5613/hourly1!$F$8763+유형화!$G$74*hourly1!I5613/hourly1!$I$8763</f>
        <v>0.63937679963893423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4">
        <f>유형화!$F$71*hourly1!B5614/hourly1!$B$8763+유형화!$F$72*hourly1!C5614/hourly1!$C$8763+유형화!$F$73*hourly1!D5614/hourly1!$D$8763+유형화!$F$74*hourly1!E5614/hourly1!$E$8763</f>
        <v>209.7927643582621</v>
      </c>
      <c r="C5613" s="442">
        <f>hourly1!$F5614*유형화!$G$71/hourly1!$F$8763+유형화!$G$72*hourly1!$G5614/hourly1!$F$8763+유형화!$G$74*hourly1!I5614/hourly1!$I$8763</f>
        <v>0.64475658592765517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4">
        <f>유형화!$F$71*hourly1!B5615/hourly1!$B$8763+유형화!$F$72*hourly1!C5615/hourly1!$C$8763+유형화!$F$73*hourly1!D5615/hourly1!$D$8763+유형화!$F$74*hourly1!E5615/hourly1!$E$8763</f>
        <v>83.371437844910048</v>
      </c>
      <c r="C5614" s="442">
        <f>hourly1!$F5615*유형화!$G$71/hourly1!$F$8763+유형화!$G$72*hourly1!$G5615/hourly1!$F$8763+유형화!$G$74*hourly1!I5615/hourly1!$I$8763</f>
        <v>0.54898757320472458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4">
        <f>유형화!$F$71*hourly1!B5616/hourly1!$B$8763+유형화!$F$72*hourly1!C5616/hourly1!$C$8763+유형화!$F$73*hourly1!D5616/hourly1!$D$8763+유형화!$F$74*hourly1!E5616/hourly1!$E$8763</f>
        <v>72.760710126969499</v>
      </c>
      <c r="C5615" s="442">
        <f>hourly1!$F5616*유형화!$G$71/hourly1!$F$8763+유형화!$G$72*hourly1!$G5616/hourly1!$F$8763+유형화!$G$74*hourly1!I5616/hourly1!$I$8763</f>
        <v>0.45836765994384898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4">
        <f>유형화!$F$71*hourly1!B5617/hourly1!$B$8763+유형화!$F$72*hourly1!C5617/hourly1!$C$8763+유형화!$F$73*hourly1!D5617/hourly1!$D$8763+유형화!$F$74*hourly1!E5617/hourly1!$E$8763</f>
        <v>68.255426913853711</v>
      </c>
      <c r="C5616" s="442">
        <f>hourly1!$F5617*유형화!$G$71/hourly1!$F$8763+유형화!$G$72*hourly1!$G5617/hourly1!$F$8763+유형화!$G$74*hourly1!I5617/hourly1!$I$8763</f>
        <v>0.35210186694866996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4">
        <f>유형화!$F$71*hourly1!B5618/hourly1!$B$8763+유형화!$F$72*hourly1!C5618/hourly1!$C$8763+유형화!$F$73*hourly1!D5618/hourly1!$D$8763+유형화!$F$74*hourly1!E5618/hourly1!$E$8763</f>
        <v>64.607398294152532</v>
      </c>
      <c r="C5617" s="442">
        <f>hourly1!$F5618*유형화!$G$71/hourly1!$F$8763+유형화!$G$72*hourly1!$G5618/hourly1!$F$8763+유형화!$G$74*hourly1!I5618/hourly1!$I$8763</f>
        <v>0.32034099265804938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4">
        <f>유형화!$F$71*hourly1!B5619/hourly1!$B$8763+유형화!$F$72*hourly1!C5619/hourly1!$C$8763+유형화!$F$73*hourly1!D5619/hourly1!$D$8763+유형화!$F$74*hourly1!E5619/hourly1!$E$8763</f>
        <v>62.891494916228901</v>
      </c>
      <c r="C5618" s="442">
        <f>hourly1!$F5619*유형화!$G$71/hourly1!$F$8763+유형화!$G$72*hourly1!$G5619/hourly1!$F$8763+유형화!$G$74*hourly1!I5619/hourly1!$I$8763</f>
        <v>0.26280520461617446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4">
        <f>유형화!$F$71*hourly1!B5620/hourly1!$B$8763+유형화!$F$72*hourly1!C5620/hourly1!$C$8763+유형화!$F$73*hourly1!D5620/hourly1!$D$8763+유형화!$F$74*hourly1!E5620/hourly1!$E$8763</f>
        <v>61.342787535160809</v>
      </c>
      <c r="C5619" s="442">
        <f>hourly1!$F5620*유형화!$G$71/hourly1!$F$8763+유형화!$G$72*hourly1!$G5620/hourly1!$F$8763+유형화!$G$74*hourly1!I5620/hourly1!$I$8763</f>
        <v>0.24332671301134962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4">
        <f>유형화!$F$71*hourly1!B5621/hourly1!$B$8763+유형화!$F$72*hourly1!C5621/hourly1!$C$8763+유형화!$F$73*hourly1!D5621/hourly1!$D$8763+유형화!$F$74*hourly1!E5621/hourly1!$E$8763</f>
        <v>60.529922717174564</v>
      </c>
      <c r="C5620" s="442">
        <f>hourly1!$F5621*유형화!$G$71/hourly1!$F$8763+유형화!$G$72*hourly1!$G5621/hourly1!$F$8763+유형화!$G$74*hourly1!I5621/hourly1!$I$8763</f>
        <v>0.23752841469798694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4">
        <f>유형화!$F$71*hourly1!B5622/hourly1!$B$8763+유형화!$F$72*hourly1!C5622/hourly1!$C$8763+유형화!$F$73*hourly1!D5622/hourly1!$D$8763+유형화!$F$74*hourly1!E5622/hourly1!$E$8763</f>
        <v>59.620024343723735</v>
      </c>
      <c r="C5621" s="442">
        <f>hourly1!$F5622*유형화!$G$71/hourly1!$F$8763+유형화!$G$72*hourly1!$G5622/hourly1!$F$8763+유형화!$G$74*hourly1!I5622/hourly1!$I$8763</f>
        <v>0.23756532784969309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4">
        <f>유형화!$F$71*hourly1!B5623/hourly1!$B$8763+유형화!$F$72*hourly1!C5623/hourly1!$C$8763+유형화!$F$73*hourly1!D5623/hourly1!$D$8763+유형화!$F$74*hourly1!E5623/hourly1!$E$8763</f>
        <v>59.510310077792688</v>
      </c>
      <c r="C5622" s="442">
        <f>hourly1!$F5623*유형화!$G$71/hourly1!$F$8763+유형화!$G$72*hourly1!$G5623/hourly1!$F$8763+유형화!$G$74*hourly1!I5623/hourly1!$I$8763</f>
        <v>0.23625870006247923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4">
        <f>유형화!$F$71*hourly1!B5624/hourly1!$B$8763+유형화!$F$72*hourly1!C5624/hourly1!$C$8763+유형화!$F$73*hourly1!D5624/hourly1!$D$8763+유형화!$F$74*hourly1!E5624/hourly1!$E$8763</f>
        <v>61.262626696345492</v>
      </c>
      <c r="C5623" s="442">
        <f>hourly1!$F5624*유형화!$G$71/hourly1!$F$8763+유형화!$G$72*hourly1!$G5624/hourly1!$F$8763+유형화!$G$74*hourly1!I5624/hourly1!$I$8763</f>
        <v>0.42131321153780876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4">
        <f>유형화!$F$71*hourly1!B5625/hourly1!$B$8763+유형화!$F$72*hourly1!C5625/hourly1!$C$8763+유형화!$F$73*hourly1!D5625/hourly1!$D$8763+유형화!$F$74*hourly1!E5625/hourly1!$E$8763</f>
        <v>81.281303480862007</v>
      </c>
      <c r="C5624" s="442">
        <f>hourly1!$F5625*유형화!$G$71/hourly1!$F$8763+유형화!$G$72*hourly1!$G5625/hourly1!$F$8763+유형화!$G$74*hourly1!I5625/hourly1!$I$8763</f>
        <v>0.75156450518839835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4">
        <f>유형화!$F$71*hourly1!B5626/hourly1!$B$8763+유형화!$F$72*hourly1!C5626/hourly1!$C$8763+유형화!$F$73*hourly1!D5626/hourly1!$D$8763+유형화!$F$74*hourly1!E5626/hourly1!$E$8763</f>
        <v>292.49403977285669</v>
      </c>
      <c r="C5625" s="442">
        <f>hourly1!$F5626*유형화!$G$71/hourly1!$F$8763+유형화!$G$72*hourly1!$G5626/hourly1!$F$8763+유형화!$G$74*hourly1!I5626/hourly1!$I$8763</f>
        <v>0.65023659997928684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4">
        <f>유형화!$F$71*hourly1!B5627/hourly1!$B$8763+유형화!$F$72*hourly1!C5627/hourly1!$C$8763+유형화!$F$73*hourly1!D5627/hourly1!$D$8763+유형화!$F$74*hourly1!E5627/hourly1!$E$8763</f>
        <v>529.05089187280748</v>
      </c>
      <c r="C5626" s="442">
        <f>hourly1!$F5627*유형화!$G$71/hourly1!$F$8763+유형화!$G$72*hourly1!$G5627/hourly1!$F$8763+유형화!$G$74*hourly1!I5627/hourly1!$I$8763</f>
        <v>0.57557351697569525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4">
        <f>유형화!$F$71*hourly1!B5628/hourly1!$B$8763+유형화!$F$72*hourly1!C5628/hourly1!$C$8763+유형화!$F$73*hourly1!D5628/hourly1!$D$8763+유형화!$F$74*hourly1!E5628/hourly1!$E$8763</f>
        <v>664.38703818446163</v>
      </c>
      <c r="C5627" s="442">
        <f>hourly1!$F5628*유형화!$G$71/hourly1!$F$8763+유형화!$G$72*hourly1!$G5628/hourly1!$F$8763+유형화!$G$74*hourly1!I5628/hourly1!$I$8763</f>
        <v>0.49030747745995884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4">
        <f>유형화!$F$71*hourly1!B5629/hourly1!$B$8763+유형화!$F$72*hourly1!C5629/hourly1!$C$8763+유형화!$F$73*hourly1!D5629/hourly1!$D$8763+유형화!$F$74*hourly1!E5629/hourly1!$E$8763</f>
        <v>738.83597643585779</v>
      </c>
      <c r="C5628" s="442">
        <f>hourly1!$F5629*유형화!$G$71/hourly1!$F$8763+유형화!$G$72*hourly1!$G5629/hourly1!$F$8763+유형화!$G$74*hourly1!I5629/hourly1!$I$8763</f>
        <v>0.45831697566049168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4">
        <f>유형화!$F$71*hourly1!B5630/hourly1!$B$8763+유형화!$F$72*hourly1!C5630/hourly1!$C$8763+유형화!$F$73*hourly1!D5630/hourly1!$D$8763+유형화!$F$74*hourly1!E5630/hourly1!$E$8763</f>
        <v>692.53524349951829</v>
      </c>
      <c r="C5629" s="442">
        <f>hourly1!$F5630*유형화!$G$71/hourly1!$F$8763+유형화!$G$72*hourly1!$G5630/hourly1!$F$8763+유형화!$G$74*hourly1!I5630/hourly1!$I$8763</f>
        <v>0.44231231312936248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4">
        <f>유형화!$F$71*hourly1!B5631/hourly1!$B$8763+유형화!$F$72*hourly1!C5631/hourly1!$C$8763+유형화!$F$73*hourly1!D5631/hourly1!$D$8763+유형화!$F$74*hourly1!E5631/hourly1!$E$8763</f>
        <v>545.4526101873646</v>
      </c>
      <c r="C5630" s="442">
        <f>hourly1!$F5631*유형화!$G$71/hourly1!$F$8763+유형화!$G$72*hourly1!$G5631/hourly1!$F$8763+유형화!$G$74*hourly1!I5631/hourly1!$I$8763</f>
        <v>0.55397981214352421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4">
        <f>유형화!$F$71*hourly1!B5632/hourly1!$B$8763+유형화!$F$72*hourly1!C5632/hourly1!$C$8763+유형화!$F$73*hourly1!D5632/hourly1!$D$8763+유형화!$F$74*hourly1!E5632/hourly1!$E$8763</f>
        <v>635.35032321548385</v>
      </c>
      <c r="C5631" s="442">
        <f>hourly1!$F5632*유형화!$G$71/hourly1!$F$8763+유형화!$G$72*hourly1!$G5632/hourly1!$F$8763+유형화!$G$74*hourly1!I5632/hourly1!$I$8763</f>
        <v>0.51669899566808075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4">
        <f>유형화!$F$71*hourly1!B5633/hourly1!$B$8763+유형화!$F$72*hourly1!C5633/hourly1!$C$8763+유형화!$F$73*hourly1!D5633/hourly1!$D$8763+유형화!$F$74*hourly1!E5633/hourly1!$E$8763</f>
        <v>809.57912552837615</v>
      </c>
      <c r="C5632" s="442">
        <f>hourly1!$F5633*유형화!$G$71/hourly1!$F$8763+유형화!$G$72*hourly1!$G5633/hourly1!$F$8763+유형화!$G$74*hourly1!I5633/hourly1!$I$8763</f>
        <v>0.38908468917292438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4">
        <f>유형화!$F$71*hourly1!B5634/hourly1!$B$8763+유형화!$F$72*hourly1!C5634/hourly1!$C$8763+유형화!$F$73*hourly1!D5634/hourly1!$D$8763+유형화!$F$74*hourly1!E5634/hourly1!$E$8763</f>
        <v>739.75228923782947</v>
      </c>
      <c r="C5633" s="442">
        <f>hourly1!$F5634*유형화!$G$71/hourly1!$F$8763+유형화!$G$72*hourly1!$G5634/hourly1!$F$8763+유형화!$G$74*hourly1!I5634/hourly1!$I$8763</f>
        <v>0.36784552986630081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4">
        <f>유형화!$F$71*hourly1!B5635/hourly1!$B$8763+유형화!$F$72*hourly1!C5635/hourly1!$C$8763+유형화!$F$73*hourly1!D5635/hourly1!$D$8763+유형화!$F$74*hourly1!E5635/hourly1!$E$8763</f>
        <v>671.24834413355575</v>
      </c>
      <c r="C5634" s="442">
        <f>hourly1!$F5635*유형화!$G$71/hourly1!$F$8763+유형화!$G$72*hourly1!$G5635/hourly1!$F$8763+유형화!$G$74*hourly1!I5635/hourly1!$I$8763</f>
        <v>0.3890886819862428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4">
        <f>유형화!$F$71*hourly1!B5636/hourly1!$B$8763+유형화!$F$72*hourly1!C5636/hourly1!$C$8763+유형화!$F$73*hourly1!D5636/hourly1!$D$8763+유형화!$F$74*hourly1!E5636/hourly1!$E$8763</f>
        <v>504.29894714801543</v>
      </c>
      <c r="C5635" s="442">
        <f>hourly1!$F5636*유형화!$G$71/hourly1!$F$8763+유형화!$G$72*hourly1!$G5636/hourly1!$F$8763+유형화!$G$74*hourly1!I5636/hourly1!$I$8763</f>
        <v>0.51671170748191331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4">
        <f>유형화!$F$71*hourly1!B5637/hourly1!$B$8763+유형화!$F$72*hourly1!C5637/hourly1!$C$8763+유형화!$F$73*hourly1!D5637/hourly1!$D$8763+유형화!$F$74*hourly1!E5637/hourly1!$E$8763</f>
        <v>207.26222342218327</v>
      </c>
      <c r="C5636" s="442">
        <f>hourly1!$F5637*유형화!$G$71/hourly1!$F$8763+유형화!$G$72*hourly1!$G5637/hourly1!$F$8763+유형화!$G$74*hourly1!I5637/hourly1!$I$8763</f>
        <v>0.63917349210359919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4">
        <f>유형화!$F$71*hourly1!B5638/hourly1!$B$8763+유형화!$F$72*hourly1!C5638/hourly1!$C$8763+유형화!$F$73*hourly1!D5638/hourly1!$D$8763+유형화!$F$74*hourly1!E5638/hourly1!$E$8763</f>
        <v>209.48723230838436</v>
      </c>
      <c r="C5637" s="442">
        <f>hourly1!$F5638*유형화!$G$71/hourly1!$F$8763+유형화!$G$72*hourly1!$G5638/hourly1!$F$8763+유형화!$G$74*hourly1!I5638/hourly1!$I$8763</f>
        <v>0.6445595528132495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4">
        <f>유형화!$F$71*hourly1!B5639/hourly1!$B$8763+유형화!$F$72*hourly1!C5639/hourly1!$C$8763+유형화!$F$73*hourly1!D5639/hourly1!$D$8763+유형화!$F$74*hourly1!E5639/hourly1!$E$8763</f>
        <v>99.088426631530751</v>
      </c>
      <c r="C5638" s="442">
        <f>hourly1!$F5639*유형화!$G$71/hourly1!$F$8763+유형화!$G$72*hourly1!$G5639/hourly1!$F$8763+유형화!$G$74*hourly1!I5639/hourly1!$I$8763</f>
        <v>0.54880137772647264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4">
        <f>유형화!$F$71*hourly1!B5640/hourly1!$B$8763+유형화!$F$72*hourly1!C5640/hourly1!$C$8763+유형화!$F$73*hourly1!D5640/hourly1!$D$8763+유형화!$F$74*hourly1!E5640/hourly1!$E$8763</f>
        <v>74.190032091010664</v>
      </c>
      <c r="C5639" s="442">
        <f>hourly1!$F5640*유형화!$G$71/hourly1!$F$8763+유형화!$G$72*hourly1!$G5640/hourly1!$F$8763+유형화!$G$74*hourly1!I5640/hourly1!$I$8763</f>
        <v>0.45825463888112039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4">
        <f>유형화!$F$71*hourly1!B5641/hourly1!$B$8763+유형화!$F$72*hourly1!C5641/hourly1!$C$8763+유형화!$F$73*hourly1!D5641/hourly1!$D$8763+유형화!$F$74*hourly1!E5641/hourly1!$E$8763</f>
        <v>69.891300475103833</v>
      </c>
      <c r="C5640" s="442">
        <f>hourly1!$F5641*유형화!$G$71/hourly1!$F$8763+유형화!$G$72*hourly1!$G5641/hourly1!$F$8763+유형화!$G$74*hourly1!I5641/hourly1!$I$8763</f>
        <v>0.35205093820735434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4">
        <f>유형화!$F$71*hourly1!B5642/hourly1!$B$8763+유형화!$F$72*hourly1!C5642/hourly1!$C$8763+유형화!$F$73*hourly1!D5642/hourly1!$D$8763+유형화!$F$74*hourly1!E5642/hourly1!$E$8763</f>
        <v>65.371519141385846</v>
      </c>
      <c r="C5641" s="442">
        <f>hourly1!$F5642*유형화!$G$71/hourly1!$F$8763+유형화!$G$72*hourly1!$G5642/hourly1!$F$8763+유형화!$G$74*hourly1!I5642/hourly1!$I$8763</f>
        <v>0.32031744320806554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4">
        <f>유형화!$F$71*hourly1!B5643/hourly1!$B$8763+유형화!$F$72*hourly1!C5643/hourly1!$C$8763+유형화!$F$73*hourly1!D5643/hourly1!$D$8763+유형화!$F$74*hourly1!E5643/hourly1!$E$8763</f>
        <v>62.649264927351879</v>
      </c>
      <c r="C5642" s="442">
        <f>hourly1!$F5643*유형화!$G$71/hourly1!$F$8763+유형화!$G$72*hourly1!$G5643/hourly1!$F$8763+유형화!$G$74*hourly1!I5643/hourly1!$I$8763</f>
        <v>0.26132981935173472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4">
        <f>유형화!$F$71*hourly1!B5644/hourly1!$B$8763+유형화!$F$72*hourly1!C5644/hourly1!$C$8763+유형화!$F$73*hourly1!D5644/hourly1!$D$8763+유형화!$F$74*hourly1!E5644/hourly1!$E$8763</f>
        <v>59.742806358535965</v>
      </c>
      <c r="C5643" s="442">
        <f>hourly1!$F5644*유형화!$G$71/hourly1!$F$8763+유형화!$G$72*hourly1!$G5644/hourly1!$F$8763+유형화!$G$74*hourly1!I5644/hourly1!$I$8763</f>
        <v>0.26573821120008306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4">
        <f>유형화!$F$71*hourly1!B5645/hourly1!$B$8763+유형화!$F$72*hourly1!C5645/hourly1!$C$8763+유형화!$F$73*hourly1!D5645/hourly1!$D$8763+유형화!$F$74*hourly1!E5645/hourly1!$E$8763</f>
        <v>58.929089213808837</v>
      </c>
      <c r="C5644" s="442">
        <f>hourly1!$F5645*유형화!$G$71/hourly1!$F$8763+유형화!$G$72*hourly1!$G5645/hourly1!$F$8763+유형화!$G$74*hourly1!I5645/hourly1!$I$8763</f>
        <v>0.24863658432399133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4">
        <f>유형화!$F$71*hourly1!B5646/hourly1!$B$8763+유형화!$F$72*hourly1!C5646/hourly1!$C$8763+유형화!$F$73*hourly1!D5646/hourly1!$D$8763+유형화!$F$74*hourly1!E5646/hourly1!$E$8763</f>
        <v>58.858040768470225</v>
      </c>
      <c r="C5645" s="442">
        <f>hourly1!$F5646*유형화!$G$71/hourly1!$F$8763+유형화!$G$72*hourly1!$G5646/hourly1!$F$8763+유형화!$G$74*hourly1!I5646/hourly1!$I$8763</f>
        <v>0.23594017134278988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4">
        <f>유형화!$F$71*hourly1!B5647/hourly1!$B$8763+유형화!$F$72*hourly1!C5647/hourly1!$C$8763+유형화!$F$73*hourly1!D5647/hourly1!$D$8763+유형화!$F$74*hourly1!E5647/hourly1!$E$8763</f>
        <v>58.810703993334485</v>
      </c>
      <c r="C5646" s="442">
        <f>hourly1!$F5647*유형화!$G$71/hourly1!$F$8763+유형화!$G$72*hourly1!$G5647/hourly1!$F$8763+유형화!$G$74*hourly1!I5647/hourly1!$I$8763</f>
        <v>0.23597260276526016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4">
        <f>유형화!$F$71*hourly1!B5648/hourly1!$B$8763+유형화!$F$72*hourly1!C5648/hourly1!$C$8763+유형화!$F$73*hourly1!D5648/hourly1!$D$8763+유형화!$F$74*hourly1!E5648/hourly1!$E$8763</f>
        <v>60.661084635233124</v>
      </c>
      <c r="C5647" s="442">
        <f>hourly1!$F5648*유형화!$G$71/hourly1!$F$8763+유형화!$G$72*hourly1!$G5648/hourly1!$F$8763+유형화!$G$74*hourly1!I5648/hourly1!$I$8763</f>
        <v>0.27464324421973263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4">
        <f>유형화!$F$71*hourly1!B5649/hourly1!$B$8763+유형화!$F$72*hourly1!C5649/hourly1!$C$8763+유형화!$F$73*hourly1!D5649/hourly1!$D$8763+유형화!$F$74*hourly1!E5649/hourly1!$E$8763</f>
        <v>72.891115409603245</v>
      </c>
      <c r="C5648" s="442">
        <f>hourly1!$F5649*유형화!$G$71/hourly1!$F$8763+유형화!$G$72*hourly1!$G5649/hourly1!$F$8763+유형화!$G$74*hourly1!I5649/hourly1!$I$8763</f>
        <v>0.36962779135441759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4">
        <f>유형화!$F$71*hourly1!B5650/hourly1!$B$8763+유형화!$F$72*hourly1!C5650/hourly1!$C$8763+유형화!$F$73*hourly1!D5650/hourly1!$D$8763+유형화!$F$74*hourly1!E5650/hourly1!$E$8763</f>
        <v>134.10439203857592</v>
      </c>
      <c r="C5649" s="442">
        <f>hourly1!$F5650*유형화!$G$71/hourly1!$F$8763+유형화!$G$72*hourly1!$G5650/hourly1!$F$8763+유형화!$G$74*hourly1!I5650/hourly1!$I$8763</f>
        <v>0.47447124646211203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4">
        <f>유형화!$F$71*hourly1!B5651/hourly1!$B$8763+유형화!$F$72*hourly1!C5651/hourly1!$C$8763+유형화!$F$73*hourly1!D5651/hourly1!$D$8763+유형화!$F$74*hourly1!E5651/hourly1!$E$8763</f>
        <v>142.48690507479952</v>
      </c>
      <c r="C5650" s="442">
        <f>hourly1!$F5651*유형화!$G$71/hourly1!$F$8763+유형화!$G$72*hourly1!$G5651/hourly1!$F$8763+유형화!$G$74*hourly1!I5651/hourly1!$I$8763</f>
        <v>0.63413170968524601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4">
        <f>유형화!$F$71*hourly1!B5652/hourly1!$B$8763+유형화!$F$72*hourly1!C5652/hourly1!$C$8763+유형화!$F$73*hourly1!D5652/hourly1!$D$8763+유형화!$F$74*hourly1!E5652/hourly1!$E$8763</f>
        <v>160.80787052793156</v>
      </c>
      <c r="C5651" s="442">
        <f>hourly1!$F5652*유형화!$G$71/hourly1!$F$8763+유형화!$G$72*hourly1!$G5652/hourly1!$F$8763+유형화!$G$74*hourly1!I5652/hourly1!$I$8763</f>
        <v>0.62945221396112228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4">
        <f>유형화!$F$71*hourly1!B5653/hourly1!$B$8763+유형화!$F$72*hourly1!C5653/hourly1!$C$8763+유형화!$F$73*hourly1!D5653/hourly1!$D$8763+유형화!$F$74*hourly1!E5653/hourly1!$E$8763</f>
        <v>175.31740723315565</v>
      </c>
      <c r="C5652" s="442">
        <f>hourly1!$F5653*유형화!$G$71/hourly1!$F$8763+유형화!$G$72*hourly1!$G5653/hourly1!$F$8763+유형화!$G$74*hourly1!I5653/hourly1!$I$8763</f>
        <v>0.58829739073421539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4">
        <f>유형화!$F$71*hourly1!B5654/hourly1!$B$8763+유형화!$F$72*hourly1!C5654/hourly1!$C$8763+유형화!$F$73*hourly1!D5654/hourly1!$D$8763+유형화!$F$74*hourly1!E5654/hourly1!$E$8763</f>
        <v>184.46684645637933</v>
      </c>
      <c r="C5653" s="442">
        <f>hourly1!$F5654*유형화!$G$71/hourly1!$F$8763+유형화!$G$72*hourly1!$G5654/hourly1!$F$8763+유형화!$G$74*hourly1!I5654/hourly1!$I$8763</f>
        <v>0.61559201812635223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4">
        <f>유형화!$F$71*hourly1!B5655/hourly1!$B$8763+유형화!$F$72*hourly1!C5655/hourly1!$C$8763+유형화!$F$73*hourly1!D5655/hourly1!$D$8763+유형화!$F$74*hourly1!E5655/hourly1!$E$8763</f>
        <v>204.13795545929713</v>
      </c>
      <c r="C5654" s="442">
        <f>hourly1!$F5655*유형화!$G$71/hourly1!$F$8763+유형화!$G$72*hourly1!$G5655/hourly1!$F$8763+유형화!$G$74*hourly1!I5655/hourly1!$I$8763</f>
        <v>0.62009460777463921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4">
        <f>유형화!$F$71*hourly1!B5656/hourly1!$B$8763+유형화!$F$72*hourly1!C5656/hourly1!$C$8763+유형화!$F$73*hourly1!D5656/hourly1!$D$8763+유형화!$F$74*hourly1!E5656/hourly1!$E$8763</f>
        <v>188.75681617384117</v>
      </c>
      <c r="C5655" s="442">
        <f>hourly1!$F5656*유형화!$G$71/hourly1!$F$8763+유형화!$G$72*hourly1!$G5656/hourly1!$F$8763+유형화!$G$74*hourly1!I5656/hourly1!$I$8763</f>
        <v>0.53795771161136818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4">
        <f>유형화!$F$71*hourly1!B5657/hourly1!$B$8763+유형화!$F$72*hourly1!C5657/hourly1!$C$8763+유형화!$F$73*hourly1!D5657/hourly1!$D$8763+유형화!$F$74*hourly1!E5657/hourly1!$E$8763</f>
        <v>191.59987890693733</v>
      </c>
      <c r="C5656" s="442">
        <f>hourly1!$F5657*유형화!$G$71/hourly1!$F$8763+유형화!$G$72*hourly1!$G5657/hourly1!$F$8763+유형화!$G$74*hourly1!I5657/hourly1!$I$8763</f>
        <v>0.47411776025438224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4">
        <f>유형화!$F$71*hourly1!B5658/hourly1!$B$8763+유형화!$F$72*hourly1!C5658/hourly1!$C$8763+유형화!$F$73*hourly1!D5658/hourly1!$D$8763+유형화!$F$74*hourly1!E5658/hourly1!$E$8763</f>
        <v>191.09827715611794</v>
      </c>
      <c r="C5657" s="442">
        <f>hourly1!$F5658*유형화!$G$71/hourly1!$F$8763+유형화!$G$72*hourly1!$G5658/hourly1!$F$8763+유형화!$G$74*hourly1!I5658/hourly1!$I$8763</f>
        <v>0.41943626333383727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4">
        <f>유형화!$F$71*hourly1!B5659/hourly1!$B$8763+유형화!$F$72*hourly1!C5659/hourly1!$C$8763+유형화!$F$73*hourly1!D5659/hourly1!$D$8763+유형화!$F$74*hourly1!E5659/hourly1!$E$8763</f>
        <v>185.02737295236423</v>
      </c>
      <c r="C5658" s="442">
        <f>hourly1!$F5659*유형화!$G$71/hourly1!$F$8763+유형화!$G$72*hourly1!$G5659/hourly1!$F$8763+유형화!$G$74*hourly1!I5659/hourly1!$I$8763</f>
        <v>0.47412908680645183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4">
        <f>유형화!$F$71*hourly1!B5660/hourly1!$B$8763+유형화!$F$72*hourly1!C5660/hourly1!$C$8763+유형화!$F$73*hourly1!D5660/hourly1!$D$8763+유형화!$F$74*hourly1!E5660/hourly1!$E$8763</f>
        <v>180.26395495097648</v>
      </c>
      <c r="C5659" s="442">
        <f>hourly1!$F5660*유형화!$G$71/hourly1!$F$8763+유형화!$G$72*hourly1!$G5660/hourly1!$F$8763+유형화!$G$74*hourly1!I5660/hourly1!$I$8763</f>
        <v>0.54712121817894699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4">
        <f>유형화!$F$71*hourly1!B5661/hourly1!$B$8763+유형화!$F$72*hourly1!C5661/hourly1!$C$8763+유형화!$F$73*hourly1!D5661/hourly1!$D$8763+유형화!$F$74*hourly1!E5661/hourly1!$E$8763</f>
        <v>189.37611185068761</v>
      </c>
      <c r="C5660" s="442">
        <f>hourly1!$F5661*유형화!$G$71/hourly1!$F$8763+유형화!$G$72*hourly1!$G5661/hourly1!$F$8763+유형화!$G$74*hourly1!I5661/hourly1!$I$8763</f>
        <v>0.67491544573142681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4">
        <f>유형화!$F$71*hourly1!B5662/hourly1!$B$8763+유형화!$F$72*hourly1!C5662/hourly1!$C$8763+유형화!$F$73*hourly1!D5662/hourly1!$D$8763+유형화!$F$74*hourly1!E5662/hourly1!$E$8763</f>
        <v>194.20744025376365</v>
      </c>
      <c r="C5661" s="442">
        <f>hourly1!$F5662*유형화!$G$71/hourly1!$F$8763+유형화!$G$72*hourly1!$G5662/hourly1!$F$8763+유형화!$G$74*hourly1!I5662/hourly1!$I$8763</f>
        <v>0.57916444141142653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4">
        <f>유형화!$F$71*hourly1!B5663/hourly1!$B$8763+유형화!$F$72*hourly1!C5663/hourly1!$C$8763+유형화!$F$73*hourly1!D5663/hourly1!$D$8763+유형화!$F$74*hourly1!E5663/hourly1!$E$8763</f>
        <v>84.691346368318378</v>
      </c>
      <c r="C5662" s="442">
        <f>hourly1!$F5663*유형화!$G$71/hourly1!$F$8763+유형화!$G$72*hourly1!$G5663/hourly1!$F$8763+유형화!$G$74*hourly1!I5663/hourly1!$I$8763</f>
        <v>0.41958497525848037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4">
        <f>유형화!$F$71*hourly1!B5664/hourly1!$B$8763+유형화!$F$72*hourly1!C5664/hourly1!$C$8763+유형화!$F$73*hourly1!D5664/hourly1!$D$8763+유형화!$F$74*hourly1!E5664/hourly1!$E$8763</f>
        <v>69.314772147236852</v>
      </c>
      <c r="C5663" s="442">
        <f>hourly1!$F5664*유형화!$G$71/hourly1!$F$8763+유형화!$G$72*hourly1!$G5664/hourly1!$F$8763+유형화!$G$74*hourly1!I5664/hourly1!$I$8763</f>
        <v>0.41500684810107358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4">
        <f>유형화!$F$71*hourly1!B5665/hourly1!$B$8763+유형화!$F$72*hourly1!C5665/hourly1!$C$8763+유형화!$F$73*hourly1!D5665/hourly1!$D$8763+유형화!$F$74*hourly1!E5665/hourly1!$E$8763</f>
        <v>65.089194591559732</v>
      </c>
      <c r="C5664" s="442">
        <f>hourly1!$F5665*유형화!$G$71/hourly1!$F$8763+유형화!$G$72*hourly1!$G5665/hourly1!$F$8763+유형화!$G$74*hourly1!I5665/hourly1!$I$8763</f>
        <v>0.37862017735117326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4">
        <f>유형화!$F$71*hourly1!B5666/hourly1!$B$8763+유형화!$F$72*hourly1!C5666/hourly1!$C$8763+유형화!$F$73*hourly1!D5666/hourly1!$D$8763+유형화!$F$74*hourly1!E5666/hourly1!$E$8763</f>
        <v>61.254335405019248</v>
      </c>
      <c r="C5665" s="442">
        <f>hourly1!$F5666*유형화!$G$71/hourly1!$F$8763+유형화!$G$72*hourly1!$G5666/hourly1!$F$8763+유형화!$G$74*hourly1!I5666/hourly1!$I$8763</f>
        <v>0.31505491525335061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4">
        <f>유형화!$F$71*hourly1!B5667/hourly1!$B$8763+유형화!$F$72*hourly1!C5667/hourly1!$C$8763+유형화!$F$73*hourly1!D5667/hourly1!$D$8763+유형화!$F$74*hourly1!E5667/hourly1!$E$8763</f>
        <v>60.315926156003897</v>
      </c>
      <c r="C5666" s="442">
        <f>hourly1!$F5667*유형화!$G$71/hourly1!$F$8763+유형화!$G$72*hourly1!$G5667/hourly1!$F$8763+유형화!$G$74*hourly1!I5667/hourly1!$I$8763</f>
        <v>0.27523295830118372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4">
        <f>유형화!$F$71*hourly1!B5668/hourly1!$B$8763+유형화!$F$72*hourly1!C5668/hourly1!$C$8763+유형화!$F$73*hourly1!D5668/hourly1!$D$8763+유형화!$F$74*hourly1!E5668/hourly1!$E$8763</f>
        <v>59.327159607826005</v>
      </c>
      <c r="C5667" s="442">
        <f>hourly1!$F5668*유형화!$G$71/hourly1!$F$8763+유형화!$G$72*hourly1!$G5668/hourly1!$F$8763+유형화!$G$74*hourly1!I5668/hourly1!$I$8763</f>
        <v>0.26065128554542794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4">
        <f>유형화!$F$71*hourly1!B5669/hourly1!$B$8763+유형화!$F$72*hourly1!C5669/hourly1!$C$8763+유형화!$F$73*hourly1!D5669/hourly1!$D$8763+유형화!$F$74*hourly1!E5669/hourly1!$E$8763</f>
        <v>59.083954481808554</v>
      </c>
      <c r="C5668" s="442">
        <f>hourly1!$F5669*유형화!$G$71/hourly1!$F$8763+유형화!$G$72*hourly1!$G5669/hourly1!$F$8763+유형화!$G$74*hourly1!I5669/hourly1!$I$8763</f>
        <v>0.25122221614912893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4">
        <f>유형화!$F$71*hourly1!B5670/hourly1!$B$8763+유형화!$F$72*hourly1!C5670/hourly1!$C$8763+유형화!$F$73*hourly1!D5670/hourly1!$D$8763+유형화!$F$74*hourly1!E5670/hourly1!$E$8763</f>
        <v>58.932219991073225</v>
      </c>
      <c r="C5669" s="442">
        <f>hourly1!$F5670*유형화!$G$71/hourly1!$F$8763+유형화!$G$72*hourly1!$G5670/hourly1!$F$8763+유형화!$G$74*hourly1!I5670/hourly1!$I$8763</f>
        <v>0.2361176478205293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4">
        <f>유형화!$F$71*hourly1!B5671/hourly1!$B$8763+유형화!$F$72*hourly1!C5671/hourly1!$C$8763+유형화!$F$73*hourly1!D5671/hourly1!$D$8763+유형화!$F$74*hourly1!E5671/hourly1!$E$8763</f>
        <v>58.909655310697637</v>
      </c>
      <c r="C5670" s="442">
        <f>hourly1!$F5671*유형화!$G$71/hourly1!$F$8763+유형화!$G$72*hourly1!$G5671/hourly1!$F$8763+유형화!$G$74*hourly1!I5671/hourly1!$I$8763</f>
        <v>0.23613158192415346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4">
        <f>유형화!$F$71*hourly1!B5672/hourly1!$B$8763+유형화!$F$72*hourly1!C5672/hourly1!$C$8763+유형화!$F$73*hourly1!D5672/hourly1!$D$8763+유형화!$F$74*hourly1!E5672/hourly1!$E$8763</f>
        <v>60.779044243130052</v>
      </c>
      <c r="C5671" s="442">
        <f>hourly1!$F5672*유형화!$G$71/hourly1!$F$8763+유형화!$G$72*hourly1!$G5672/hourly1!$F$8763+유형화!$G$74*hourly1!I5672/hourly1!$I$8763</f>
        <v>0.25123403161711427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4">
        <f>유형화!$F$71*hourly1!B5673/hourly1!$B$8763+유형화!$F$72*hourly1!C5673/hourly1!$C$8763+유형화!$F$73*hourly1!D5673/hourly1!$D$8763+유형화!$F$74*hourly1!E5673/hourly1!$E$8763</f>
        <v>75.384018285418207</v>
      </c>
      <c r="C5672" s="442">
        <f>hourly1!$F5673*유형화!$G$71/hourly1!$F$8763+유형화!$G$72*hourly1!$G5673/hourly1!$F$8763+유형화!$G$74*hourly1!I5673/hourly1!$I$8763</f>
        <v>0.31998220986122355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4">
        <f>유형화!$F$71*hourly1!B5674/hourly1!$B$8763+유형화!$F$72*hourly1!C5674/hourly1!$C$8763+유형화!$F$73*hourly1!D5674/hourly1!$D$8763+유형화!$F$74*hourly1!E5674/hourly1!$E$8763</f>
        <v>65.483918859871437</v>
      </c>
      <c r="C5673" s="442">
        <f>hourly1!$F5674*유형화!$G$71/hourly1!$F$8763+유형화!$G$72*hourly1!$G5674/hourly1!$F$8763+유형화!$G$74*hourly1!I5674/hourly1!$I$8763</f>
        <v>0.42548790157800431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4">
        <f>유형화!$F$71*hourly1!B5675/hourly1!$B$8763+유형화!$F$72*hourly1!C5675/hourly1!$C$8763+유형화!$F$73*hourly1!D5675/hourly1!$D$8763+유형화!$F$74*hourly1!E5675/hourly1!$E$8763</f>
        <v>71.132865351314834</v>
      </c>
      <c r="C5674" s="442">
        <f>hourly1!$F5675*유형화!$G$71/hourly1!$F$8763+유형화!$G$72*hourly1!$G5675/hourly1!$F$8763+유형화!$G$74*hourly1!I5675/hourly1!$I$8763</f>
        <v>0.54637219899465828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4">
        <f>유형화!$F$71*hourly1!B5676/hourly1!$B$8763+유형화!$F$72*hourly1!C5676/hourly1!$C$8763+유형화!$F$73*hourly1!D5676/hourly1!$D$8763+유형화!$F$74*hourly1!E5676/hourly1!$E$8763</f>
        <v>81.410262169236049</v>
      </c>
      <c r="C5675" s="442">
        <f>hourly1!$F5676*유형화!$G$71/hourly1!$F$8763+유형화!$G$72*hourly1!$G5676/hourly1!$F$8763+유형화!$G$74*hourly1!I5676/hourly1!$I$8763</f>
        <v>0.65214149787649267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4">
        <f>유형화!$F$71*hourly1!B5677/hourly1!$B$8763+유형화!$F$72*hourly1!C5677/hourly1!$C$8763+유형화!$F$73*hourly1!D5677/hourly1!$D$8763+유형화!$F$74*hourly1!E5677/hourly1!$E$8763</f>
        <v>99.58192797785324</v>
      </c>
      <c r="C5676" s="442">
        <f>hourly1!$F5677*유형화!$G$71/hourly1!$F$8763+유형화!$G$72*hourly1!$G5677/hourly1!$F$8763+유형화!$G$74*hourly1!I5677/hourly1!$I$8763</f>
        <v>0.69737249458639361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4">
        <f>유형화!$F$71*hourly1!B5678/hourly1!$B$8763+유형화!$F$72*hourly1!C5678/hourly1!$C$8763+유형화!$F$73*hourly1!D5678/hourly1!$D$8763+유형화!$F$74*hourly1!E5678/hourly1!$E$8763</f>
        <v>110.08801077869251</v>
      </c>
      <c r="C5677" s="442">
        <f>hourly1!$F5678*유형화!$G$71/hourly1!$F$8763+유형화!$G$72*hourly1!$G5678/hourly1!$F$8763+유형화!$G$74*hourly1!I5678/hourly1!$I$8763</f>
        <v>0.72243644310887078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4">
        <f>유형화!$F$71*hourly1!B5679/hourly1!$B$8763+유형화!$F$72*hourly1!C5679/hourly1!$C$8763+유형화!$F$73*hourly1!D5679/hourly1!$D$8763+유형화!$F$74*hourly1!E5679/hourly1!$E$8763</f>
        <v>129.86275832147041</v>
      </c>
      <c r="C5678" s="442">
        <f>hourly1!$F5679*유형화!$G$71/hourly1!$F$8763+유형화!$G$72*hourly1!$G5679/hourly1!$F$8763+유형화!$G$74*hourly1!I5679/hourly1!$I$8763</f>
        <v>0.65179102665024891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4">
        <f>유형화!$F$71*hourly1!B5680/hourly1!$B$8763+유형화!$F$72*hourly1!C5680/hourly1!$C$8763+유형화!$F$73*hourly1!D5680/hourly1!$D$8763+유형화!$F$74*hourly1!E5680/hourly1!$E$8763</f>
        <v>115.77278049243544</v>
      </c>
      <c r="C5679" s="442">
        <f>hourly1!$F5680*유형화!$G$71/hourly1!$F$8763+유형화!$G$72*hourly1!$G5680/hourly1!$F$8763+유형화!$G$74*hourly1!I5680/hourly1!$I$8763</f>
        <v>0.59128083714352364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4">
        <f>유형화!$F$71*hourly1!B5681/hourly1!$B$8763+유형화!$F$72*hourly1!C5681/hourly1!$C$8763+유형화!$F$73*hourly1!D5681/hourly1!$D$8763+유형화!$F$74*hourly1!E5681/hourly1!$E$8763</f>
        <v>117.83607115063795</v>
      </c>
      <c r="C5680" s="442">
        <f>hourly1!$F5681*유형화!$G$71/hourly1!$F$8763+유형화!$G$72*hourly1!$G5681/hourly1!$F$8763+유형화!$G$74*hourly1!I5681/hourly1!$I$8763</f>
        <v>0.51070399018425761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4">
        <f>유형화!$F$71*hourly1!B5682/hourly1!$B$8763+유형화!$F$72*hourly1!C5682/hourly1!$C$8763+유형화!$F$73*hourly1!D5682/hourly1!$D$8763+유형화!$F$74*hourly1!E5682/hourly1!$E$8763</f>
        <v>111.30109724734977</v>
      </c>
      <c r="C5681" s="442">
        <f>hourly1!$F5682*유형화!$G$71/hourly1!$F$8763+유형화!$G$72*hourly1!$G5682/hourly1!$F$8763+유형화!$G$74*hourly1!I5682/hourly1!$I$8763</f>
        <v>0.47549414004570378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4">
        <f>유형화!$F$71*hourly1!B5683/hourly1!$B$8763+유형화!$F$72*hourly1!C5683/hourly1!$C$8763+유형화!$F$73*hourly1!D5683/hourly1!$D$8763+유형화!$F$74*hourly1!E5683/hourly1!$E$8763</f>
        <v>104.05552433164232</v>
      </c>
      <c r="C5682" s="442">
        <f>hourly1!$F5683*유형화!$G$71/hourly1!$F$8763+유형화!$G$72*hourly1!$G5683/hourly1!$F$8763+유형화!$G$74*hourly1!I5683/hourly1!$I$8763</f>
        <v>0.36491896067529472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4">
        <f>유형화!$F$71*hourly1!B5684/hourly1!$B$8763+유형화!$F$72*hourly1!C5684/hourly1!$C$8763+유형화!$F$73*hourly1!D5684/hourly1!$D$8763+유형화!$F$74*hourly1!E5684/hourly1!$E$8763</f>
        <v>107.21525013385501</v>
      </c>
      <c r="C5683" s="442">
        <f>hourly1!$F5684*유형화!$G$71/hourly1!$F$8763+유형화!$G$72*hourly1!$G5684/hourly1!$F$8763+유형화!$G$74*hourly1!I5684/hourly1!$I$8763</f>
        <v>0.49570462026372042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4">
        <f>유형화!$F$71*hourly1!B5685/hourly1!$B$8763+유형화!$F$72*hourly1!C5685/hourly1!$C$8763+유형화!$F$73*hourly1!D5685/hourly1!$D$8763+유형화!$F$74*hourly1!E5685/hourly1!$E$8763</f>
        <v>115.43904838223334</v>
      </c>
      <c r="C5684" s="442">
        <f>hourly1!$F5685*유형화!$G$71/hourly1!$F$8763+유형화!$G$72*hourly1!$G5685/hourly1!$F$8763+유형화!$G$74*hourly1!I5685/hourly1!$I$8763</f>
        <v>0.58135087339062863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4">
        <f>유형화!$F$71*hourly1!B5686/hourly1!$B$8763+유형화!$F$72*hourly1!C5686/hourly1!$C$8763+유형화!$F$73*hourly1!D5686/hourly1!$D$8763+유형화!$F$74*hourly1!E5686/hourly1!$E$8763</f>
        <v>121.91429431184774</v>
      </c>
      <c r="C5685" s="442">
        <f>hourly1!$F5686*유형화!$G$71/hourly1!$F$8763+유형화!$G$72*hourly1!$G5686/hourly1!$F$8763+유형화!$G$74*hourly1!I5686/hourly1!$I$8763</f>
        <v>0.6116317177156021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4">
        <f>유형화!$F$71*hourly1!B5687/hourly1!$B$8763+유형화!$F$72*hourly1!C5687/hourly1!$C$8763+유형화!$F$73*hourly1!D5687/hourly1!$D$8763+유형화!$F$74*hourly1!E5687/hourly1!$E$8763</f>
        <v>95.896573214244214</v>
      </c>
      <c r="C5686" s="442">
        <f>hourly1!$F5687*유형화!$G$71/hourly1!$F$8763+유형화!$G$72*hourly1!$G5687/hourly1!$F$8763+유형화!$G$74*hourly1!I5687/hourly1!$I$8763</f>
        <v>0.42029968884261915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4">
        <f>유형화!$F$71*hourly1!B5688/hourly1!$B$8763+유형화!$F$72*hourly1!C5688/hourly1!$C$8763+유형화!$F$73*hourly1!D5688/hourly1!$D$8763+유형화!$F$74*hourly1!E5688/hourly1!$E$8763</f>
        <v>74.652716597398253</v>
      </c>
      <c r="C5687" s="442">
        <f>hourly1!$F5688*유형화!$G$71/hourly1!$F$8763+유형화!$G$72*hourly1!$G5688/hourly1!$F$8763+유형화!$G$74*hourly1!I5688/hourly1!$I$8763</f>
        <v>0.40515559981075722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4">
        <f>유형화!$F$71*hourly1!B5689/hourly1!$B$8763+유형화!$F$72*hourly1!C5689/hourly1!$C$8763+유형화!$F$73*hourly1!D5689/hourly1!$D$8763+유형화!$F$74*hourly1!E5689/hourly1!$E$8763</f>
        <v>70.582474543002064</v>
      </c>
      <c r="C5688" s="442">
        <f>hourly1!$F5689*유형화!$G$71/hourly1!$F$8763+유형화!$G$72*hourly1!$G5689/hourly1!$F$8763+유형화!$G$74*hourly1!I5689/hourly1!$I$8763</f>
        <v>0.3901071753265849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4">
        <f>유형화!$F$71*hourly1!B5690/hourly1!$B$8763+유형화!$F$72*hourly1!C5690/hourly1!$C$8763+유형화!$F$73*hourly1!D5690/hourly1!$D$8763+유형화!$F$74*hourly1!E5690/hourly1!$E$8763</f>
        <v>67.126816635275205</v>
      </c>
      <c r="C5689" s="442">
        <f>hourly1!$F5690*유형화!$G$71/hourly1!$F$8763+유형화!$G$72*hourly1!$G5690/hourly1!$F$8763+유형화!$G$74*hourly1!I5690/hourly1!$I$8763</f>
        <v>0.31489218773909644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4">
        <f>유형화!$F$71*hourly1!B5691/hourly1!$B$8763+유형화!$F$72*hourly1!C5691/hourly1!$C$8763+유형화!$F$73*hourly1!D5691/hourly1!$D$8763+유형화!$F$74*hourly1!E5691/hourly1!$E$8763</f>
        <v>65.146020120819529</v>
      </c>
      <c r="C5690" s="442">
        <f>hourly1!$F5691*유형화!$G$71/hourly1!$F$8763+유형화!$G$72*hourly1!$G5691/hourly1!$F$8763+유형화!$G$74*hourly1!I5691/hourly1!$I$8763</f>
        <v>0.26278540352155066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4">
        <f>유형화!$F$71*hourly1!B5692/hourly1!$B$8763+유형화!$F$72*hourly1!C5692/hourly1!$C$8763+유형화!$F$73*hourly1!D5692/hourly1!$D$8763+유형화!$F$74*hourly1!E5692/hourly1!$E$8763</f>
        <v>63.192331142387062</v>
      </c>
      <c r="C5691" s="442">
        <f>hourly1!$F5692*유형화!$G$71/hourly1!$F$8763+유형화!$G$72*hourly1!$G5692/hourly1!$F$8763+유형화!$G$74*hourly1!I5692/hourly1!$I$8763</f>
        <v>0.24331017135617006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4">
        <f>유형화!$F$71*hourly1!B5693/hourly1!$B$8763+유형화!$F$72*hourly1!C5693/hourly1!$C$8763+유형화!$F$73*hourly1!D5693/hourly1!$D$8763+유형화!$F$74*hourly1!E5693/hourly1!$E$8763</f>
        <v>61.632033811950215</v>
      </c>
      <c r="C5692" s="442">
        <f>hourly1!$F5693*유형화!$G$71/hourly1!$F$8763+유형화!$G$72*hourly1!$G5693/hourly1!$F$8763+유형화!$G$74*hourly1!I5693/hourly1!$I$8763</f>
        <v>0.23750592456582154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4">
        <f>유형화!$F$71*hourly1!B5694/hourly1!$B$8763+유형화!$F$72*hourly1!C5694/hourly1!$C$8763+유형화!$F$73*hourly1!D5694/hourly1!$D$8763+유형화!$F$74*hourly1!E5694/hourly1!$E$8763</f>
        <v>60.458686713750978</v>
      </c>
      <c r="C5693" s="442">
        <f>hourly1!$F5694*유형화!$G$71/hourly1!$F$8763+유형화!$G$72*hourly1!$G5694/hourly1!$F$8763+유형화!$G$74*hourly1!I5694/hourly1!$I$8763</f>
        <v>0.23754112651181952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4">
        <f>유형화!$F$71*hourly1!B5695/hourly1!$B$8763+유형화!$F$72*hourly1!C5695/hourly1!$C$8763+유형화!$F$73*hourly1!D5695/hourly1!$D$8763+유형화!$F$74*hourly1!E5695/hourly1!$E$8763</f>
        <v>59.833050652493327</v>
      </c>
      <c r="C5694" s="442">
        <f>hourly1!$F5695*유형화!$G$71/hourly1!$F$8763+유형화!$G$72*hourly1!$G5695/hourly1!$F$8763+유형화!$G$74*hourly1!I5695/hourly1!$I$8763</f>
        <v>0.23625503319310454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4">
        <f>유형화!$F$71*hourly1!B5696/hourly1!$B$8763+유형화!$F$72*hourly1!C5696/hourly1!$C$8763+유형화!$F$73*hourly1!D5696/hourly1!$D$8763+유형화!$F$74*hourly1!E5696/hourly1!$E$8763</f>
        <v>61.114473843655723</v>
      </c>
      <c r="C5695" s="442">
        <f>hourly1!$F5696*유형화!$G$71/hourly1!$F$8763+유형화!$G$72*hourly1!$G5696/hourly1!$F$8763+유형화!$G$74*hourly1!I5696/hourly1!$I$8763</f>
        <v>0.42132315282811367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4">
        <f>유형화!$F$71*hourly1!B5697/hourly1!$B$8763+유형화!$F$72*hourly1!C5697/hourly1!$C$8763+유형화!$F$73*hourly1!D5697/hourly1!$D$8763+유형화!$F$74*hourly1!E5697/hourly1!$E$8763</f>
        <v>78.281124734110549</v>
      </c>
      <c r="C5696" s="442">
        <f>hourly1!$F5697*유형화!$G$71/hourly1!$F$8763+유형화!$G$72*hourly1!$G5697/hourly1!$F$8763+유형화!$G$74*hourly1!I5697/hourly1!$I$8763</f>
        <v>0.7516087520788548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4">
        <f>유형화!$F$71*hourly1!B5698/hourly1!$B$8763+유형화!$F$72*hourly1!C5698/hourly1!$C$8763+유형화!$F$73*hourly1!D5698/hourly1!$D$8763+유형화!$F$74*hourly1!E5698/hourly1!$E$8763</f>
        <v>254.44977811537791</v>
      </c>
      <c r="C5697" s="442">
        <f>hourly1!$F5698*유형화!$G$71/hourly1!$F$8763+유형화!$G$72*hourly1!$G5698/hourly1!$F$8763+유형화!$G$74*hourly1!I5698/hourly1!$I$8763</f>
        <v>0.65027098706542363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4">
        <f>유형화!$F$71*hourly1!B5699/hourly1!$B$8763+유형화!$F$72*hourly1!C5699/hourly1!$C$8763+유형화!$F$73*hourly1!D5699/hourly1!$D$8763+유형화!$F$74*hourly1!E5699/hourly1!$E$8763</f>
        <v>466.87074242758086</v>
      </c>
      <c r="C5698" s="442">
        <f>hourly1!$F5699*유형화!$G$71/hourly1!$F$8763+유형화!$G$72*hourly1!$G5699/hourly1!$F$8763+유형화!$G$74*hourly1!I5699/hourly1!$I$8763</f>
        <v>0.57562086033362381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4">
        <f>유형화!$F$71*hourly1!B5700/hourly1!$B$8763+유형화!$F$72*hourly1!C5700/hourly1!$C$8763+유형화!$F$73*hourly1!D5700/hourly1!$D$8763+유형화!$F$74*hourly1!E5700/hourly1!$E$8763</f>
        <v>653.14514538267031</v>
      </c>
      <c r="C5699" s="442">
        <f>hourly1!$F5700*유형화!$G$71/hourly1!$F$8763+유형화!$G$72*hourly1!$G5700/hourly1!$F$8763+유형화!$G$74*hourly1!I5700/hourly1!$I$8763</f>
        <v>0.49031978184386082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4">
        <f>유형화!$F$71*hourly1!B5701/hourly1!$B$8763+유형화!$F$72*hourly1!C5701/hourly1!$C$8763+유형화!$F$73*hourly1!D5701/hourly1!$D$8763+유형화!$F$74*hourly1!E5701/hourly1!$E$8763</f>
        <v>734.33184519677081</v>
      </c>
      <c r="C5700" s="442">
        <f>hourly1!$F5701*유형화!$G$71/hourly1!$F$8763+유형화!$G$72*hourly1!$G5701/hourly1!$F$8763+유형화!$G$74*hourly1!I5701/hourly1!$I$8763</f>
        <v>0.45833889539075429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4">
        <f>유형화!$F$71*hourly1!B5702/hourly1!$B$8763+유형화!$F$72*hourly1!C5702/hourly1!$C$8763+유형화!$F$73*hourly1!D5702/hourly1!$D$8763+유형화!$F$74*hourly1!E5702/hourly1!$E$8763</f>
        <v>673.83954117362202</v>
      </c>
      <c r="C5701" s="442">
        <f>hourly1!$F5702*유형화!$G$71/hourly1!$F$8763+유형화!$G$72*hourly1!$G5702/hourly1!$F$8763+유형화!$G$74*hourly1!I5702/hourly1!$I$8763</f>
        <v>0.44234360374802723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4">
        <f>유형화!$F$71*hourly1!B5703/hourly1!$B$8763+유형화!$F$72*hourly1!C5703/hourly1!$C$8763+유형화!$F$73*hourly1!D5703/hourly1!$D$8763+유형화!$F$74*hourly1!E5703/hourly1!$E$8763</f>
        <v>501.95965894523323</v>
      </c>
      <c r="C5702" s="442">
        <f>hourly1!$F5703*유형화!$G$71/hourly1!$F$8763+유형화!$G$72*hourly1!$G5703/hourly1!$F$8763+유형화!$G$74*hourly1!I5703/hourly1!$I$8763</f>
        <v>0.55406692066267171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4">
        <f>유형화!$F$71*hourly1!B5704/hourly1!$B$8763+유형화!$F$72*hourly1!C5704/hourly1!$C$8763+유형화!$F$73*hourly1!D5704/hourly1!$D$8763+유형화!$F$74*hourly1!E5704/hourly1!$E$8763</f>
        <v>590.92473662041687</v>
      </c>
      <c r="C5703" s="442">
        <f>hourly1!$F5704*유형화!$G$71/hourly1!$F$8763+유형화!$G$72*hourly1!$G5704/hourly1!$F$8763+유형화!$G$74*hourly1!I5704/hourly1!$I$8763</f>
        <v>0.51679694182337965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4">
        <f>유형화!$F$71*hourly1!B5705/hourly1!$B$8763+유형화!$F$72*hourly1!C5705/hourly1!$C$8763+유형화!$F$73*hourly1!D5705/hourly1!$D$8763+유형화!$F$74*hourly1!E5705/hourly1!$E$8763</f>
        <v>739.38056317892335</v>
      </c>
      <c r="C5704" s="442">
        <f>hourly1!$F5705*유형화!$G$71/hourly1!$F$8763+유형화!$G$72*hourly1!$G5705/hourly1!$F$8763+유형화!$G$74*hourly1!I5705/hourly1!$I$8763</f>
        <v>0.38916943459847492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4">
        <f>유형화!$F$71*hourly1!B5706/hourly1!$B$8763+유형화!$F$72*hourly1!C5706/hourly1!$C$8763+유형화!$F$73*hourly1!D5706/hourly1!$D$8763+유형화!$F$74*hourly1!E5706/hourly1!$E$8763</f>
        <v>641.69198865400369</v>
      </c>
      <c r="C5705" s="442">
        <f>hourly1!$F5706*유형화!$G$71/hourly1!$F$8763+유형화!$G$72*hourly1!$G5706/hourly1!$F$8763+유형화!$G$74*hourly1!I5706/hourly1!$I$8763</f>
        <v>0.36795749161121166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4">
        <f>유형화!$F$71*hourly1!B5707/hourly1!$B$8763+유형화!$F$72*hourly1!C5707/hourly1!$C$8763+유형화!$F$73*hourly1!D5707/hourly1!$D$8763+유형화!$F$74*hourly1!E5707/hourly1!$E$8763</f>
        <v>576.46806800087381</v>
      </c>
      <c r="C5706" s="442">
        <f>hourly1!$F5707*유형화!$G$71/hourly1!$F$8763+유형화!$G$72*hourly1!$G5707/hourly1!$F$8763+유형화!$G$74*hourly1!I5707/hourly1!$I$8763</f>
        <v>0.38922020036781912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4">
        <f>유형화!$F$71*hourly1!B5708/hourly1!$B$8763+유형화!$F$72*hourly1!C5708/hourly1!$C$8763+유형화!$F$73*hourly1!D5708/hourly1!$D$8763+유형화!$F$74*hourly1!E5708/hourly1!$E$8763</f>
        <v>426.37848012986422</v>
      </c>
      <c r="C5707" s="442">
        <f>hourly1!$F5708*유형화!$G$71/hourly1!$F$8763+유형화!$G$72*hourly1!$G5708/hourly1!$F$8763+유형화!$G$74*hourly1!I5708/hourly1!$I$8763</f>
        <v>0.51690955545617856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4">
        <f>유형화!$F$71*hourly1!B5709/hourly1!$B$8763+유형화!$F$72*hourly1!C5709/hourly1!$C$8763+유형화!$F$73*hourly1!D5709/hourly1!$D$8763+유형화!$F$74*hourly1!E5709/hourly1!$E$8763</f>
        <v>187.20561590214714</v>
      </c>
      <c r="C5708" s="442">
        <f>hourly1!$F5709*유형화!$G$71/hourly1!$F$8763+유형화!$G$72*hourly1!$G5709/hourly1!$F$8763+유형화!$G$74*hourly1!I5709/hourly1!$I$8763</f>
        <v>0.63942080207143159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4">
        <f>유형화!$F$71*hourly1!B5710/hourly1!$B$8763+유형화!$F$72*hourly1!C5710/hourly1!$C$8763+유형화!$F$73*hourly1!D5710/hourly1!$D$8763+유형화!$F$74*hourly1!E5710/hourly1!$E$8763</f>
        <v>190.85991800455434</v>
      </c>
      <c r="C5709" s="442">
        <f>hourly1!$F5710*유형화!$G$71/hourly1!$F$8763+유형화!$G$72*hourly1!$G5710/hourly1!$F$8763+유형화!$G$74*hourly1!I5710/hourly1!$I$8763</f>
        <v>0.64479186935963917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4">
        <f>유형화!$F$71*hourly1!B5711/hourly1!$B$8763+유형화!$F$72*hourly1!C5711/hourly1!$C$8763+유형화!$F$73*hourly1!D5711/hourly1!$D$8763+유형화!$F$74*hourly1!E5711/hourly1!$E$8763</f>
        <v>81.887376134903931</v>
      </c>
      <c r="C5710" s="442">
        <f>hourly1!$F5711*유형화!$G$71/hourly1!$F$8763+유형화!$G$72*hourly1!$G5711/hourly1!$F$8763+유형화!$G$74*hourly1!I5711/hourly1!$I$8763</f>
        <v>0.54895954202550412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4">
        <f>유형화!$F$71*hourly1!B5712/hourly1!$B$8763+유형화!$F$72*hourly1!C5712/hourly1!$C$8763+유형화!$F$73*hourly1!D5712/hourly1!$D$8763+유형화!$F$74*hourly1!E5712/hourly1!$E$8763</f>
        <v>68.373121048824544</v>
      </c>
      <c r="C5711" s="442">
        <f>hourly1!$F5712*유형화!$G$71/hourly1!$F$8763+유형화!$G$72*hourly1!$G5712/hourly1!$F$8763+유형화!$G$74*hourly1!I5712/hourly1!$I$8763</f>
        <v>0.45843912315366497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4">
        <f>유형화!$F$71*hourly1!B5713/hourly1!$B$8763+유형화!$F$72*hourly1!C5713/hourly1!$C$8763+유형화!$F$73*hourly1!D5713/hourly1!$D$8763+유형화!$F$74*hourly1!E5713/hourly1!$E$8763</f>
        <v>64.57407677328716</v>
      </c>
      <c r="C5712" s="442">
        <f>hourly1!$F5713*유형화!$G$71/hourly1!$F$8763+유형화!$G$72*hourly1!$G5713/hourly1!$F$8763+유형화!$G$74*hourly1!I5713/hourly1!$I$8763</f>
        <v>0.35215401797977874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4">
        <f>유형화!$F$71*hourly1!B5714/hourly1!$B$8763+유형화!$F$72*hourly1!C5714/hourly1!$C$8763+유형화!$F$73*hourly1!D5714/hourly1!$D$8763+유형화!$F$74*hourly1!E5714/hourly1!$E$8763</f>
        <v>62.093727466731067</v>
      </c>
      <c r="C5713" s="442">
        <f>hourly1!$F5714*유형화!$G$71/hourly1!$F$8763+유형화!$G$72*hourly1!$G5714/hourly1!$F$8763+유형화!$G$74*hourly1!I5714/hourly1!$I$8763</f>
        <v>0.3203770909498953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4">
        <f>유형화!$F$71*hourly1!B5715/hourly1!$B$8763+유형화!$F$72*hourly1!C5715/hourly1!$C$8763+유형화!$F$73*hourly1!D5715/hourly1!$D$8763+유형화!$F$74*hourly1!E5715/hourly1!$E$8763</f>
        <v>60.372485739279099</v>
      </c>
      <c r="C5714" s="442">
        <f>hourly1!$F5715*유형화!$G$71/hourly1!$F$8763+유형화!$G$72*hourly1!$G5715/hourly1!$F$8763+유형화!$G$74*hourly1!I5715/hourly1!$I$8763</f>
        <v>0.26283641374885314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4">
        <f>유형화!$F$71*hourly1!B5716/hourly1!$B$8763+유형화!$F$72*hourly1!C5716/hourly1!$C$8763+유형화!$F$73*hourly1!D5716/hourly1!$D$8763+유형화!$F$74*hourly1!E5716/hourly1!$E$8763</f>
        <v>59.578069042871931</v>
      </c>
      <c r="C5715" s="442">
        <f>hourly1!$F5716*유형화!$G$71/hourly1!$F$8763+유형화!$G$72*hourly1!$G5716/hourly1!$F$8763+유형화!$G$74*hourly1!I5716/hourly1!$I$8763</f>
        <v>0.24335832957395886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4">
        <f>유형화!$F$71*hourly1!B5717/hourly1!$B$8763+유형화!$F$72*hourly1!C5717/hourly1!$C$8763+유형화!$F$73*hourly1!D5717/hourly1!$D$8763+유형화!$F$74*hourly1!E5717/hourly1!$E$8763</f>
        <v>58.949294990577386</v>
      </c>
      <c r="C5716" s="442">
        <f>hourly1!$F5717*유형화!$G$71/hourly1!$F$8763+유형화!$G$72*hourly1!$G5717/hourly1!$F$8763+유형화!$G$74*hourly1!I5717/hourly1!$I$8763</f>
        <v>0.23762864246089757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4">
        <f>유형화!$F$71*hourly1!B5718/hourly1!$B$8763+유형화!$F$72*hourly1!C5718/hourly1!$C$8763+유형화!$F$73*hourly1!D5718/hourly1!$D$8763+유형화!$F$74*hourly1!E5718/hourly1!$E$8763</f>
        <v>58.856781965169226</v>
      </c>
      <c r="C5717" s="442">
        <f>hourly1!$F5718*유형화!$G$71/hourly1!$F$8763+유형화!$G$72*hourly1!$G5718/hourly1!$F$8763+유형화!$G$74*hourly1!I5718/hourly1!$I$8763</f>
        <v>0.23769415719372705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4">
        <f>유형화!$F$71*hourly1!B5719/hourly1!$B$8763+유형화!$F$72*hourly1!C5719/hourly1!$C$8763+유형화!$F$73*hourly1!D5719/hourly1!$D$8763+유형화!$F$74*hourly1!E5719/hourly1!$E$8763</f>
        <v>58.878365572485009</v>
      </c>
      <c r="C5718" s="442">
        <f>hourly1!$F5719*유형화!$G$71/hourly1!$F$8763+유형화!$G$72*hourly1!$G5719/hourly1!$F$8763+유형화!$G$74*hourly1!I5719/hourly1!$I$8763</f>
        <v>0.23632698531883634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4">
        <f>유형화!$F$71*hourly1!B5720/hourly1!$B$8763+유형화!$F$72*hourly1!C5720/hourly1!$C$8763+유형화!$F$73*hourly1!D5720/hourly1!$D$8763+유형화!$F$74*hourly1!E5720/hourly1!$E$8763</f>
        <v>60.71479477837137</v>
      </c>
      <c r="C5719" s="442">
        <f>hourly1!$F5720*유형화!$G$71/hourly1!$F$8763+유형화!$G$72*hourly1!$G5720/hourly1!$F$8763+유형화!$G$74*hourly1!I5720/hourly1!$I$8763</f>
        <v>0.42140496475816436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4">
        <f>유형화!$F$71*hourly1!B5721/hourly1!$B$8763+유형화!$F$72*hourly1!C5721/hourly1!$C$8763+유형화!$F$73*hourly1!D5721/hourly1!$D$8763+유형화!$F$74*hourly1!E5721/hourly1!$E$8763</f>
        <v>73.042777031767002</v>
      </c>
      <c r="C5720" s="442">
        <f>hourly1!$F5721*유형화!$G$71/hourly1!$F$8763+유형화!$G$72*hourly1!$G5721/hourly1!$F$8763+유형화!$G$74*hourly1!I5721/hourly1!$I$8763</f>
        <v>0.75169512722412668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4">
        <f>유형화!$F$71*hourly1!B5722/hourly1!$B$8763+유형화!$F$72*hourly1!C5722/hourly1!$C$8763+유형화!$F$73*hourly1!D5722/hourly1!$D$8763+유형화!$F$74*hourly1!E5722/hourly1!$E$8763</f>
        <v>188.83107254371191</v>
      </c>
      <c r="C5721" s="442">
        <f>hourly1!$F5722*유형화!$G$71/hourly1!$F$8763+유형화!$G$72*hourly1!$G5722/hourly1!$F$8763+유형화!$G$74*hourly1!I5722/hourly1!$I$8763</f>
        <v>0.65040820946602584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4">
        <f>유형화!$F$71*hourly1!B5723/hourly1!$B$8763+유형화!$F$72*hourly1!C5723/hourly1!$C$8763+유형화!$F$73*hourly1!D5723/hourly1!$D$8763+유형화!$F$74*hourly1!E5723/hourly1!$E$8763</f>
        <v>351.40684277079765</v>
      </c>
      <c r="C5722" s="442">
        <f>hourly1!$F5723*유형화!$G$71/hourly1!$F$8763+유형화!$G$72*hourly1!$G5723/hourly1!$F$8763+유형화!$G$74*hourly1!I5723/hourly1!$I$8763</f>
        <v>0.5757994776151687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4">
        <f>유형화!$F$71*hourly1!B5724/hourly1!$B$8763+유형화!$F$72*hourly1!C5724/hourly1!$C$8763+유형화!$F$73*hourly1!D5724/hourly1!$D$8763+유형화!$F$74*hourly1!E5724/hourly1!$E$8763</f>
        <v>480.36285746855089</v>
      </c>
      <c r="C5723" s="442">
        <f>hourly1!$F5724*유형화!$G$71/hourly1!$F$8763+유형화!$G$72*hourly1!$G5724/hourly1!$F$8763+유형화!$G$74*hourly1!I5724/hourly1!$I$8763</f>
        <v>0.49057018827916621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4">
        <f>유형화!$F$71*hourly1!B5725/hourly1!$B$8763+유형화!$F$72*hourly1!C5725/hourly1!$C$8763+유형화!$F$73*hourly1!D5725/hourly1!$D$8763+유형화!$F$74*hourly1!E5725/hourly1!$E$8763</f>
        <v>604.83103638153671</v>
      </c>
      <c r="C5724" s="442">
        <f>hourly1!$F5725*유형화!$G$71/hourly1!$F$8763+유형화!$G$72*hourly1!$G5725/hourly1!$F$8763+유형화!$G$74*hourly1!I5725/hourly1!$I$8763</f>
        <v>0.45853112083197811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4">
        <f>유형화!$F$71*hourly1!B5726/hourly1!$B$8763+유형화!$F$72*hourly1!C5726/hourly1!$C$8763+유형화!$F$73*hourly1!D5726/hourly1!$D$8763+유형화!$F$74*hourly1!E5726/hourly1!$E$8763</f>
        <v>485.3241890643742</v>
      </c>
      <c r="C5725" s="442">
        <f>hourly1!$F5726*유형화!$G$71/hourly1!$F$8763+유형화!$G$72*hourly1!$G5726/hourly1!$F$8763+유형화!$G$74*hourly1!I5726/hourly1!$I$8763</f>
        <v>0.44259270640755327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4">
        <f>유형화!$F$71*hourly1!B5727/hourly1!$B$8763+유형화!$F$72*hourly1!C5727/hourly1!$C$8763+유형화!$F$73*hourly1!D5727/hourly1!$D$8763+유형화!$F$74*hourly1!E5727/hourly1!$E$8763</f>
        <v>289.90682735961428</v>
      </c>
      <c r="C5726" s="442">
        <f>hourly1!$F5727*유형화!$G$71/hourly1!$F$8763+유형화!$G$72*hourly1!$G5727/hourly1!$F$8763+유형화!$G$74*hourly1!I5727/hourly1!$I$8763</f>
        <v>0.55434323964155807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4">
        <f>유형화!$F$71*hourly1!B5728/hourly1!$B$8763+유형화!$F$72*hourly1!C5728/hourly1!$C$8763+유형화!$F$73*hourly1!D5728/hourly1!$D$8763+유형화!$F$74*hourly1!E5728/hourly1!$E$8763</f>
        <v>462.03637990834522</v>
      </c>
      <c r="C5727" s="442">
        <f>hourly1!$F5728*유형화!$G$71/hourly1!$F$8763+유형화!$G$72*hourly1!$G5728/hourly1!$F$8763+유형화!$G$74*hourly1!I5728/hourly1!$I$8763</f>
        <v>0.51699503425560478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4">
        <f>유형화!$F$71*hourly1!B5729/hourly1!$B$8763+유형화!$F$72*hourly1!C5729/hourly1!$C$8763+유형화!$F$73*hourly1!D5729/hourly1!$D$8763+유형화!$F$74*hourly1!E5729/hourly1!$E$8763</f>
        <v>662.3957646652932</v>
      </c>
      <c r="C5728" s="442">
        <f>hourly1!$F5729*유형화!$G$71/hourly1!$F$8763+유형화!$G$72*hourly1!$G5729/hourly1!$F$8763+유형화!$G$74*hourly1!I5729/hourly1!$I$8763</f>
        <v>0.3892577654074133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4">
        <f>유형화!$F$71*hourly1!B5730/hourly1!$B$8763+유형화!$F$72*hourly1!C5730/hourly1!$C$8763+유형화!$F$73*hourly1!D5730/hourly1!$D$8763+유형화!$F$74*hourly1!E5730/hourly1!$E$8763</f>
        <v>603.1175196261272</v>
      </c>
      <c r="C5729" s="442">
        <f>hourly1!$F5730*유형화!$G$71/hourly1!$F$8763+유형화!$G$72*hourly1!$G5730/hourly1!$F$8763+유형화!$G$74*hourly1!I5730/hourly1!$I$8763</f>
        <v>0.36798813034198763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4">
        <f>유형화!$F$71*hourly1!B5731/hourly1!$B$8763+유형화!$F$72*hourly1!C5731/hourly1!$C$8763+유형화!$F$73*hourly1!D5731/hourly1!$D$8763+유형화!$F$74*hourly1!E5731/hourly1!$E$8763</f>
        <v>545.48334430169564</v>
      </c>
      <c r="C5730" s="442">
        <f>hourly1!$F5731*유형화!$G$71/hourly1!$F$8763+유형화!$G$72*hourly1!$G5731/hourly1!$F$8763+유형화!$G$74*hourly1!I5731/hourly1!$I$8763</f>
        <v>0.38922843045241506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4">
        <f>유형화!$F$71*hourly1!B5732/hourly1!$B$8763+유형화!$F$72*hourly1!C5732/hourly1!$C$8763+유형화!$F$73*hourly1!D5732/hourly1!$D$8763+유형화!$F$74*hourly1!E5732/hourly1!$E$8763</f>
        <v>368.1120883364319</v>
      </c>
      <c r="C5731" s="442">
        <f>hourly1!$F5732*유형화!$G$71/hourly1!$F$8763+유형화!$G$72*hourly1!$G5732/hourly1!$F$8763+유형화!$G$74*hourly1!I5732/hourly1!$I$8763</f>
        <v>0.51690279211933254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4">
        <f>유형화!$F$71*hourly1!B5733/hourly1!$B$8763+유형화!$F$72*hourly1!C5733/hourly1!$C$8763+유형화!$F$73*hourly1!D5733/hourly1!$D$8763+유형화!$F$74*hourly1!E5733/hourly1!$E$8763</f>
        <v>180.81379771074904</v>
      </c>
      <c r="C5732" s="442">
        <f>hourly1!$F5733*유형화!$G$71/hourly1!$F$8763+유형화!$G$72*hourly1!$G5733/hourly1!$F$8763+유형화!$G$74*hourly1!I5733/hourly1!$I$8763</f>
        <v>0.63941265347282095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4">
        <f>유형화!$F$71*hourly1!B5734/hourly1!$B$8763+유형화!$F$72*hourly1!C5734/hourly1!$C$8763+유형화!$F$73*hourly1!D5734/hourly1!$D$8763+유형화!$F$74*hourly1!E5734/hourly1!$E$8763</f>
        <v>186.52899654360667</v>
      </c>
      <c r="C5733" s="442">
        <f>hourly1!$F5734*유형화!$G$71/hourly1!$F$8763+유형화!$G$72*hourly1!$G5734/hourly1!$F$8763+유형화!$G$74*hourly1!I5734/hourly1!$I$8763</f>
        <v>0.64478306887313974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4">
        <f>유형화!$F$71*hourly1!B5735/hourly1!$B$8763+유형화!$F$72*hourly1!C5735/hourly1!$C$8763+유형화!$F$73*hourly1!D5735/hourly1!$D$8763+유형화!$F$74*hourly1!E5735/hourly1!$E$8763</f>
        <v>79.202782497476932</v>
      </c>
      <c r="C5734" s="442">
        <f>hourly1!$F5735*유형화!$G$71/hourly1!$F$8763+유형화!$G$72*hourly1!$G5735/hourly1!$F$8763+유형화!$G$74*hourly1!I5735/hourly1!$I$8763</f>
        <v>0.54894503751997792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4">
        <f>유형화!$F$71*hourly1!B5736/hourly1!$B$8763+유형화!$F$72*hourly1!C5736/hourly1!$C$8763+유형화!$F$73*hourly1!D5736/hourly1!$D$8763+유형화!$F$74*hourly1!E5736/hourly1!$E$8763</f>
        <v>68.27281936284119</v>
      </c>
      <c r="C5735" s="442">
        <f>hourly1!$F5736*유형화!$G$71/hourly1!$F$8763+유형화!$G$72*hourly1!$G5736/hourly1!$F$8763+유형화!$G$74*hourly1!I5736/hourly1!$I$8763</f>
        <v>0.45843480439640055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4">
        <f>유형화!$F$71*hourly1!B5737/hourly1!$B$8763+유형화!$F$72*hourly1!C5737/hourly1!$C$8763+유형화!$F$73*hourly1!D5737/hourly1!$D$8763+유형화!$F$74*hourly1!E5737/hourly1!$E$8763</f>
        <v>64.635864121855022</v>
      </c>
      <c r="C5736" s="442">
        <f>hourly1!$F5737*유형화!$G$71/hourly1!$F$8763+유형화!$G$72*hourly1!$G5737/hourly1!$F$8763+유형화!$G$74*hourly1!I5737/hourly1!$I$8763</f>
        <v>0.35214440263341823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4">
        <f>유형화!$F$71*hourly1!B5738/hourly1!$B$8763+유형화!$F$72*hourly1!C5738/hourly1!$C$8763+유형화!$F$73*hourly1!D5738/hourly1!$D$8763+유형화!$F$74*hourly1!E5738/hourly1!$E$8763</f>
        <v>61.584527510138017</v>
      </c>
      <c r="C5737" s="442">
        <f>hourly1!$F5738*유형화!$G$71/hourly1!$F$8763+유형화!$G$72*hourly1!$G5738/hourly1!$F$8763+유형화!$G$74*hourly1!I5738/hourly1!$I$8763</f>
        <v>0.3203784762116591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4">
        <f>유형화!$F$71*hourly1!B5739/hourly1!$B$8763+유형화!$F$72*hourly1!C5739/hourly1!$C$8763+유형화!$F$73*hourly1!D5739/hourly1!$D$8763+유형화!$F$74*hourly1!E5739/hourly1!$E$8763</f>
        <v>60.508212868840047</v>
      </c>
      <c r="C5738" s="442">
        <f>hourly1!$F5739*유형화!$G$71/hourly1!$F$8763+유형화!$G$72*hourly1!$G5739/hourly1!$F$8763+유형화!$G$74*hourly1!I5739/hourly1!$I$8763</f>
        <v>0.26283543591701991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4">
        <f>유형화!$F$71*hourly1!B5740/hourly1!$B$8763+유형화!$F$72*hourly1!C5740/hourly1!$C$8763+유형화!$F$73*hourly1!D5740/hourly1!$D$8763+유형화!$F$74*hourly1!E5740/hourly1!$E$8763</f>
        <v>59.262773081389838</v>
      </c>
      <c r="C5739" s="442">
        <f>hourly1!$F5740*유형화!$G$71/hourly1!$F$8763+유형화!$G$72*hourly1!$G5740/hourly1!$F$8763+유형화!$G$74*hourly1!I5740/hourly1!$I$8763</f>
        <v>0.24337267110751357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4">
        <f>유형화!$F$71*hourly1!B5741/hourly1!$B$8763+유형화!$F$72*hourly1!C5741/hourly1!$C$8763+유형화!$F$73*hourly1!D5741/hourly1!$D$8763+유형화!$F$74*hourly1!E5741/hourly1!$E$8763</f>
        <v>58.882426926401713</v>
      </c>
      <c r="C5740" s="442">
        <f>hourly1!$F5741*유형화!$G$71/hourly1!$F$8763+유형화!$G$72*hourly1!$G5741/hourly1!$F$8763+유형화!$G$74*hourly1!I5741/hourly1!$I$8763</f>
        <v>0.23768242321172778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4">
        <f>유형화!$F$71*hourly1!B5742/hourly1!$B$8763+유형화!$F$72*hourly1!C5742/hourly1!$C$8763+유형화!$F$73*hourly1!D5742/hourly1!$D$8763+유형화!$F$74*hourly1!E5742/hourly1!$E$8763</f>
        <v>58.85440863401719</v>
      </c>
      <c r="C5741" s="442">
        <f>hourly1!$F5742*유형화!$G$71/hourly1!$F$8763+유형화!$G$72*hourly1!$G5742/hourly1!$F$8763+유형화!$G$74*hourly1!I5742/hourly1!$I$8763</f>
        <v>0.23771224708264266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4">
        <f>유형화!$F$71*hourly1!B5743/hourly1!$B$8763+유형화!$F$72*hourly1!C5743/hourly1!$C$8763+유형화!$F$73*hourly1!D5743/hourly1!$D$8763+유형화!$F$74*hourly1!E5743/hourly1!$E$8763</f>
        <v>58.815840199353481</v>
      </c>
      <c r="C5742" s="442">
        <f>hourly1!$F5743*유형화!$G$71/hourly1!$F$8763+유형화!$G$72*hourly1!$G5743/hourly1!$F$8763+유형화!$G$74*hourly1!I5743/hourly1!$I$8763</f>
        <v>0.23636275766673692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4">
        <f>유형화!$F$71*hourly1!B5744/hourly1!$B$8763+유형화!$F$72*hourly1!C5744/hourly1!$C$8763+유형화!$F$73*hourly1!D5744/hourly1!$D$8763+유형화!$F$74*hourly1!E5744/hourly1!$E$8763</f>
        <v>60.652579597457283</v>
      </c>
      <c r="C5743" s="442">
        <f>hourly1!$F5744*유형화!$G$71/hourly1!$F$8763+유형화!$G$72*hourly1!$G5744/hourly1!$F$8763+유형화!$G$74*hourly1!I5744/hourly1!$I$8763</f>
        <v>0.42144896719066172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4">
        <f>유형화!$F$71*hourly1!B5745/hourly1!$B$8763+유형화!$F$72*hourly1!C5745/hourly1!$C$8763+유형화!$F$73*hourly1!D5745/hourly1!$D$8763+유형화!$F$74*hourly1!E5745/hourly1!$E$8763</f>
        <v>72.331244639736354</v>
      </c>
      <c r="C5744" s="442">
        <f>hourly1!$F5745*유형화!$G$71/hourly1!$F$8763+유형화!$G$72*hourly1!$G5745/hourly1!$F$8763+유형화!$G$74*hourly1!I5745/hourly1!$I$8763</f>
        <v>0.75179788105260659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4">
        <f>유형화!$F$71*hourly1!B5746/hourly1!$B$8763+유형화!$F$72*hourly1!C5746/hourly1!$C$8763+유형화!$F$73*hourly1!D5746/hourly1!$D$8763+유형화!$F$74*hourly1!E5746/hourly1!$E$8763</f>
        <v>185.46044748106718</v>
      </c>
      <c r="C5745" s="442">
        <f>hourly1!$F5746*유형화!$G$71/hourly1!$F$8763+유형화!$G$72*hourly1!$G5746/hourly1!$F$8763+유형화!$G$74*hourly1!I5746/hourly1!$I$8763</f>
        <v>0.65037463723975075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4">
        <f>유형화!$F$71*hourly1!B5747/hourly1!$B$8763+유형화!$F$72*hourly1!C5747/hourly1!$C$8763+유형화!$F$73*hourly1!D5747/hourly1!$D$8763+유형화!$F$74*hourly1!E5747/hourly1!$E$8763</f>
        <v>389.6648664704133</v>
      </c>
      <c r="C5746" s="442">
        <f>hourly1!$F5747*유형화!$G$71/hourly1!$F$8763+유형화!$G$72*hourly1!$G5747/hourly1!$F$8763+유형화!$G$74*hourly1!I5747/hourly1!$I$8763</f>
        <v>0.57565712159744109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4">
        <f>유형화!$F$71*hourly1!B5748/hourly1!$B$8763+유형화!$F$72*hourly1!C5748/hourly1!$C$8763+유형화!$F$73*hourly1!D5748/hourly1!$D$8763+유형화!$F$74*hourly1!E5748/hourly1!$E$8763</f>
        <v>557.94822152800884</v>
      </c>
      <c r="C5747" s="442">
        <f>hourly1!$F5748*유형화!$G$71/hourly1!$F$8763+유형화!$G$72*hourly1!$G5748/hourly1!$F$8763+유형화!$G$74*hourly1!I5748/hourly1!$I$8763</f>
        <v>0.49037918512773315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4">
        <f>유형화!$F$71*hourly1!B5749/hourly1!$B$8763+유형화!$F$72*hourly1!C5749/hourly1!$C$8763+유형화!$F$73*hourly1!D5749/hourly1!$D$8763+유형화!$F$74*hourly1!E5749/hourly1!$E$8763</f>
        <v>641.29224849387106</v>
      </c>
      <c r="C5748" s="442">
        <f>hourly1!$F5749*유형화!$G$71/hourly1!$F$8763+유형화!$G$72*hourly1!$G5749/hourly1!$F$8763+유형화!$G$74*hourly1!I5749/hourly1!$I$8763</f>
        <v>0.45842184812460962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4">
        <f>유형화!$F$71*hourly1!B5750/hourly1!$B$8763+유형화!$F$72*hourly1!C5750/hourly1!$C$8763+유형화!$F$73*hourly1!D5750/hourly1!$D$8763+유형화!$F$74*hourly1!E5750/hourly1!$E$8763</f>
        <v>606.5333755845345</v>
      </c>
      <c r="C5749" s="442">
        <f>hourly1!$F5750*유형화!$G$71/hourly1!$F$8763+유형화!$G$72*hourly1!$G5750/hourly1!$F$8763+유형화!$G$74*hourly1!I5750/hourly1!$I$8763</f>
        <v>0.44242174880870311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4">
        <f>유형화!$F$71*hourly1!B5751/hourly1!$B$8763+유형화!$F$72*hourly1!C5751/hourly1!$C$8763+유형화!$F$73*hourly1!D5751/hourly1!$D$8763+유형화!$F$74*hourly1!E5751/hourly1!$E$8763</f>
        <v>432.87994494922475</v>
      </c>
      <c r="C5750" s="442">
        <f>hourly1!$F5751*유형화!$G$71/hourly1!$F$8763+유형화!$G$72*hourly1!$G5751/hourly1!$F$8763+유형화!$G$74*hourly1!I5751/hourly1!$I$8763</f>
        <v>0.55415386620984719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4">
        <f>유형화!$F$71*hourly1!B5752/hourly1!$B$8763+유형화!$F$72*hourly1!C5752/hourly1!$C$8763+유형화!$F$73*hourly1!D5752/hourly1!$D$8763+유형화!$F$74*hourly1!E5752/hourly1!$E$8763</f>
        <v>543.36705757280629</v>
      </c>
      <c r="C5751" s="442">
        <f>hourly1!$F5752*유형화!$G$71/hourly1!$F$8763+유형화!$G$72*hourly1!$G5752/hourly1!$F$8763+유형화!$G$74*hourly1!I5752/hourly1!$I$8763</f>
        <v>0.5168630269581127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4">
        <f>유형화!$F$71*hourly1!B5753/hourly1!$B$8763+유형화!$F$72*hourly1!C5753/hourly1!$C$8763+유형화!$F$73*hourly1!D5753/hourly1!$D$8763+유형화!$F$74*hourly1!E5753/hourly1!$E$8763</f>
        <v>701.07141113824196</v>
      </c>
      <c r="C5752" s="442">
        <f>hourly1!$F5753*유형화!$G$71/hourly1!$F$8763+유형화!$G$72*hourly1!$G5753/hourly1!$F$8763+유형화!$G$74*hourly1!I5753/hourly1!$I$8763</f>
        <v>0.38920740706800039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4">
        <f>유형화!$F$71*hourly1!B5754/hourly1!$B$8763+유형화!$F$72*hourly1!C5754/hourly1!$C$8763+유형화!$F$73*hourly1!D5754/hourly1!$D$8763+유형화!$F$74*hourly1!E5754/hourly1!$E$8763</f>
        <v>638.23919898298118</v>
      </c>
      <c r="C5753" s="442">
        <f>hourly1!$F5754*유형화!$G$71/hourly1!$F$8763+유형화!$G$72*hourly1!$G5754/hourly1!$F$8763+유형화!$G$74*hourly1!I5754/hourly1!$I$8763</f>
        <v>0.36796148442453086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4">
        <f>유형화!$F$71*hourly1!B5755/hourly1!$B$8763+유형화!$F$72*hourly1!C5755/hourly1!$C$8763+유형화!$F$73*hourly1!D5755/hourly1!$D$8763+유형화!$F$74*hourly1!E5755/hourly1!$E$8763</f>
        <v>574.72867196252867</v>
      </c>
      <c r="C5754" s="442">
        <f>hourly1!$F5755*유형화!$G$71/hourly1!$F$8763+유형화!$G$72*hourly1!$G5755/hourly1!$F$8763+유형화!$G$74*hourly1!I5755/hourly1!$I$8763</f>
        <v>0.38921620755449993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4">
        <f>유형화!$F$71*hourly1!B5756/hourly1!$B$8763+유형화!$F$72*hourly1!C5756/hourly1!$C$8763+유형화!$F$73*hourly1!D5756/hourly1!$D$8763+유형화!$F$74*hourly1!E5756/hourly1!$E$8763</f>
        <v>360.49111254523228</v>
      </c>
      <c r="C5755" s="442">
        <f>hourly1!$F5756*유형화!$G$71/hourly1!$F$8763+유형화!$G$72*hourly1!$G5756/hourly1!$F$8763+유형화!$G$74*hourly1!I5756/hourly1!$I$8763</f>
        <v>0.51692275618592776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4">
        <f>유형화!$F$71*hourly1!B5757/hourly1!$B$8763+유형화!$F$72*hourly1!C5757/hourly1!$C$8763+유형화!$F$73*hourly1!D5757/hourly1!$D$8763+유형화!$F$74*hourly1!E5757/hourly1!$E$8763</f>
        <v>184.32971885430385</v>
      </c>
      <c r="C5756" s="442">
        <f>hourly1!$F5757*유형화!$G$71/hourly1!$F$8763+유형화!$G$72*hourly1!$G5757/hourly1!$F$8763+유형화!$G$74*hourly1!I5757/hourly1!$I$8763</f>
        <v>0.63944777393283281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4">
        <f>유형화!$F$71*hourly1!B5758/hourly1!$B$8763+유형화!$F$72*hourly1!C5758/hourly1!$C$8763+유형화!$F$73*hourly1!D5758/hourly1!$D$8763+유형화!$F$74*hourly1!E5758/hourly1!$E$8763</f>
        <v>183.65065080099086</v>
      </c>
      <c r="C5757" s="442">
        <f>hourly1!$F5758*유형화!$G$71/hourly1!$F$8763+유형화!$G$72*hourly1!$G5758/hourly1!$F$8763+유형화!$G$74*hourly1!I5758/hourly1!$I$8763</f>
        <v>0.64483636070805317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4">
        <f>유형화!$F$71*hourly1!B5759/hourly1!$B$8763+유형화!$F$72*hourly1!C5759/hourly1!$C$8763+유형화!$F$73*hourly1!D5759/hourly1!$D$8763+유형화!$F$74*hourly1!E5759/hourly1!$E$8763</f>
        <v>75.424865702524841</v>
      </c>
      <c r="C5758" s="442">
        <f>hourly1!$F5759*유형화!$G$71/hourly1!$F$8763+유형화!$G$72*hourly1!$G5759/hourly1!$F$8763+유형화!$G$74*hourly1!I5759/hourly1!$I$8763</f>
        <v>0.54899539585939161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4">
        <f>유형화!$F$71*hourly1!B5760/hourly1!$B$8763+유형화!$F$72*hourly1!C5760/hourly1!$C$8763+유형화!$F$73*hourly1!D5760/hourly1!$D$8763+유형화!$F$74*hourly1!E5760/hourly1!$E$8763</f>
        <v>67.13293368449645</v>
      </c>
      <c r="C5759" s="442">
        <f>hourly1!$F5760*유형화!$G$71/hourly1!$F$8763+유형화!$G$72*hourly1!$G5760/hourly1!$F$8763+유형화!$G$74*hourly1!I5760/hourly1!$I$8763</f>
        <v>0.45848459233391226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4">
        <f>유형화!$F$71*hourly1!B5761/hourly1!$B$8763+유형화!$F$72*hourly1!C5761/hourly1!$C$8763+유형화!$F$73*hourly1!D5761/hourly1!$D$8763+유형화!$F$74*hourly1!E5761/hourly1!$E$8763</f>
        <v>63.295000512736912</v>
      </c>
      <c r="C5760" s="442">
        <f>hourly1!$F5761*유형화!$G$71/hourly1!$F$8763+유형화!$G$72*hourly1!$G5761/hourly1!$F$8763+유형화!$G$74*hourly1!I5761/hourly1!$I$8763</f>
        <v>0.3521784637756098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4">
        <f>유형화!$F$71*hourly1!B5762/hourly1!$B$8763+유형화!$F$72*hourly1!C5762/hourly1!$C$8763+유형화!$F$73*hourly1!D5762/hourly1!$D$8763+유형화!$F$74*hourly1!E5762/hourly1!$E$8763</f>
        <v>60.15296342837452</v>
      </c>
      <c r="C5761" s="442">
        <f>hourly1!$F5762*유형화!$G$71/hourly1!$F$8763+유형화!$G$72*hourly1!$G5762/hourly1!$F$8763+유형화!$G$74*hourly1!I5762/hourly1!$I$8763</f>
        <v>0.3204125373538515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4">
        <f>유형화!$F$71*hourly1!B5763/hourly1!$B$8763+유형화!$F$72*hourly1!C5763/hourly1!$C$8763+유형화!$F$73*hourly1!D5763/hourly1!$D$8763+유형화!$F$74*hourly1!E5763/hourly1!$E$8763</f>
        <v>59.675289054835424</v>
      </c>
      <c r="C5762" s="442">
        <f>hourly1!$F5763*유형화!$G$71/hourly1!$F$8763+유형화!$G$72*hourly1!$G5763/hourly1!$F$8763+유형화!$G$74*hourly1!I5763/hourly1!$I$8763</f>
        <v>0.26285409620783828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4">
        <f>유형화!$F$71*hourly1!B5764/hourly1!$B$8763+유형화!$F$72*hourly1!C5764/hourly1!$C$8763+유형화!$F$73*hourly1!D5764/hourly1!$D$8763+유형화!$F$74*hourly1!E5764/hourly1!$E$8763</f>
        <v>58.925283948815832</v>
      </c>
      <c r="C5763" s="442">
        <f>hourly1!$F5764*유형화!$G$71/hourly1!$F$8763+유형화!$G$72*hourly1!$G5764/hourly1!$F$8763+유형화!$G$74*hourly1!I5764/hourly1!$I$8763</f>
        <v>0.24338693115508214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4">
        <f>유형화!$F$71*hourly1!B5765/hourly1!$B$8763+유형화!$F$72*hourly1!C5765/hourly1!$C$8763+유형화!$F$73*hourly1!D5765/hourly1!$D$8763+유형화!$F$74*hourly1!E5765/hourly1!$E$8763</f>
        <v>58.88716637493328</v>
      </c>
      <c r="C5764" s="442">
        <f>hourly1!$F5765*유형화!$G$71/hourly1!$F$8763+유형화!$G$72*hourly1!$G5765/hourly1!$F$8763+유형화!$G$74*hourly1!I5765/hourly1!$I$8763</f>
        <v>0.23770532077382361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4">
        <f>유형화!$F$71*hourly1!B5766/hourly1!$B$8763+유형화!$F$72*hourly1!C5766/hourly1!$C$8763+유형화!$F$73*hourly1!D5766/hourly1!$D$8763+유형화!$F$74*hourly1!E5766/hourly1!$E$8763</f>
        <v>58.866401530796097</v>
      </c>
      <c r="C5765" s="442">
        <f>hourly1!$F5766*유형화!$G$71/hourly1!$F$8763+유형화!$G$72*hourly1!$G5766/hourly1!$F$8763+유형화!$G$74*hourly1!I5766/hourly1!$I$8763</f>
        <v>0.23773123331740542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4">
        <f>유형화!$F$71*hourly1!B5767/hourly1!$B$8763+유형화!$F$72*hourly1!C5767/hourly1!$C$8763+유형화!$F$73*hourly1!D5767/hourly1!$D$8763+유형화!$F$74*hourly1!E5767/hourly1!$E$8763</f>
        <v>58.834938662043498</v>
      </c>
      <c r="C5766" s="442">
        <f>hourly1!$F5767*유형화!$G$71/hourly1!$F$8763+유형화!$G$72*hourly1!$G5767/hourly1!$F$8763+유형화!$G$74*hourly1!I5767/hourly1!$I$8763</f>
        <v>0.23636797276984772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4">
        <f>유형화!$F$71*hourly1!B5768/hourly1!$B$8763+유형화!$F$72*hourly1!C5768/hourly1!$C$8763+유형화!$F$73*hourly1!D5768/hourly1!$D$8763+유형화!$F$74*hourly1!E5768/hourly1!$E$8763</f>
        <v>60.682801697340125</v>
      </c>
      <c r="C5767" s="442">
        <f>hourly1!$F5768*유형화!$G$71/hourly1!$F$8763+유형화!$G$72*hourly1!$G5768/hourly1!$F$8763+유형화!$G$74*hourly1!I5768/hourly1!$I$8763</f>
        <v>0.42144065562007893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4">
        <f>유형화!$F$71*hourly1!B5769/hourly1!$B$8763+유형화!$F$72*hourly1!C5769/hourly1!$C$8763+유형화!$F$73*hourly1!D5769/hourly1!$D$8763+유형화!$F$74*hourly1!E5769/hourly1!$E$8763</f>
        <v>72.397675939677768</v>
      </c>
      <c r="C5768" s="442">
        <f>hourly1!$F5769*유형화!$G$71/hourly1!$F$8763+유형화!$G$72*hourly1!$G5769/hourly1!$F$8763+유형화!$G$74*hourly1!I5769/hourly1!$I$8763</f>
        <v>0.75177750955608003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4">
        <f>유형화!$F$71*hourly1!B5770/hourly1!$B$8763+유형화!$F$72*hourly1!C5770/hourly1!$C$8763+유형화!$F$73*hourly1!D5770/hourly1!$D$8763+유형화!$F$74*hourly1!E5770/hourly1!$E$8763</f>
        <v>186.28458076788431</v>
      </c>
      <c r="C5769" s="442">
        <f>hourly1!$F5770*유형화!$G$71/hourly1!$F$8763+유형화!$G$72*hourly1!$G5770/hourly1!$F$8763+유형화!$G$74*hourly1!I5770/hourly1!$I$8763</f>
        <v>0.65038009680081987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4">
        <f>유형화!$F$71*hourly1!B5771/hourly1!$B$8763+유형화!$F$72*hourly1!C5771/hourly1!$C$8763+유형화!$F$73*hourly1!D5771/hourly1!$D$8763+유형화!$F$74*hourly1!E5771/hourly1!$E$8763</f>
        <v>407.96853174277265</v>
      </c>
      <c r="C5770" s="442">
        <f>hourly1!$F5771*유형화!$G$71/hourly1!$F$8763+유형화!$G$72*hourly1!$G5771/hourly1!$F$8763+유형화!$G$74*hourly1!I5771/hourly1!$I$8763</f>
        <v>0.57563202391371959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4">
        <f>유형화!$F$71*hourly1!B5772/hourly1!$B$8763+유형화!$F$72*hourly1!C5772/hourly1!$C$8763+유형화!$F$73*hourly1!D5772/hourly1!$D$8763+유형화!$F$74*hourly1!E5772/hourly1!$E$8763</f>
        <v>611.10269540090019</v>
      </c>
      <c r="C5771" s="442">
        <f>hourly1!$F5772*유형화!$G$71/hourly1!$F$8763+유형화!$G$72*hourly1!$G5772/hourly1!$F$8763+유형화!$G$74*hourly1!I5772/hourly1!$I$8763</f>
        <v>0.4903201892737914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4">
        <f>유형화!$F$71*hourly1!B5773/hourly1!$B$8763+유형화!$F$72*hourly1!C5773/hourly1!$C$8763+유형화!$F$73*hourly1!D5773/hourly1!$D$8763+유형화!$F$74*hourly1!E5773/hourly1!$E$8763</f>
        <v>710.43930812246128</v>
      </c>
      <c r="C5772" s="442">
        <f>hourly1!$F5773*유형화!$G$71/hourly1!$F$8763+유형화!$G$72*hourly1!$G5773/hourly1!$F$8763+유형화!$G$74*hourly1!I5773/hourly1!$I$8763</f>
        <v>0.45832194630564416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4">
        <f>유형화!$F$71*hourly1!B5774/hourly1!$B$8763+유형화!$F$72*hourly1!C5774/hourly1!$C$8763+유형화!$F$73*hourly1!D5774/hourly1!$D$8763+유형화!$F$74*hourly1!E5774/hourly1!$E$8763</f>
        <v>663.57917722993875</v>
      </c>
      <c r="C5773" s="442">
        <f>hourly1!$F5774*유형화!$G$71/hourly1!$F$8763+유형화!$G$72*hourly1!$G5774/hourly1!$F$8763+유형화!$G$74*hourly1!I5774/hourly1!$I$8763</f>
        <v>0.4423067720823064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4">
        <f>유형화!$F$71*hourly1!B5775/hourly1!$B$8763+유형화!$F$72*hourly1!C5775/hourly1!$C$8763+유형화!$F$73*hourly1!D5775/hourly1!$D$8763+유형화!$F$74*hourly1!E5775/hourly1!$E$8763</f>
        <v>514.18584069051496</v>
      </c>
      <c r="C5774" s="442">
        <f>hourly1!$F5775*유형화!$G$71/hourly1!$F$8763+유형화!$G$72*hourly1!$G5775/hourly1!$F$8763+유형화!$G$74*hourly1!I5775/hourly1!$I$8763</f>
        <v>0.55397981214352421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4">
        <f>유형화!$F$71*hourly1!B5776/hourly1!$B$8763+유형화!$F$72*hourly1!C5776/hourly1!$C$8763+유형화!$F$73*hourly1!D5776/hourly1!$D$8763+유형화!$F$74*hourly1!E5776/hourly1!$E$8763</f>
        <v>601.88352964910018</v>
      </c>
      <c r="C5775" s="442">
        <f>hourly1!$F5776*유형화!$G$71/hourly1!$F$8763+유형화!$G$72*hourly1!$G5776/hourly1!$F$8763+유형화!$G$74*hourly1!I5776/hourly1!$I$8763</f>
        <v>0.51669231381722014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4">
        <f>유형화!$F$71*hourly1!B5777/hourly1!$B$8763+유형화!$F$72*hourly1!C5777/hourly1!$C$8763+유형화!$F$73*hourly1!D5777/hourly1!$D$8763+유형화!$F$74*hourly1!E5777/hourly1!$E$8763</f>
        <v>760.13273805672566</v>
      </c>
      <c r="C5776" s="442">
        <f>hourly1!$F5777*유형화!$G$71/hourly1!$F$8763+유형화!$G$72*hourly1!$G5777/hourly1!$F$8763+유형화!$G$74*hourly1!I5777/hourly1!$I$8763</f>
        <v>0.3890886819862428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4">
        <f>유형화!$F$71*hourly1!B5778/hourly1!$B$8763+유형화!$F$72*hourly1!C5778/hourly1!$C$8763+유형화!$F$73*hourly1!D5778/hourly1!$D$8763+유형화!$F$74*hourly1!E5778/hourly1!$E$8763</f>
        <v>702.03976077512243</v>
      </c>
      <c r="C5777" s="442">
        <f>hourly1!$F5778*유형화!$G$71/hourly1!$F$8763+유형화!$G$72*hourly1!$G5778/hourly1!$F$8763+유형화!$G$74*hourly1!I5778/hourly1!$I$8763</f>
        <v>0.36786093071767573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4">
        <f>유형화!$F$71*hourly1!B5779/hourly1!$B$8763+유형화!$F$72*hourly1!C5779/hourly1!$C$8763+유형화!$F$73*hourly1!D5779/hourly1!$D$8763+유형화!$F$74*hourly1!E5779/hourly1!$E$8763</f>
        <v>635.53464319648288</v>
      </c>
      <c r="C5778" s="442">
        <f>hourly1!$F5779*유형화!$G$71/hourly1!$F$8763+유형화!$G$72*hourly1!$G5779/hourly1!$F$8763+유형화!$G$74*hourly1!I5779/hourly1!$I$8763</f>
        <v>0.38911386115595048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4">
        <f>유형화!$F$71*hourly1!B5780/hourly1!$B$8763+유형화!$F$72*hourly1!C5780/hourly1!$C$8763+유형화!$F$73*hourly1!D5780/hourly1!$D$8763+유형화!$F$74*hourly1!E5780/hourly1!$E$8763</f>
        <v>476.34199141796438</v>
      </c>
      <c r="C5779" s="442">
        <f>hourly1!$F5780*유형화!$G$71/hourly1!$F$8763+유형화!$G$72*hourly1!$G5780/hourly1!$F$8763+유형화!$G$74*hourly1!I5780/hourly1!$I$8763</f>
        <v>0.51676491783084078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4">
        <f>유형화!$F$71*hourly1!B5781/hourly1!$B$8763+유형화!$F$72*hourly1!C5781/hourly1!$C$8763+유형화!$F$73*hourly1!D5781/hourly1!$D$8763+유형화!$F$74*hourly1!E5781/hourly1!$E$8763</f>
        <v>200.22961369968604</v>
      </c>
      <c r="C5780" s="442">
        <f>hourly1!$F5781*유형화!$G$71/hourly1!$F$8763+유형화!$G$72*hourly1!$G5781/hourly1!$F$8763+유형화!$G$74*hourly1!I5781/hourly1!$I$8763</f>
        <v>0.63926198588451055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4">
        <f>유형화!$F$71*hourly1!B5782/hourly1!$B$8763+유형화!$F$72*hourly1!C5782/hourly1!$C$8763+유형화!$F$73*hourly1!D5782/hourly1!$D$8763+유형화!$F$74*hourly1!E5782/hourly1!$E$8763</f>
        <v>201.55061258355718</v>
      </c>
      <c r="C5781" s="442">
        <f>hourly1!$F5782*유형화!$G$71/hourly1!$F$8763+유형화!$G$72*hourly1!$G5782/hourly1!$F$8763+유형화!$G$74*hourly1!I5782/hourly1!$I$8763</f>
        <v>0.64465782491249446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4">
        <f>유형화!$F$71*hourly1!B5783/hourly1!$B$8763+유형화!$F$72*hourly1!C5783/hourly1!$C$8763+유형화!$F$73*hourly1!D5783/hourly1!$D$8763+유형화!$F$74*hourly1!E5783/hourly1!$E$8763</f>
        <v>89.842217474405047</v>
      </c>
      <c r="C5782" s="442">
        <f>hourly1!$F5783*유형화!$G$71/hourly1!$F$8763+유형화!$G$72*hourly1!$G5783/hourly1!$F$8763+유형화!$G$74*hourly1!I5783/hourly1!$I$8763</f>
        <v>0.54887357431016193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4">
        <f>유형화!$F$71*hourly1!B5784/hourly1!$B$8763+유형화!$F$72*hourly1!C5784/hourly1!$C$8763+유형화!$F$73*hourly1!D5784/hourly1!$D$8763+유형화!$F$74*hourly1!E5784/hourly1!$E$8763</f>
        <v>71.18044873969319</v>
      </c>
      <c r="C5783" s="442">
        <f>hourly1!$F5784*유형화!$G$71/hourly1!$F$8763+유형화!$G$72*hourly1!$G5784/hourly1!$F$8763+유형화!$G$74*hourly1!I5784/hourly1!$I$8763</f>
        <v>0.45836114106496051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4">
        <f>유형화!$F$71*hourly1!B5785/hourly1!$B$8763+유형화!$F$72*hourly1!C5785/hourly1!$C$8763+유형화!$F$73*hourly1!D5785/hourly1!$D$8763+유형화!$F$74*hourly1!E5785/hourly1!$E$8763</f>
        <v>67.111783260878397</v>
      </c>
      <c r="C5784" s="442">
        <f>hourly1!$F5785*유형화!$G$71/hourly1!$F$8763+유형화!$G$72*hourly1!$G5785/hourly1!$F$8763+유형화!$G$74*hourly1!I5785/hourly1!$I$8763</f>
        <v>0.3521084673135445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4">
        <f>유형화!$F$71*hourly1!B5786/hourly1!$B$8763+유형화!$F$72*hourly1!C5786/hourly1!$C$8763+유형화!$F$73*hourly1!D5786/hourly1!$D$8763+유형화!$F$74*hourly1!E5786/hourly1!$E$8763</f>
        <v>62.551076642942647</v>
      </c>
      <c r="C5785" s="442">
        <f>hourly1!$F5786*유형화!$G$71/hourly1!$F$8763+유형화!$G$72*hourly1!$G5786/hourly1!$F$8763+유형화!$G$74*hourly1!I5786/hourly1!$I$8763</f>
        <v>0.32036617182775706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4">
        <f>유형화!$F$71*hourly1!B5787/hourly1!$B$8763+유형화!$F$72*hourly1!C5787/hourly1!$C$8763+유형화!$F$73*hourly1!D5787/hourly1!$D$8763+유형화!$F$74*hourly1!E5787/hourly1!$E$8763</f>
        <v>60.194702316051355</v>
      </c>
      <c r="C5786" s="442">
        <f>hourly1!$F5787*유형화!$G$71/hourly1!$F$8763+유형화!$G$72*hourly1!$G5787/hourly1!$F$8763+유형화!$G$74*hourly1!I5787/hourly1!$I$8763</f>
        <v>0.2628395917023113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4">
        <f>유형화!$F$71*hourly1!B5788/hourly1!$B$8763+유형화!$F$72*hourly1!C5788/hourly1!$C$8763+유형화!$F$73*hourly1!D5788/hourly1!$D$8763+유형화!$F$74*hourly1!E5788/hourly1!$E$8763</f>
        <v>58.915566997260228</v>
      </c>
      <c r="C5787" s="442">
        <f>hourly1!$F5788*유형화!$G$71/hourly1!$F$8763+유형화!$G$72*hourly1!$G5788/hourly1!$F$8763+유형화!$G$74*hourly1!I5788/hourly1!$I$8763</f>
        <v>0.24338627926719331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4">
        <f>유형화!$F$71*hourly1!B5789/hourly1!$B$8763+유형화!$F$72*hourly1!C5789/hourly1!$C$8763+유형화!$F$73*hourly1!D5789/hourly1!$D$8763+유형화!$F$74*hourly1!E5789/hourly1!$E$8763</f>
        <v>58.806455081332814</v>
      </c>
      <c r="C5788" s="442">
        <f>hourly1!$F5789*유형화!$G$71/hourly1!$F$8763+유형화!$G$72*hourly1!$G5789/hourly1!$F$8763+유형화!$G$74*hourly1!I5789/hourly1!$I$8763</f>
        <v>0.23774728605666826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4">
        <f>유형화!$F$71*hourly1!B5790/hourly1!$B$8763+유형화!$F$72*hourly1!C5790/hourly1!$C$8763+유형화!$F$73*hourly1!D5790/hourly1!$D$8763+유형화!$F$74*hourly1!E5790/hourly1!$E$8763</f>
        <v>58.765304116114613</v>
      </c>
      <c r="C5789" s="442">
        <f>hourly1!$F5790*유형화!$G$71/hourly1!$F$8763+유형화!$G$72*hourly1!$G5790/hourly1!$F$8763+유형화!$G$74*hourly1!I5790/hourly1!$I$8763</f>
        <v>0.23780660785455363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4">
        <f>유형화!$F$71*hourly1!B5791/hourly1!$B$8763+유형화!$F$72*hourly1!C5791/hourly1!$C$8763+유형화!$F$73*hourly1!D5791/hourly1!$D$8763+유형화!$F$74*hourly1!E5791/hourly1!$E$8763</f>
        <v>58.751190370221117</v>
      </c>
      <c r="C5790" s="442">
        <f>hourly1!$F5791*유형화!$G$71/hourly1!$F$8763+유형화!$G$72*hourly1!$G5791/hourly1!$F$8763+유형화!$G$74*hourly1!I5791/hourly1!$I$8763</f>
        <v>0.23642900577344128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4">
        <f>유형화!$F$71*hourly1!B5792/hourly1!$B$8763+유형화!$F$72*hourly1!C5792/hourly1!$C$8763+유형화!$F$73*hourly1!D5792/hourly1!$D$8763+유형화!$F$74*hourly1!E5792/hourly1!$E$8763</f>
        <v>60.601149006428592</v>
      </c>
      <c r="C5791" s="442">
        <f>hourly1!$F5792*유형화!$G$71/hourly1!$F$8763+유형화!$G$72*hourly1!$G5792/hourly1!$F$8763+유형화!$G$74*hourly1!I5792/hourly1!$I$8763</f>
        <v>0.42156296608522437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4">
        <f>유형화!$F$71*hourly1!B5793/hourly1!$B$8763+유형화!$F$72*hourly1!C5793/hourly1!$C$8763+유형화!$F$73*hourly1!D5793/hourly1!$D$8763+유형화!$F$74*hourly1!E5793/hourly1!$E$8763</f>
        <v>72.173612182382726</v>
      </c>
      <c r="C5792" s="442">
        <f>hourly1!$F5793*유형화!$G$71/hourly1!$F$8763+유형화!$G$72*hourly1!$G5793/hourly1!$F$8763+유형화!$G$74*hourly1!I5793/hourly1!$I$8763</f>
        <v>0.75210182378078294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4">
        <f>유형화!$F$71*hourly1!B5794/hourly1!$B$8763+유형화!$F$72*hourly1!C5794/hourly1!$C$8763+유형화!$F$73*hourly1!D5794/hourly1!$D$8763+유형화!$F$74*hourly1!E5794/hourly1!$E$8763</f>
        <v>168.61064460401664</v>
      </c>
      <c r="C5793" s="442">
        <f>hourly1!$F5794*유형화!$G$71/hourly1!$F$8763+유형화!$G$72*hourly1!$G5794/hourly1!$F$8763+유형화!$G$74*hourly1!I5794/hourly1!$I$8763</f>
        <v>0.65068094306152424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4">
        <f>유형화!$F$71*hourly1!B5795/hourly1!$B$8763+유형화!$F$72*hourly1!C5795/hourly1!$C$8763+유형화!$F$73*hourly1!D5795/hourly1!$D$8763+유형화!$F$74*hourly1!E5795/hourly1!$E$8763</f>
        <v>293.3898025538133</v>
      </c>
      <c r="C5794" s="442">
        <f>hourly1!$F5795*유형화!$G$71/hourly1!$F$8763+유형화!$G$72*hourly1!$G5795/hourly1!$F$8763+유형화!$G$74*hourly1!I5795/hourly1!$I$8763</f>
        <v>0.57591494325748049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4">
        <f>유형화!$F$71*hourly1!B5796/hourly1!$B$8763+유형화!$F$72*hourly1!C5796/hourly1!$C$8763+유형화!$F$73*hourly1!D5796/hourly1!$D$8763+유형화!$F$74*hourly1!E5796/hourly1!$E$8763</f>
        <v>479.88486992169192</v>
      </c>
      <c r="C5795" s="442">
        <f>hourly1!$F5796*유형화!$G$71/hourly1!$F$8763+유형화!$G$72*hourly1!$G5796/hourly1!$F$8763+유형화!$G$74*hourly1!I5796/hourly1!$I$8763</f>
        <v>0.49052276343525236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4">
        <f>유형화!$F$71*hourly1!B5797/hourly1!$B$8763+유형화!$F$72*hourly1!C5797/hourly1!$C$8763+유형화!$F$73*hourly1!D5797/hourly1!$D$8763+유형화!$F$74*hourly1!E5797/hourly1!$E$8763</f>
        <v>604.64687236398527</v>
      </c>
      <c r="C5796" s="442">
        <f>hourly1!$F5797*유형화!$G$71/hourly1!$F$8763+유형화!$G$72*hourly1!$G5797/hourly1!$F$8763+유형화!$G$74*hourly1!I5797/hourly1!$I$8763</f>
        <v>0.45848728137145378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4">
        <f>유형화!$F$71*hourly1!B5798/hourly1!$B$8763+유형화!$F$72*hourly1!C5798/hourly1!$C$8763+유형화!$F$73*hourly1!D5798/hourly1!$D$8763+유형화!$F$74*hourly1!E5798/hourly1!$E$8763</f>
        <v>536.55039720715683</v>
      </c>
      <c r="C5797" s="442">
        <f>hourly1!$F5798*유형화!$G$71/hourly1!$F$8763+유형화!$G$72*hourly1!$G5798/hourly1!$F$8763+유형화!$G$74*hourly1!I5798/hourly1!$I$8763</f>
        <v>0.44247455172769917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4">
        <f>유형화!$F$71*hourly1!B5799/hourly1!$B$8763+유형화!$F$72*hourly1!C5799/hourly1!$C$8763+유형화!$F$73*hourly1!D5799/hourly1!$D$8763+유형화!$F$74*hourly1!E5799/hourly1!$E$8763</f>
        <v>365.51554109111498</v>
      </c>
      <c r="C5798" s="442">
        <f>hourly1!$F5799*유형화!$G$71/hourly1!$F$8763+유형화!$G$72*hourly1!$G5799/hourly1!$F$8763+유형화!$G$74*hourly1!I5799/hourly1!$I$8763</f>
        <v>0.55421921797070517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4">
        <f>유형화!$F$71*hourly1!B5800/hourly1!$B$8763+유형화!$F$72*hourly1!C5800/hourly1!$C$8763+유형화!$F$73*hourly1!D5800/hourly1!$D$8763+유형화!$F$74*hourly1!E5800/hourly1!$E$8763</f>
        <v>486.92733269723919</v>
      </c>
      <c r="C5799" s="442">
        <f>hourly1!$F5800*유형화!$G$71/hourly1!$F$8763+유형화!$G$72*hourly1!$G5800/hourly1!$F$8763+유형화!$G$74*hourly1!I5800/hourly1!$I$8763</f>
        <v>0.51692275618592776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4">
        <f>유형화!$F$71*hourly1!B5801/hourly1!$B$8763+유형화!$F$72*hourly1!C5801/hourly1!$C$8763+유형화!$F$73*hourly1!D5801/hourly1!$D$8763+유형화!$F$74*hourly1!E5801/hourly1!$E$8763</f>
        <v>653.15847533062242</v>
      </c>
      <c r="C5800" s="442">
        <f>hourly1!$F5801*유형화!$G$71/hourly1!$F$8763+유형화!$G$72*hourly1!$G5801/hourly1!$F$8763+유형화!$G$74*hourly1!I5801/hourly1!$I$8763</f>
        <v>0.38923682350898481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4">
        <f>유형화!$F$71*hourly1!B5802/hourly1!$B$8763+유형화!$F$72*hourly1!C5802/hourly1!$C$8763+유형화!$F$73*hourly1!D5802/hourly1!$D$8763+유형화!$F$74*hourly1!E5802/hourly1!$E$8763</f>
        <v>580.41757975514895</v>
      </c>
      <c r="C5801" s="442">
        <f>hourly1!$F5802*유형화!$G$71/hourly1!$F$8763+유형화!$G$72*hourly1!$G5802/hourly1!$F$8763+유형화!$G$74*hourly1!I5802/hourly1!$I$8763</f>
        <v>0.36799171572537626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4">
        <f>유형화!$F$71*hourly1!B5803/hourly1!$B$8763+유형화!$F$72*hourly1!C5803/hourly1!$C$8763+유형화!$F$73*hourly1!D5803/hourly1!$D$8763+유형화!$F$74*hourly1!E5803/hourly1!$E$8763</f>
        <v>509.56614189988233</v>
      </c>
      <c r="C5802" s="442">
        <f>hourly1!$F5803*유형화!$G$71/hourly1!$F$8763+유형화!$G$72*hourly1!$G5803/hourly1!$F$8763+유형화!$G$74*hourly1!I5803/hourly1!$I$8763</f>
        <v>0.38925401705205243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4">
        <f>유형화!$F$71*hourly1!B5804/hourly1!$B$8763+유형화!$F$72*hourly1!C5804/hourly1!$C$8763+유형화!$F$73*hourly1!D5804/hourly1!$D$8763+유형화!$F$74*hourly1!E5804/hourly1!$E$8763</f>
        <v>306.41701595919909</v>
      </c>
      <c r="C5803" s="442">
        <f>hourly1!$F5804*유형화!$G$71/hourly1!$F$8763+유형화!$G$72*hourly1!$G5804/hourly1!$F$8763+유형화!$G$74*hourly1!I5804/hourly1!$I$8763</f>
        <v>0.51698191501184176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4">
        <f>유형화!$F$71*hourly1!B5805/hourly1!$B$8763+유형화!$F$72*hourly1!C5805/hourly1!$C$8763+유형화!$F$73*hourly1!D5805/hourly1!$D$8763+유형화!$F$74*hourly1!E5805/hourly1!$E$8763</f>
        <v>163.97023790668078</v>
      </c>
      <c r="C5804" s="442">
        <f>hourly1!$F5805*유형화!$G$71/hourly1!$F$8763+유형화!$G$72*hourly1!$G5805/hourly1!$F$8763+유형화!$G$74*hourly1!I5805/hourly1!$I$8763</f>
        <v>0.6395447422562992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4">
        <f>유형화!$F$71*hourly1!B5806/hourly1!$B$8763+유형화!$F$72*hourly1!C5806/hourly1!$C$8763+유형화!$F$73*hourly1!D5806/hourly1!$D$8763+유형화!$F$74*hourly1!E5806/hourly1!$E$8763</f>
        <v>167.00206626627758</v>
      </c>
      <c r="C5805" s="442">
        <f>hourly1!$F5806*유형화!$G$71/hourly1!$F$8763+유형화!$G$72*hourly1!$G5806/hourly1!$F$8763+유형화!$G$74*hourly1!I5806/hourly1!$I$8763</f>
        <v>0.64495264121022688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4">
        <f>유형화!$F$71*hourly1!B5807/hourly1!$B$8763+유형화!$F$72*hourly1!C5807/hourly1!$C$8763+유형화!$F$73*hourly1!D5807/hourly1!$D$8763+유형화!$F$74*hourly1!E5807/hourly1!$E$8763</f>
        <v>66.943958960248992</v>
      </c>
      <c r="C5806" s="442">
        <f>hourly1!$F5807*유형화!$G$71/hourly1!$F$8763+유형화!$G$72*hourly1!$G5807/hourly1!$F$8763+유형화!$G$74*hourly1!I5807/hourly1!$I$8763</f>
        <v>0.54912226953975907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4">
        <f>유형화!$F$71*hourly1!B5808/hourly1!$B$8763+유형화!$F$72*hourly1!C5808/hourly1!$C$8763+유형화!$F$73*hourly1!D5808/hourly1!$D$8763+유형화!$F$74*hourly1!E5808/hourly1!$E$8763</f>
        <v>63.008998059870258</v>
      </c>
      <c r="C5807" s="442">
        <f>hourly1!$F5808*유형화!$G$71/hourly1!$F$8763+유형화!$G$72*hourly1!$G5808/hourly1!$F$8763+유형화!$G$74*hourly1!I5808/hourly1!$I$8763</f>
        <v>0.45863314128658395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4">
        <f>유형화!$F$71*hourly1!B5809/hourly1!$B$8763+유형화!$F$72*hourly1!C5809/hourly1!$C$8763+유형화!$F$73*hourly1!D5809/hourly1!$D$8763+유형화!$F$74*hourly1!E5809/hourly1!$E$8763</f>
        <v>60.946937584262223</v>
      </c>
      <c r="C5808" s="442">
        <f>hourly1!$F5809*유형화!$G$71/hourly1!$F$8763+유형화!$G$72*hourly1!$G5809/hourly1!$F$8763+유형화!$G$74*hourly1!I5809/hourly1!$I$8763</f>
        <v>0.35228561784733953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4">
        <f>유형화!$F$71*hourly1!B5810/hourly1!$B$8763+유형화!$F$72*hourly1!C5810/hourly1!$C$8763+유형화!$F$73*hourly1!D5810/hourly1!$D$8763+유형화!$F$74*hourly1!E5810/hourly1!$E$8763</f>
        <v>59.0003973549574</v>
      </c>
      <c r="C5809" s="442">
        <f>hourly1!$F5810*유형화!$G$71/hourly1!$F$8763+유형화!$G$72*hourly1!$G5810/hourly1!$F$8763+유형화!$G$74*hourly1!I5810/hourly1!$I$8763</f>
        <v>0.32051415037852521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4">
        <f>유형화!$F$71*hourly1!B5811/hourly1!$B$8763+유형화!$F$72*hourly1!C5811/hourly1!$C$8763+유형화!$F$73*hourly1!D5811/hourly1!$D$8763+유형화!$F$74*hourly1!E5811/hourly1!$E$8763</f>
        <v>58.988206079434782</v>
      </c>
      <c r="C5810" s="442">
        <f>hourly1!$F5811*유형화!$G$71/hourly1!$F$8763+유형화!$G$72*hourly1!$G5811/hourly1!$F$8763+유형화!$G$74*hourly1!I5811/hourly1!$I$8763</f>
        <v>0.26146573797655998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4">
        <f>유형화!$F$71*hourly1!B5812/hourly1!$B$8763+유형화!$F$72*hourly1!C5812/hourly1!$C$8763+유형화!$F$73*hourly1!D5812/hourly1!$D$8763+유형화!$F$74*hourly1!E5812/hourly1!$E$8763</f>
        <v>58.739150583920981</v>
      </c>
      <c r="C5811" s="442">
        <f>hourly1!$F5812*유형화!$G$71/hourly1!$F$8763+유형화!$G$72*hourly1!$G5812/hourly1!$F$8763+유형화!$G$74*hourly1!I5812/hourly1!$I$8763</f>
        <v>0.26585530656211775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4">
        <f>유형화!$F$71*hourly1!B5813/hourly1!$B$8763+유형화!$F$72*hourly1!C5813/hourly1!$C$8763+유형화!$F$73*hourly1!D5813/hourly1!$D$8763+유형화!$F$74*hourly1!E5813/hourly1!$E$8763</f>
        <v>58.728834889247985</v>
      </c>
      <c r="C5812" s="442">
        <f>hourly1!$F5813*유형화!$G$71/hourly1!$F$8763+유형화!$G$72*hourly1!$G5813/hourly1!$F$8763+유형화!$G$74*hourly1!I5813/hourly1!$I$8763</f>
        <v>0.2487615023406923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4">
        <f>유형화!$F$71*hourly1!B5814/hourly1!$B$8763+유형화!$F$72*hourly1!C5814/hourly1!$C$8763+유형화!$F$73*hourly1!D5814/hourly1!$D$8763+유형화!$F$74*hourly1!E5814/hourly1!$E$8763</f>
        <v>58.72427939191514</v>
      </c>
      <c r="C5813" s="442">
        <f>hourly1!$F5814*유형화!$G$71/hourly1!$F$8763+유형화!$G$72*hourly1!$G5814/hourly1!$F$8763+유형화!$G$74*hourly1!I5814/hourly1!$I$8763</f>
        <v>0.23615936864541578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4">
        <f>유형화!$F$71*hourly1!B5815/hourly1!$B$8763+유형화!$F$72*hourly1!C5815/hourly1!$C$8763+유형화!$F$73*hourly1!D5815/hourly1!$D$8763+유형화!$F$74*hourly1!E5815/hourly1!$E$8763</f>
        <v>58.718025051158861</v>
      </c>
      <c r="C5814" s="442">
        <f>hourly1!$F5815*유형화!$G$71/hourly1!$F$8763+유형화!$G$72*hourly1!$G5815/hourly1!$F$8763+유형화!$G$74*hourly1!I5815/hourly1!$I$8763</f>
        <v>0.23618519970301138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4">
        <f>유형화!$F$71*hourly1!B5816/hourly1!$B$8763+유형화!$F$72*hourly1!C5816/hourly1!$C$8763+유형화!$F$73*hourly1!D5816/hourly1!$D$8763+유형화!$F$74*hourly1!E5816/hourly1!$E$8763</f>
        <v>60.578050506888104</v>
      </c>
      <c r="C5815" s="442">
        <f>hourly1!$F5816*유형화!$G$71/hourly1!$F$8763+유형화!$G$72*hourly1!$G5816/hourly1!$F$8763+유형화!$G$74*hourly1!I5816/hourly1!$I$8763</f>
        <v>0.27474762776793477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4">
        <f>유형화!$F$71*hourly1!B5817/hourly1!$B$8763+유형화!$F$72*hourly1!C5817/hourly1!$C$8763+유형화!$F$73*hourly1!D5817/hourly1!$D$8763+유형화!$F$74*hourly1!E5817/hourly1!$E$8763</f>
        <v>72.125820803167301</v>
      </c>
      <c r="C5816" s="442">
        <f>hourly1!$F5817*유형화!$G$71/hourly1!$F$8763+유형화!$G$72*hourly1!$G5817/hourly1!$F$8763+유형화!$G$74*hourly1!I5817/hourly1!$I$8763</f>
        <v>0.36981080887921147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4">
        <f>유형화!$F$71*hourly1!B5818/hourly1!$B$8763+유형화!$F$72*hourly1!C5818/hourly1!$C$8763+유형화!$F$73*hourly1!D5818/hourly1!$D$8763+유형화!$F$74*hourly1!E5818/hourly1!$E$8763</f>
        <v>113.29665700831815</v>
      </c>
      <c r="C5817" s="442">
        <f>hourly1!$F5818*유형화!$G$71/hourly1!$F$8763+유형화!$G$72*hourly1!$G5818/hourly1!$F$8763+유형화!$G$74*hourly1!I5818/hourly1!$I$8763</f>
        <v>0.47478252292903711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4">
        <f>유형화!$F$71*hourly1!B5819/hourly1!$B$8763+유형화!$F$72*hourly1!C5819/hourly1!$C$8763+유형화!$F$73*hourly1!D5819/hourly1!$D$8763+유형화!$F$74*hourly1!E5819/hourly1!$E$8763</f>
        <v>119.94141127509403</v>
      </c>
      <c r="C5818" s="442">
        <f>hourly1!$F5819*유형화!$G$71/hourly1!$F$8763+유형화!$G$72*hourly1!$G5819/hourly1!$F$8763+유형화!$G$74*hourly1!I5819/hourly1!$I$8763</f>
        <v>0.63459878735760711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4">
        <f>유형화!$F$71*hourly1!B5820/hourly1!$B$8763+유형화!$F$72*hourly1!C5820/hourly1!$C$8763+유형화!$F$73*hourly1!D5820/hourly1!$D$8763+유형화!$F$74*hourly1!E5820/hourly1!$E$8763</f>
        <v>128.81021753455892</v>
      </c>
      <c r="C5819" s="442">
        <f>hourly1!$F5820*유형화!$G$71/hourly1!$F$8763+유형화!$G$72*hourly1!$G5820/hourly1!$F$8763+유형화!$G$74*hourly1!I5820/hourly1!$I$8763</f>
        <v>0.6299307811575251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4">
        <f>유형화!$F$71*hourly1!B5821/hourly1!$B$8763+유형화!$F$72*hourly1!C5821/hourly1!$C$8763+유형화!$F$73*hourly1!D5821/hourly1!$D$8763+유형화!$F$74*hourly1!E5821/hourly1!$E$8763</f>
        <v>139.88836090394693</v>
      </c>
      <c r="C5820" s="442">
        <f>hourly1!$F5821*유형화!$G$71/hourly1!$F$8763+유형화!$G$72*hourly1!$G5821/hourly1!$F$8763+유형화!$G$74*hourly1!I5821/hourly1!$I$8763</f>
        <v>0.58869186439295496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4">
        <f>유형화!$F$71*hourly1!B5822/hourly1!$B$8763+유형화!$F$72*hourly1!C5822/hourly1!$C$8763+유형화!$F$73*hourly1!D5822/hourly1!$D$8763+유형화!$F$74*hourly1!E5822/hourly1!$E$8763</f>
        <v>138.17831677299844</v>
      </c>
      <c r="C5821" s="442">
        <f>hourly1!$F5822*유형화!$G$71/hourly1!$F$8763+유형화!$G$72*hourly1!$G5822/hourly1!$F$8763+유형화!$G$74*hourly1!I5822/hourly1!$I$8763</f>
        <v>0.61605306583574126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4">
        <f>유형화!$F$71*hourly1!B5823/hourly1!$B$8763+유형화!$F$72*hourly1!C5823/hourly1!$C$8763+유형화!$F$73*hourly1!D5823/hourly1!$D$8763+유형화!$F$74*hourly1!E5823/hourly1!$E$8763</f>
        <v>151.24498627610021</v>
      </c>
      <c r="C5822" s="442">
        <f>hourly1!$F5823*유형화!$G$71/hourly1!$F$8763+유형화!$G$72*hourly1!$G5823/hourly1!$F$8763+유형화!$G$74*hourly1!I5823/hourly1!$I$8763</f>
        <v>0.62039488363344086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4">
        <f>유형화!$F$71*hourly1!B5824/hourly1!$B$8763+유형화!$F$72*hourly1!C5824/hourly1!$C$8763+유형화!$F$73*hourly1!D5824/hourly1!$D$8763+유형화!$F$74*hourly1!E5824/hourly1!$E$8763</f>
        <v>139.01502072181731</v>
      </c>
      <c r="C5823" s="442">
        <f>hourly1!$F5824*유형화!$G$71/hourly1!$F$8763+유형화!$G$72*hourly1!$G5824/hourly1!$F$8763+유형화!$G$74*hourly1!I5824/hourly1!$I$8763</f>
        <v>0.53822148174839501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4">
        <f>유형화!$F$71*hourly1!B5825/hourly1!$B$8763+유형화!$F$72*hourly1!C5825/hourly1!$C$8763+유형화!$F$73*hourly1!D5825/hourly1!$D$8763+유형화!$F$74*hourly1!E5825/hourly1!$E$8763</f>
        <v>140.88350650125739</v>
      </c>
      <c r="C5824" s="442">
        <f>hourly1!$F5825*유형화!$G$71/hourly1!$F$8763+유형화!$G$72*hourly1!$G5825/hourly1!$F$8763+유형화!$G$74*hourly1!I5825/hourly1!$I$8763</f>
        <v>0.47434249860406408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4">
        <f>유형화!$F$71*hourly1!B5826/hourly1!$B$8763+유형화!$F$72*hourly1!C5826/hourly1!$C$8763+유형화!$F$73*hourly1!D5826/hourly1!$D$8763+유형화!$F$74*hourly1!E5826/hourly1!$E$8763</f>
        <v>137.52301177662616</v>
      </c>
      <c r="C5825" s="442">
        <f>hourly1!$F5826*유형화!$G$71/hourly1!$F$8763+유형화!$G$72*hourly1!$G5826/hourly1!$F$8763+유형화!$G$74*hourly1!I5826/hourly1!$I$8763</f>
        <v>0.41963386685014492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4">
        <f>유형화!$F$71*hourly1!B5827/hourly1!$B$8763+유형화!$F$72*hourly1!C5827/hourly1!$C$8763+유형화!$F$73*hourly1!D5827/hourly1!$D$8763+유형화!$F$74*hourly1!E5827/hourly1!$E$8763</f>
        <v>137.22132964281084</v>
      </c>
      <c r="C5826" s="442">
        <f>hourly1!$F5827*유형화!$G$71/hourly1!$F$8763+유형화!$G$72*hourly1!$G5827/hourly1!$F$8763+유형화!$G$74*hourly1!I5827/hourly1!$I$8763</f>
        <v>0.47434673587534082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4">
        <f>유형화!$F$71*hourly1!B5828/hourly1!$B$8763+유형화!$F$72*hourly1!C5828/hourly1!$C$8763+유형화!$F$73*hourly1!D5828/hourly1!$D$8763+유형화!$F$74*hourly1!E5828/hourly1!$E$8763</f>
        <v>136.14287428216758</v>
      </c>
      <c r="C5827" s="442">
        <f>hourly1!$F5828*유형화!$G$71/hourly1!$F$8763+유형화!$G$72*hourly1!$G5828/hourly1!$F$8763+유형화!$G$74*hourly1!I5828/hourly1!$I$8763</f>
        <v>0.5473709727263627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4">
        <f>유형화!$F$71*hourly1!B5829/hourly1!$B$8763+유형화!$F$72*hourly1!C5829/hourly1!$C$8763+유형화!$F$73*hourly1!D5829/hourly1!$D$8763+유형화!$F$74*hourly1!E5829/hourly1!$E$8763</f>
        <v>144.22056542527909</v>
      </c>
      <c r="C5828" s="442">
        <f>hourly1!$F5829*유형화!$G$71/hourly1!$F$8763+유형화!$G$72*hourly1!$G5829/hourly1!$F$8763+유형화!$G$74*hourly1!I5829/hourly1!$I$8763</f>
        <v>0.67520358017829762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4">
        <f>유형화!$F$71*hourly1!B5830/hourly1!$B$8763+유형화!$F$72*hourly1!C5830/hourly1!$C$8763+유형화!$F$73*hourly1!D5830/hourly1!$D$8763+유형화!$F$74*hourly1!E5830/hourly1!$E$8763</f>
        <v>148.91203820013109</v>
      </c>
      <c r="C5829" s="442">
        <f>hourly1!$F5830*유형화!$G$71/hourly1!$F$8763+유형화!$G$72*hourly1!$G5830/hourly1!$F$8763+유형화!$G$74*hourly1!I5830/hourly1!$I$8763</f>
        <v>0.57939300960245377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4">
        <f>유형화!$F$71*hourly1!B5831/hourly1!$B$8763+유형화!$F$72*hourly1!C5831/hourly1!$C$8763+유형화!$F$73*hourly1!D5831/hourly1!$D$8763+유형화!$F$74*hourly1!E5831/hourly1!$E$8763</f>
        <v>65.162616362073848</v>
      </c>
      <c r="C5830" s="442">
        <f>hourly1!$F5831*유형화!$G$71/hourly1!$F$8763+유형화!$G$72*hourly1!$G5831/hourly1!$F$8763+유형화!$G$74*hourly1!I5831/hourly1!$I$8763</f>
        <v>0.41976725940940085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4">
        <f>유형화!$F$71*hourly1!B5832/hourly1!$B$8763+유형화!$F$72*hourly1!C5832/hourly1!$C$8763+유형화!$F$73*hourly1!D5832/hourly1!$D$8763+유형화!$F$74*hourly1!E5832/hourly1!$E$8763</f>
        <v>62.661748693105658</v>
      </c>
      <c r="C5831" s="442">
        <f>hourly1!$F5832*유형화!$G$71/hourly1!$F$8763+유형화!$G$72*hourly1!$G5832/hourly1!$F$8763+유형화!$G$74*hourly1!I5832/hourly1!$I$8763</f>
        <v>0.41522954930110112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4">
        <f>유형화!$F$71*hourly1!B5833/hourly1!$B$8763+유형화!$F$72*hourly1!C5833/hourly1!$C$8763+유형화!$F$73*hourly1!D5833/hourly1!$D$8763+유형화!$F$74*hourly1!E5833/hourly1!$E$8763</f>
        <v>60.94570763605121</v>
      </c>
      <c r="C5832" s="442">
        <f>hourly1!$F5833*유형화!$G$71/hourly1!$F$8763+유형화!$G$72*hourly1!$G5833/hourly1!$F$8763+유형화!$G$74*hourly1!I5833/hourly1!$I$8763</f>
        <v>0.3787880384825521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4">
        <f>유형화!$F$71*hourly1!B5834/hourly1!$B$8763+유형화!$F$72*hourly1!C5834/hourly1!$C$8763+유형화!$F$73*hourly1!D5834/hourly1!$D$8763+유형화!$F$74*hourly1!E5834/hourly1!$E$8763</f>
        <v>59.047319338174468</v>
      </c>
      <c r="C5833" s="442">
        <f>hourly1!$F5834*유형화!$G$71/hourly1!$F$8763+유형화!$G$72*hourly1!$G5834/hourly1!$F$8763+유형화!$G$74*hourly1!I5834/hourly1!$I$8763</f>
        <v>0.31516410647473303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4">
        <f>유형화!$F$71*hourly1!B5835/hourly1!$B$8763+유형화!$F$72*hourly1!C5835/hourly1!$C$8763+유형화!$F$73*hourly1!D5835/hourly1!$D$8763+유형화!$F$74*hourly1!E5835/hourly1!$E$8763</f>
        <v>58.944508652524569</v>
      </c>
      <c r="C5834" s="442">
        <f>hourly1!$F5835*유형화!$G$71/hourly1!$F$8763+유형화!$G$72*hourly1!$G5835/hourly1!$F$8763+유형화!$G$74*hourly1!I5835/hourly1!$I$8763</f>
        <v>0.27531982236237296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4">
        <f>유형화!$F$71*hourly1!B5836/hourly1!$B$8763+유형화!$F$72*hourly1!C5836/hourly1!$C$8763+유형화!$F$73*hourly1!D5836/hourly1!$D$8763+유형화!$F$74*hourly1!E5836/hourly1!$E$8763</f>
        <v>58.702782349869331</v>
      </c>
      <c r="C5835" s="442">
        <f>hourly1!$F5836*유형화!$G$71/hourly1!$F$8763+유형화!$G$72*hourly1!$G5836/hourly1!$F$8763+유형화!$G$74*hourly1!I5836/hourly1!$I$8763</f>
        <v>0.26073057140990935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4">
        <f>유형화!$F$71*hourly1!B5837/hourly1!$B$8763+유형화!$F$72*hourly1!C5837/hourly1!$C$8763+유형화!$F$73*hourly1!D5837/hourly1!$D$8763+유형화!$F$74*hourly1!E5837/hourly1!$E$8763</f>
        <v>58.702782349869331</v>
      </c>
      <c r="C5836" s="442">
        <f>hourly1!$F5837*유형화!$G$71/hourly1!$F$8763+유형화!$G$72*hourly1!$G5837/hourly1!$F$8763+유형화!$G$74*hourly1!I5837/hourly1!$I$8763</f>
        <v>0.25130745049059611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4">
        <f>유형화!$F$71*hourly1!B5838/hourly1!$B$8763+유형화!$F$72*hourly1!C5838/hourly1!$C$8763+유형화!$F$73*hourly1!D5838/hourly1!$D$8763+유형화!$F$74*hourly1!E5838/hourly1!$E$8763</f>
        <v>58.702782349869331</v>
      </c>
      <c r="C5837" s="442">
        <f>hourly1!$F5838*유형화!$G$71/hourly1!$F$8763+유형화!$G$72*hourly1!$G5838/hourly1!$F$8763+유형화!$G$74*hourly1!I5838/hourly1!$I$8763</f>
        <v>0.23627621954949207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4">
        <f>유형화!$F$71*hourly1!B5839/hourly1!$B$8763+유형화!$F$72*hourly1!C5839/hourly1!$C$8763+유형화!$F$73*hourly1!D5839/hourly1!$D$8763+유형화!$F$74*hourly1!E5839/hourly1!$E$8763</f>
        <v>58.702782349869331</v>
      </c>
      <c r="C5838" s="442">
        <f>hourly1!$F5839*유형화!$G$71/hourly1!$F$8763+유형화!$G$72*hourly1!$G5839/hourly1!$F$8763+유형화!$G$74*hourly1!I5839/hourly1!$I$8763</f>
        <v>0.23629023513910236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4">
        <f>유형화!$F$71*hourly1!B5840/hourly1!$B$8763+유형화!$F$72*hourly1!C5840/hourly1!$C$8763+유형화!$F$73*hourly1!D5840/hourly1!$D$8763+유형화!$F$74*hourly1!E5840/hourly1!$E$8763</f>
        <v>60.565664459508021</v>
      </c>
      <c r="C5839" s="442">
        <f>hourly1!$F5840*유형화!$G$71/hourly1!$F$8763+유형화!$G$72*hourly1!$G5840/hourly1!$F$8763+유형화!$G$74*hourly1!I5840/hourly1!$I$8763</f>
        <v>0.25131649543505385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4">
        <f>유형화!$F$71*hourly1!B5841/hourly1!$B$8763+유형화!$F$72*hourly1!C5841/hourly1!$C$8763+유형화!$F$73*hourly1!D5841/hourly1!$D$8763+유형화!$F$74*hourly1!E5841/hourly1!$E$8763</f>
        <v>72.111119134815169</v>
      </c>
      <c r="C5840" s="442">
        <f>hourly1!$F5841*유형화!$G$71/hourly1!$F$8763+유형화!$G$72*hourly1!$G5841/hourly1!$F$8763+유형화!$G$74*hourly1!I5841/hourly1!$I$8763</f>
        <v>0.32007127404403857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4">
        <f>유형화!$F$71*hourly1!B5842/hourly1!$B$8763+유형화!$F$72*hourly1!C5842/hourly1!$C$8763+유형화!$F$73*hourly1!D5842/hourly1!$D$8763+유형화!$F$74*hourly1!E5842/hourly1!$E$8763</f>
        <v>62.175031855739569</v>
      </c>
      <c r="C5841" s="442">
        <f>hourly1!$F5842*유형화!$G$71/hourly1!$F$8763+유형화!$G$72*hourly1!$G5842/hourly1!$F$8763+유형화!$G$74*hourly1!I5842/hourly1!$I$8763</f>
        <v>0.42557020242397159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4">
        <f>유형화!$F$71*hourly1!B5843/hourly1!$B$8763+유형화!$F$72*hourly1!C5843/hourly1!$C$8763+유형화!$F$73*hourly1!D5843/hourly1!$D$8763+유형화!$F$74*hourly1!E5843/hourly1!$E$8763</f>
        <v>64.057883081562181</v>
      </c>
      <c r="C5842" s="442">
        <f>hourly1!$F5843*유형화!$G$71/hourly1!$F$8763+유형화!$G$72*hourly1!$G5843/hourly1!$F$8763+유형화!$G$74*hourly1!I5843/hourly1!$I$8763</f>
        <v>0.5463751324901589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4">
        <f>유형화!$F$71*hourly1!B5844/hourly1!$B$8763+유형화!$F$72*hourly1!C5844/hourly1!$C$8763+유형화!$F$73*hourly1!D5844/hourly1!$D$8763+유형화!$F$74*hourly1!E5844/hourly1!$E$8763</f>
        <v>68.407043260266178</v>
      </c>
      <c r="C5843" s="442">
        <f>hourly1!$F5844*유형화!$G$71/hourly1!$F$8763+유형화!$G$72*hourly1!$G5844/hourly1!$F$8763+유형화!$G$74*hourly1!I5844/hourly1!$I$8763</f>
        <v>0.65209684355610653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4">
        <f>유형화!$F$71*hourly1!B5845/hourly1!$B$8763+유형화!$F$72*hourly1!C5845/hourly1!$C$8763+유형화!$F$73*hourly1!D5845/hourly1!$D$8763+유형화!$F$74*hourly1!E5845/hourly1!$E$8763</f>
        <v>71.759788548333432</v>
      </c>
      <c r="C5844" s="442">
        <f>hourly1!$F5845*유형화!$G$71/hourly1!$F$8763+유형화!$G$72*hourly1!$G5845/hourly1!$F$8763+유형화!$G$74*hourly1!I5845/hourly1!$I$8763</f>
        <v>0.69726346633698344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4">
        <f>유형화!$F$71*hourly1!B5846/hourly1!$B$8763+유형화!$F$72*hourly1!C5846/hourly1!$C$8763+유형화!$F$73*hourly1!D5846/hourly1!$D$8763+유형화!$F$74*hourly1!E5846/hourly1!$E$8763</f>
        <v>70.370401537560113</v>
      </c>
      <c r="C5845" s="442">
        <f>hourly1!$F5846*유형화!$G$71/hourly1!$F$8763+유형화!$G$72*hourly1!$G5846/hourly1!$F$8763+유형화!$G$74*hourly1!I5846/hourly1!$I$8763</f>
        <v>0.7222485364249106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4">
        <f>유형화!$F$71*hourly1!B5847/hourly1!$B$8763+유형화!$F$72*hourly1!C5847/hourly1!$C$8763+유형화!$F$73*hourly1!D5847/hourly1!$D$8763+유형화!$F$74*hourly1!E5847/hourly1!$E$8763</f>
        <v>76.221727880452306</v>
      </c>
      <c r="C5846" s="442">
        <f>hourly1!$F5847*유형화!$G$71/hourly1!$F$8763+유형화!$G$72*hourly1!$G5847/hourly1!$F$8763+유형화!$G$74*hourly1!I5847/hourly1!$I$8763</f>
        <v>0.65138938222473197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4">
        <f>유형화!$F$71*hourly1!B5848/hourly1!$B$8763+유형화!$F$72*hourly1!C5848/hourly1!$C$8763+유형화!$F$73*hourly1!D5848/hourly1!$D$8763+유형화!$F$74*hourly1!E5848/hourly1!$E$8763</f>
        <v>64.228608934889266</v>
      </c>
      <c r="C5847" s="442">
        <f>hourly1!$F5848*유형화!$G$71/hourly1!$F$8763+유형화!$G$72*hourly1!$G5848/hourly1!$F$8763+유형화!$G$74*hourly1!I5848/hourly1!$I$8763</f>
        <v>0.59098675421966618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4">
        <f>유형화!$F$71*hourly1!B5849/hourly1!$B$8763+유형화!$F$72*hourly1!C5849/hourly1!$C$8763+유형화!$F$73*hourly1!D5849/hourly1!$D$8763+유형화!$F$74*hourly1!E5849/hourly1!$E$8763</f>
        <v>65.144508060569706</v>
      </c>
      <c r="C5848" s="442">
        <f>hourly1!$F5849*유형화!$G$71/hourly1!$F$8763+유형화!$G$72*hourly1!$G5849/hourly1!$F$8763+유형화!$G$74*hourly1!I5849/hourly1!$I$8763</f>
        <v>0.51045692467438342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4">
        <f>유형화!$F$71*hourly1!B5850/hourly1!$B$8763+유형화!$F$72*hourly1!C5850/hourly1!$C$8763+유형화!$F$73*hourly1!D5850/hourly1!$D$8763+유형화!$F$74*hourly1!E5850/hourly1!$E$8763</f>
        <v>63.755121049796394</v>
      </c>
      <c r="C5849" s="442">
        <f>hourly1!$F5850*유형화!$G$71/hourly1!$F$8763+유형화!$G$72*hourly1!$G5850/hourly1!$F$8763+유형화!$G$74*hourly1!I5850/hourly1!$I$8763</f>
        <v>0.47523330340417769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4">
        <f>유형화!$F$71*hourly1!B5851/hourly1!$B$8763+유형화!$F$72*hourly1!C5851/hourly1!$C$8763+유형화!$F$73*hourly1!D5851/hourly1!$D$8763+유형화!$F$74*hourly1!E5851/hourly1!$E$8763</f>
        <v>62.365726825250583</v>
      </c>
      <c r="C5850" s="442">
        <f>hourly1!$F5851*유형화!$G$71/hourly1!$F$8763+유형화!$G$72*hourly1!$G5851/hourly1!$F$8763+유형화!$G$74*hourly1!I5851/hourly1!$I$8763</f>
        <v>0.36476935240480368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4">
        <f>유형화!$F$71*hourly1!B5852/hourly1!$B$8763+유형화!$F$72*hourly1!C5852/hourly1!$C$8763+유형화!$F$73*hourly1!D5852/hourly1!$D$8763+유형화!$F$74*hourly1!E5852/hourly1!$E$8763</f>
        <v>61.691554002225374</v>
      </c>
      <c r="C5851" s="442">
        <f>hourly1!$F5852*유형화!$G$71/hourly1!$F$8763+유형화!$G$72*hourly1!$G5852/hourly1!$F$8763+유형화!$G$74*hourly1!I5852/hourly1!$I$8763</f>
        <v>0.49549422344759486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4">
        <f>유형화!$F$71*hourly1!B5853/hourly1!$B$8763+유형화!$F$72*hourly1!C5853/hourly1!$C$8763+유형화!$F$73*hourly1!D5853/hourly1!$D$8763+유형화!$F$74*hourly1!E5853/hourly1!$E$8763</f>
        <v>72.594596988329371</v>
      </c>
      <c r="C5852" s="442">
        <f>hourly1!$F5853*유형화!$G$71/hourly1!$F$8763+유형화!$G$72*hourly1!$G5853/hourly1!$F$8763+유형화!$G$74*hourly1!I5853/hourly1!$I$8763</f>
        <v>0.58104261190518869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4">
        <f>유형화!$F$71*hourly1!B5854/hourly1!$B$8763+유형화!$F$72*hourly1!C5854/hourly1!$C$8763+유형화!$F$73*hourly1!D5854/hourly1!$D$8763+유형화!$F$74*hourly1!E5854/hourly1!$E$8763</f>
        <v>80.928538291177986</v>
      </c>
      <c r="C5853" s="442">
        <f>hourly1!$F5854*유형화!$G$71/hourly1!$F$8763+유형화!$G$72*hourly1!$G5854/hourly1!$F$8763+유형화!$G$74*hourly1!I5854/hourly1!$I$8763</f>
        <v>0.61133967194139727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4">
        <f>유형화!$F$71*hourly1!B5855/hourly1!$B$8763+유형화!$F$72*hourly1!C5855/hourly1!$C$8763+유형화!$F$73*hourly1!D5855/hourly1!$D$8763+유형화!$F$74*hourly1!E5855/hourly1!$E$8763</f>
        <v>64.047893113140859</v>
      </c>
      <c r="C5854" s="442">
        <f>hourly1!$F5855*유형화!$G$71/hourly1!$F$8763+유형화!$G$72*hourly1!$G5855/hourly1!$F$8763+유형화!$G$74*hourly1!I5855/hourly1!$I$8763</f>
        <v>0.42026065705527421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4">
        <f>유형화!$F$71*hourly1!B5856/hourly1!$B$8763+유형화!$F$72*hourly1!C5856/hourly1!$C$8763+유형화!$F$73*hourly1!D5856/hourly1!$D$8763+유형화!$F$74*hourly1!E5856/hourly1!$E$8763</f>
        <v>62.427643741095181</v>
      </c>
      <c r="C5855" s="442">
        <f>hourly1!$F5856*유형화!$G$71/hourly1!$F$8763+유형화!$G$72*hourly1!$G5856/hourly1!$F$8763+유형화!$G$74*hourly1!I5856/hourly1!$I$8763</f>
        <v>0.4052390414605308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4">
        <f>유형화!$F$71*hourly1!B5857/hourly1!$B$8763+유형화!$F$72*hourly1!C5857/hourly1!$C$8763+유형화!$F$73*hourly1!D5857/hourly1!$D$8763+유형화!$F$74*hourly1!E5857/hourly1!$E$8763</f>
        <v>60.807390762163259</v>
      </c>
      <c r="C5856" s="442">
        <f>hourly1!$F5857*유형화!$G$71/hourly1!$F$8763+유형화!$G$72*hourly1!$G5857/hourly1!$F$8763+유형화!$G$74*hourly1!I5857/hourly1!$I$8763</f>
        <v>0.39022695972616184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4">
        <f>유형화!$F$71*hourly1!B5858/hourly1!$B$8763+유형화!$F$72*hourly1!C5858/hourly1!$C$8763+유형화!$F$73*hourly1!D5858/hourly1!$D$8763+유형화!$F$74*hourly1!E5858/hourly1!$E$8763</f>
        <v>58.944508652524569</v>
      </c>
      <c r="C5857" s="442">
        <f>hourly1!$F5858*유형화!$G$71/hourly1!$F$8763+유형화!$G$72*hourly1!$G5858/hourly1!$F$8763+유형화!$G$74*hourly1!I5858/hourly1!$I$8763</f>
        <v>0.31500251976428434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4">
        <f>유형화!$F$71*hourly1!B5859/hourly1!$B$8763+유형화!$F$72*hourly1!C5859/hourly1!$C$8763+유형화!$F$73*hourly1!D5859/hourly1!$D$8763+유형화!$F$74*hourly1!E5859/hourly1!$E$8763</f>
        <v>58.944508652524569</v>
      </c>
      <c r="C5858" s="442">
        <f>hourly1!$F5859*유형화!$G$71/hourly1!$F$8763+유형화!$G$72*hourly1!$G5859/hourly1!$F$8763+유형화!$G$74*hourly1!I5859/hourly1!$I$8763</f>
        <v>0.26289769121040518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4">
        <f>유형화!$F$71*hourly1!B5860/hourly1!$B$8763+유형화!$F$72*hourly1!C5860/hourly1!$C$8763+유형화!$F$73*hourly1!D5860/hourly1!$D$8763+유형화!$F$74*hourly1!E5860/hourly1!$E$8763</f>
        <v>58.702782349869331</v>
      </c>
      <c r="C5859" s="442">
        <f>hourly1!$F5860*유형화!$G$71/hourly1!$F$8763+유형화!$G$72*hourly1!$G5860/hourly1!$F$8763+유형화!$G$74*hourly1!I5860/hourly1!$I$8763</f>
        <v>0.24347664722578505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4">
        <f>유형화!$F$71*hourly1!B5861/hourly1!$B$8763+유형화!$F$72*hourly1!C5861/hourly1!$C$8763+유형화!$F$73*hourly1!D5861/hourly1!$D$8763+유형화!$F$74*hourly1!E5861/hourly1!$E$8763</f>
        <v>58.702782349869331</v>
      </c>
      <c r="C5860" s="442">
        <f>hourly1!$F5861*유형화!$G$71/hourly1!$F$8763+유형화!$G$72*hourly1!$G5861/hourly1!$F$8763+유형화!$G$74*hourly1!I5861/hourly1!$I$8763</f>
        <v>0.23800820418418056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4">
        <f>유형화!$F$71*hourly1!B5862/hourly1!$B$8763+유형화!$F$72*hourly1!C5862/hourly1!$C$8763+유형화!$F$73*hourly1!D5862/hourly1!$D$8763+유형화!$F$74*hourly1!E5862/hourly1!$E$8763</f>
        <v>58.702782349869331</v>
      </c>
      <c r="C5861" s="442">
        <f>hourly1!$F5862*유형화!$G$71/hourly1!$F$8763+유형화!$G$72*hourly1!$G5862/hourly1!$F$8763+유형화!$G$74*hourly1!I5862/hourly1!$I$8763</f>
        <v>0.23810859491906347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4">
        <f>유형화!$F$71*hourly1!B5863/hourly1!$B$8763+유형화!$F$72*hourly1!C5863/hourly1!$C$8763+유형화!$F$73*hourly1!D5863/hourly1!$D$8763+유형화!$F$74*hourly1!E5863/hourly1!$E$8763</f>
        <v>58.702782349869331</v>
      </c>
      <c r="C5862" s="442">
        <f>hourly1!$F5863*유형화!$G$71/hourly1!$F$8763+유형화!$G$72*hourly1!$G5863/hourly1!$F$8763+유형화!$G$74*hourly1!I5863/hourly1!$I$8763</f>
        <v>0.23663532829026232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4">
        <f>유형화!$F$71*hourly1!B5864/hourly1!$B$8763+유형화!$F$72*hourly1!C5864/hourly1!$C$8763+유형화!$F$73*hourly1!D5864/hourly1!$D$8763+유형화!$F$74*hourly1!E5864/hourly1!$E$8763</f>
        <v>60.565664459508021</v>
      </c>
      <c r="C5863" s="442">
        <f>hourly1!$F5864*유형화!$G$71/hourly1!$F$8763+유형화!$G$72*hourly1!$G5864/hourly1!$F$8763+유형화!$G$74*hourly1!I5864/hourly1!$I$8763</f>
        <v>0.42184132221376336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4">
        <f>유형화!$F$71*hourly1!B5865/hourly1!$B$8763+유형화!$F$72*hourly1!C5865/hourly1!$C$8763+유형화!$F$73*hourly1!D5865/hourly1!$D$8763+유형화!$F$74*hourly1!E5865/hourly1!$E$8763</f>
        <v>72.111119134815169</v>
      </c>
      <c r="C5864" s="442">
        <f>hourly1!$F5865*유형화!$G$71/hourly1!$F$8763+유형화!$G$72*hourly1!$G5865/hourly1!$F$8763+유형화!$G$74*hourly1!I5865/hourly1!$I$8763</f>
        <v>0.75272869547189836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4">
        <f>유형화!$F$71*hourly1!B5866/hourly1!$B$8763+유형화!$F$72*hourly1!C5866/hourly1!$C$8763+유형화!$F$73*hourly1!D5866/hourly1!$D$8763+유형화!$F$74*hourly1!E5866/hourly1!$E$8763</f>
        <v>165.44112296347208</v>
      </c>
      <c r="C5865" s="442">
        <f>hourly1!$F5866*유형화!$G$71/hourly1!$F$8763+유형화!$G$72*hourly1!$G5866/hourly1!$F$8763+유형화!$G$74*hourly1!I5866/hourly1!$I$8763</f>
        <v>0.65106017884086276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4">
        <f>유형화!$F$71*hourly1!B5867/hourly1!$B$8763+유형화!$F$72*hourly1!C5867/hourly1!$C$8763+유형화!$F$73*hourly1!D5867/hourly1!$D$8763+유형화!$F$74*hourly1!E5867/hourly1!$E$8763</f>
        <v>274.79750892748746</v>
      </c>
      <c r="C5866" s="442">
        <f>hourly1!$F5867*유형화!$G$71/hourly1!$F$8763+유형화!$G$72*hourly1!$G5867/hourly1!$F$8763+유형화!$G$74*hourly1!I5867/hourly1!$I$8763</f>
        <v>0.5760876935480258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4">
        <f>유형화!$F$71*hourly1!B5868/hourly1!$B$8763+유형화!$F$72*hourly1!C5868/hourly1!$C$8763+유형화!$F$73*hourly1!D5868/hourly1!$D$8763+유형화!$F$74*hourly1!E5868/hourly1!$E$8763</f>
        <v>345.16524664620414</v>
      </c>
      <c r="C5867" s="442">
        <f>hourly1!$F5868*유형화!$G$71/hourly1!$F$8763+유형화!$G$72*hourly1!$G5868/hourly1!$F$8763+유형화!$G$74*hourly1!I5868/hourly1!$I$8763</f>
        <v>0.49057801093383158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4">
        <f>유형화!$F$71*hourly1!B5869/hourly1!$B$8763+유형화!$F$72*hourly1!C5869/hourly1!$C$8763+유형화!$F$73*hourly1!D5869/hourly1!$D$8763+유형화!$F$74*hourly1!E5869/hourly1!$E$8763</f>
        <v>414.41353497743478</v>
      </c>
      <c r="C5868" s="442">
        <f>hourly1!$F5869*유형화!$G$71/hourly1!$F$8763+유형화!$G$72*hourly1!$G5869/hourly1!$F$8763+유형화!$G$74*hourly1!I5869/hourly1!$I$8763</f>
        <v>0.4584654431271773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4">
        <f>유형화!$F$71*hourly1!B5870/hourly1!$B$8763+유형화!$F$72*hourly1!C5870/hourly1!$C$8763+유형화!$F$73*hourly1!D5870/hourly1!$D$8763+유형화!$F$74*hourly1!E5870/hourly1!$E$8763</f>
        <v>347.05223271405555</v>
      </c>
      <c r="C5869" s="442">
        <f>hourly1!$F5870*유형화!$G$71/hourly1!$F$8763+유형화!$G$72*hourly1!$G5870/hourly1!$F$8763+유형화!$G$74*hourly1!I5870/hourly1!$I$8763</f>
        <v>0.44236633833815087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4">
        <f>유형화!$F$71*hourly1!B5871/hourly1!$B$8763+유형화!$F$72*hourly1!C5871/hourly1!$C$8763+유형화!$F$73*hourly1!D5871/hourly1!$D$8763+유형화!$F$74*hourly1!E5871/hourly1!$E$8763</f>
        <v>196.56904758489813</v>
      </c>
      <c r="C5870" s="442">
        <f>hourly1!$F5871*유형화!$G$71/hourly1!$F$8763+유형화!$G$72*hourly1!$G5871/hourly1!$F$8763+유형화!$G$74*hourly1!I5871/hourly1!$I$8763</f>
        <v>0.55383704869586681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4">
        <f>유형화!$F$71*hourly1!B5872/hourly1!$B$8763+유형화!$F$72*hourly1!C5872/hourly1!$C$8763+유형화!$F$73*hourly1!D5872/hourly1!$D$8763+유형화!$F$74*hourly1!E5872/hourly1!$E$8763</f>
        <v>274.99051812406265</v>
      </c>
      <c r="C5871" s="442">
        <f>hourly1!$F5872*유형화!$G$71/hourly1!$F$8763+유형화!$G$72*hourly1!$G5872/hourly1!$F$8763+유형화!$G$74*hourly1!I5872/hourly1!$I$8763</f>
        <v>0.5165736702214494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4">
        <f>유형화!$F$71*hourly1!B5873/hourly1!$B$8763+유형화!$F$72*hourly1!C5873/hourly1!$C$8763+유형화!$F$73*hourly1!D5873/hourly1!$D$8763+유형화!$F$74*hourly1!E5873/hourly1!$E$8763</f>
        <v>407.79266020909841</v>
      </c>
      <c r="C5872" s="442">
        <f>hourly1!$F5873*유형화!$G$71/hourly1!$F$8763+유형화!$G$72*hourly1!$G5873/hourly1!$F$8763+유형화!$G$74*hourly1!I5873/hourly1!$I$8763</f>
        <v>0.38899969928941558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4">
        <f>유형화!$F$71*hourly1!B5874/hourly1!$B$8763+유형화!$F$72*hourly1!C5874/hourly1!$C$8763+유형화!$F$73*hourly1!D5874/hourly1!$D$8763+유형화!$F$74*hourly1!E5874/hourly1!$E$8763</f>
        <v>340.4859734173059</v>
      </c>
      <c r="C5873" s="442">
        <f>hourly1!$F5874*유형화!$G$71/hourly1!$F$8763+유형화!$G$72*hourly1!$G5874/hourly1!$F$8763+유형화!$G$74*hourly1!I5874/hourly1!$I$8763</f>
        <v>0.36778188931115186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4">
        <f>유형화!$F$71*hourly1!B5875/hourly1!$B$8763+유형화!$F$72*hourly1!C5875/hourly1!$C$8763+유형화!$F$73*hourly1!D5875/hourly1!$D$8763+유형화!$F$74*hourly1!E5875/hourly1!$E$8763</f>
        <v>297.46375200608276</v>
      </c>
      <c r="C5874" s="442">
        <f>hourly1!$F5875*유형화!$G$71/hourly1!$F$8763+유형화!$G$72*hourly1!$G5875/hourly1!$F$8763+유형화!$G$74*hourly1!I5875/hourly1!$I$8763</f>
        <v>0.38905348004024493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4">
        <f>유형화!$F$71*hourly1!B5876/hourly1!$B$8763+유형화!$F$72*hourly1!C5876/hourly1!$C$8763+유형화!$F$73*hourly1!D5876/hourly1!$D$8763+유형화!$F$74*hourly1!E5876/hourly1!$E$8763</f>
        <v>164.93605789575585</v>
      </c>
      <c r="C5875" s="442">
        <f>hourly1!$F5876*유형화!$G$71/hourly1!$F$8763+유형화!$G$72*hourly1!$G5876/hourly1!$F$8763+유형화!$G$74*hourly1!I5876/hourly1!$I$8763</f>
        <v>0.51673028628674555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4">
        <f>유형화!$F$71*hourly1!B5877/hourly1!$B$8763+유형화!$F$72*hourly1!C5877/hourly1!$C$8763+유형화!$F$73*hourly1!D5877/hourly1!$D$8763+유형화!$F$74*hourly1!E5877/hourly1!$E$8763</f>
        <v>118.37988082459768</v>
      </c>
      <c r="C5876" s="442">
        <f>hourly1!$F5877*유형화!$G$71/hourly1!$F$8763+유형화!$G$72*hourly1!$G5877/hourly1!$F$8763+유형화!$G$74*hourly1!I5877/hourly1!$I$8763</f>
        <v>0.63928040171737055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4">
        <f>유형화!$F$71*hourly1!B5878/hourly1!$B$8763+유형화!$F$72*hourly1!C5878/hourly1!$C$8763+유형화!$F$73*hourly1!D5878/hourly1!$D$8763+유형화!$F$74*hourly1!E5878/hourly1!$E$8763</f>
        <v>126.68399678505087</v>
      </c>
      <c r="C5877" s="442">
        <f>hourly1!$F5878*유형화!$G$71/hourly1!$F$8763+유형화!$G$72*hourly1!$G5878/hourly1!$F$8763+유형화!$G$74*hourly1!I5878/hourly1!$I$8763</f>
        <v>0.6446669513429375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4">
        <f>유형화!$F$71*hourly1!B5879/hourly1!$B$8763+유형화!$F$72*hourly1!C5879/hourly1!$C$8763+유형화!$F$73*hourly1!D5879/hourly1!$D$8763+유형화!$F$74*hourly1!E5879/hourly1!$E$8763</f>
        <v>64.047893113140859</v>
      </c>
      <c r="C5878" s="442">
        <f>hourly1!$F5879*유형화!$G$71/hourly1!$F$8763+유형화!$G$72*hourly1!$G5879/hourly1!$F$8763+유형화!$G$74*hourly1!I5879/hourly1!$I$8763</f>
        <v>0.54900664092547347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4">
        <f>유형화!$F$71*hourly1!B5880/hourly1!$B$8763+유형화!$F$72*hourly1!C5880/hourly1!$C$8763+유형화!$F$73*hourly1!D5880/hourly1!$D$8763+유형화!$F$74*hourly1!E5880/hourly1!$E$8763</f>
        <v>62.427643741095181</v>
      </c>
      <c r="C5879" s="442">
        <f>hourly1!$F5880*유형화!$G$71/hourly1!$F$8763+유형화!$G$72*hourly1!$G5880/hourly1!$F$8763+유형화!$G$74*hourly1!I5880/hourly1!$I$8763</f>
        <v>0.45854546236553362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4">
        <f>유형화!$F$71*hourly1!B5881/hourly1!$B$8763+유형화!$F$72*hourly1!C5881/hourly1!$C$8763+유형화!$F$73*hourly1!D5881/hourly1!$D$8763+유형화!$F$74*hourly1!E5881/hourly1!$E$8763</f>
        <v>60.807390762163259</v>
      </c>
      <c r="C5880" s="442">
        <f>hourly1!$F5881*유형화!$G$71/hourly1!$F$8763+유형화!$G$72*hourly1!$G5881/hourly1!$F$8763+유형화!$G$74*hourly1!I5881/hourly1!$I$8763</f>
        <v>0.35223077777869083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4">
        <f>유형화!$F$71*hourly1!B5882/hourly1!$B$8763+유형화!$F$72*hourly1!C5882/hourly1!$C$8763+유형화!$F$73*hourly1!D5882/hourly1!$D$8763+유형화!$F$74*hourly1!E5882/hourly1!$E$8763</f>
        <v>58.944508652524569</v>
      </c>
      <c r="C5881" s="442">
        <f>hourly1!$F5882*유형화!$G$71/hourly1!$F$8763+유형화!$G$72*hourly1!$G5882/hourly1!$F$8763+유형화!$G$74*hourly1!I5882/hourly1!$I$8763</f>
        <v>0.32047234806765351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4">
        <f>유형화!$F$71*hourly1!B5883/hourly1!$B$8763+유형화!$F$72*hourly1!C5883/hourly1!$C$8763+유형화!$F$73*hourly1!D5883/hourly1!$D$8763+유형화!$F$74*hourly1!E5883/hourly1!$E$8763</f>
        <v>58.944508652524569</v>
      </c>
      <c r="C5882" s="442">
        <f>hourly1!$F5883*유형화!$G$71/hourly1!$F$8763+유형화!$G$72*hourly1!$G5883/hourly1!$F$8763+유형화!$G$74*hourly1!I5883/hourly1!$I$8763</f>
        <v>0.26289549108878019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4">
        <f>유형화!$F$71*hourly1!B5884/hourly1!$B$8763+유형화!$F$72*hourly1!C5884/hourly1!$C$8763+유형화!$F$73*hourly1!D5884/hourly1!$D$8763+유형화!$F$74*hourly1!E5884/hourly1!$E$8763</f>
        <v>58.702782349869331</v>
      </c>
      <c r="C5883" s="442">
        <f>hourly1!$F5884*유형화!$G$71/hourly1!$F$8763+유형화!$G$72*hourly1!$G5884/hourly1!$F$8763+유형화!$G$74*hourly1!I5884/hourly1!$I$8763</f>
        <v>0.24342441470869094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4">
        <f>유형화!$F$71*hourly1!B5885/hourly1!$B$8763+유형화!$F$72*hourly1!C5885/hourly1!$C$8763+유형화!$F$73*hourly1!D5885/hourly1!$D$8763+유형화!$F$74*hourly1!E5885/hourly1!$E$8763</f>
        <v>58.702782349869331</v>
      </c>
      <c r="C5884" s="442">
        <f>hourly1!$F5885*유형화!$G$71/hourly1!$F$8763+유형화!$G$72*hourly1!$G5885/hourly1!$F$8763+유형화!$G$74*hourly1!I5885/hourly1!$I$8763</f>
        <v>0.23777034659073634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4">
        <f>유형화!$F$71*hourly1!B5886/hourly1!$B$8763+유형화!$F$72*hourly1!C5886/hourly1!$C$8763+유형화!$F$73*hourly1!D5886/hourly1!$D$8763+유형화!$F$74*hourly1!E5886/hourly1!$E$8763</f>
        <v>58.702782349869331</v>
      </c>
      <c r="C5885" s="442">
        <f>hourly1!$F5886*유형화!$G$71/hourly1!$F$8763+유형화!$G$72*hourly1!$G5886/hourly1!$F$8763+유형화!$G$74*hourly1!I5886/hourly1!$I$8763</f>
        <v>0.23778762161979095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4">
        <f>유형화!$F$71*hourly1!B5887/hourly1!$B$8763+유형화!$F$72*hourly1!C5887/hourly1!$C$8763+유형화!$F$73*hourly1!D5887/hourly1!$D$8763+유형화!$F$74*hourly1!E5887/hourly1!$E$8763</f>
        <v>58.702782349869331</v>
      </c>
      <c r="C5886" s="442">
        <f>hourly1!$F5887*유형화!$G$71/hourly1!$F$8763+유형화!$G$72*hourly1!$G5887/hourly1!$F$8763+유형화!$G$74*hourly1!I5887/hourly1!$I$8763</f>
        <v>0.23639950784647085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4">
        <f>유형화!$F$71*hourly1!B5888/hourly1!$B$8763+유형화!$F$72*hourly1!C5888/hourly1!$C$8763+유형화!$F$73*hourly1!D5888/hourly1!$D$8763+유형화!$F$74*hourly1!E5888/hourly1!$E$8763</f>
        <v>60.565664459508021</v>
      </c>
      <c r="C5887" s="442">
        <f>hourly1!$F5888*유형화!$G$71/hourly1!$F$8763+유형화!$G$72*hourly1!$G5888/hourly1!$F$8763+유형화!$G$74*hourly1!I5888/hourly1!$I$8763</f>
        <v>0.42148702114617331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4">
        <f>유형화!$F$71*hourly1!B5889/hourly1!$B$8763+유형화!$F$72*hourly1!C5889/hourly1!$C$8763+유형화!$F$73*hourly1!D5889/hourly1!$D$8763+유형화!$F$74*hourly1!E5889/hourly1!$E$8763</f>
        <v>72.111119134815169</v>
      </c>
      <c r="C5888" s="442">
        <f>hourly1!$F5889*유형화!$G$71/hourly1!$F$8763+유형화!$G$72*hourly1!$G5889/hourly1!$F$8763+유형화!$G$74*hourly1!I5889/hourly1!$I$8763</f>
        <v>0.75190226460080956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4">
        <f>유형화!$F$71*hourly1!B5890/hourly1!$B$8763+유형화!$F$72*hourly1!C5890/hourly1!$C$8763+유형화!$F$73*hourly1!D5890/hourly1!$D$8763+유형화!$F$74*hourly1!E5890/hourly1!$E$8763</f>
        <v>165.40540036205903</v>
      </c>
      <c r="C5889" s="442">
        <f>hourly1!$F5890*유형화!$G$71/hourly1!$F$8763+유형화!$G$72*hourly1!$G5890/hourly1!$F$8763+유형화!$G$74*hourly1!I5890/hourly1!$I$8763</f>
        <v>0.6505746038496556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4">
        <f>유형화!$F$71*hourly1!B5891/hourly1!$B$8763+유형화!$F$72*hourly1!C5891/hourly1!$C$8763+유형화!$F$73*hourly1!D5891/hourly1!$D$8763+유형화!$F$74*hourly1!E5891/hourly1!$E$8763</f>
        <v>274.79489032807044</v>
      </c>
      <c r="C5890" s="442">
        <f>hourly1!$F5891*유형화!$G$71/hourly1!$F$8763+유형화!$G$72*hourly1!$G5891/hourly1!$F$8763+유형화!$G$74*hourly1!I5891/hourly1!$I$8763</f>
        <v>0.57585162864627681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4">
        <f>유형화!$F$71*hourly1!B5892/hourly1!$B$8763+유형화!$F$72*hourly1!C5892/hourly1!$C$8763+유형화!$F$73*hourly1!D5892/hourly1!$D$8763+유형화!$F$74*hourly1!E5892/hourly1!$E$8763</f>
        <v>345.1629670940946</v>
      </c>
      <c r="C5891" s="442">
        <f>hourly1!$F5892*유형화!$G$71/hourly1!$F$8763+유형화!$G$72*hourly1!$G5892/hourly1!$F$8763+유형화!$G$74*hourly1!I5892/hourly1!$I$8763</f>
        <v>0.49047264955379621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4">
        <f>유형화!$F$71*hourly1!B5893/hourly1!$B$8763+유형화!$F$72*hourly1!C5893/hourly1!$C$8763+유형화!$F$73*hourly1!D5893/hourly1!$D$8763+유형화!$F$74*hourly1!E5893/hourly1!$E$8763</f>
        <v>414.41146462472767</v>
      </c>
      <c r="C5892" s="442">
        <f>hourly1!$F5893*유형화!$G$71/hourly1!$F$8763+유형화!$G$72*hourly1!$G5893/hourly1!$F$8763+유형화!$G$74*hourly1!I5893/hourly1!$I$8763</f>
        <v>0.45838623874868123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4">
        <f>유형화!$F$71*hourly1!B5894/hourly1!$B$8763+유형화!$F$72*hourly1!C5894/hourly1!$C$8763+유형화!$F$73*hourly1!D5894/hourly1!$D$8763+유형화!$F$74*hourly1!E5894/hourly1!$E$8763</f>
        <v>347.05039320206839</v>
      </c>
      <c r="C5893" s="442">
        <f>hourly1!$F5894*유형화!$G$71/hourly1!$F$8763+유형화!$G$72*hourly1!$G5894/hourly1!$F$8763+유형화!$G$74*hourly1!I5894/hourly1!$I$8763</f>
        <v>0.44232021727001397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4">
        <f>유형화!$F$71*hourly1!B5895/hourly1!$B$8763+유형화!$F$72*hourly1!C5895/hourly1!$C$8763+유형화!$F$73*hourly1!D5895/hourly1!$D$8763+유형화!$F$74*hourly1!E5895/hourly1!$E$8763</f>
        <v>196.5681963597433</v>
      </c>
      <c r="C5894" s="442">
        <f>hourly1!$F5895*유형화!$G$71/hourly1!$F$8763+유형화!$G$72*hourly1!$G5895/hourly1!$F$8763+유형화!$G$74*hourly1!I5895/hourly1!$I$8763</f>
        <v>0.55387876952075332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4">
        <f>유형화!$F$71*hourly1!B5896/hourly1!$B$8763+유형화!$F$72*hourly1!C5896/hourly1!$C$8763+유형화!$F$73*hourly1!D5896/hourly1!$D$8763+유형화!$F$74*hourly1!E5896/hourly1!$E$8763</f>
        <v>274.99030892466021</v>
      </c>
      <c r="C5895" s="442">
        <f>hourly1!$F5896*유형화!$G$71/hourly1!$F$8763+유형화!$G$72*hourly1!$G5896/hourly1!$F$8763+유형화!$G$74*hourly1!I5896/hourly1!$I$8763</f>
        <v>0.51667520176013781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4">
        <f>유형화!$F$71*hourly1!B5897/hourly1!$B$8763+유형화!$F$72*hourly1!C5897/hourly1!$C$8763+유형화!$F$73*hourly1!D5897/hourly1!$D$8763+유형화!$F$74*hourly1!E5897/hourly1!$E$8763</f>
        <v>407.79250150610346</v>
      </c>
      <c r="C5896" s="442">
        <f>hourly1!$F5897*유형화!$G$71/hourly1!$F$8763+유형화!$G$72*hourly1!$G5897/hourly1!$F$8763+유형화!$G$74*hourly1!I5897/hourly1!$I$8763</f>
        <v>0.38905942851723146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4">
        <f>유형화!$F$71*hourly1!B5898/hourly1!$B$8763+유형화!$F$72*hourly1!C5898/hourly1!$C$8763+유형화!$F$73*hourly1!D5898/hourly1!$D$8763+유형화!$F$74*hourly1!E5898/hourly1!$E$8763</f>
        <v>340.48548288077603</v>
      </c>
      <c r="C5897" s="442">
        <f>hourly1!$F5898*유형화!$G$71/hourly1!$F$8763+유형화!$G$72*hourly1!$G5898/hourly1!$F$8763+유형화!$G$74*hourly1!I5898/hourly1!$I$8763</f>
        <v>0.36781375033171937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4">
        <f>유형화!$F$71*hourly1!B5899/hourly1!$B$8763+유형화!$F$72*hourly1!C5899/hourly1!$C$8763+유형화!$F$73*hourly1!D5899/hourly1!$D$8763+유형화!$F$74*hourly1!E5899/hourly1!$E$8763</f>
        <v>297.46256173362048</v>
      </c>
      <c r="C5898" s="442">
        <f>hourly1!$F5899*유형화!$G$71/hourly1!$F$8763+유형화!$G$72*hourly1!$G5899/hourly1!$F$8763+유형화!$G$74*hourly1!I5899/hourly1!$I$8763</f>
        <v>0.38904247943212056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4">
        <f>유형화!$F$71*hourly1!B5900/hourly1!$B$8763+유형화!$F$72*hourly1!C5900/hourly1!$C$8763+유형화!$F$73*hourly1!D5900/hourly1!$D$8763+유형화!$F$74*hourly1!E5900/hourly1!$E$8763</f>
        <v>164.93377834364631</v>
      </c>
      <c r="C5899" s="442">
        <f>hourly1!$F5900*유형화!$G$71/hourly1!$F$8763+유형화!$G$72*hourly1!$G5900/hourly1!$F$8763+유형화!$G$74*hourly1!I5900/hourly1!$I$8763</f>
        <v>0.5166320141875006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4">
        <f>유형화!$F$71*hourly1!B5901/hourly1!$B$8763+유형화!$F$72*hourly1!C5901/hourly1!$C$8763+유형화!$F$73*hourly1!D5901/hourly1!$D$8763+유형화!$F$74*hourly1!E5901/hourly1!$E$8763</f>
        <v>118.37818198117427</v>
      </c>
      <c r="C5900" s="442">
        <f>hourly1!$F5901*유형화!$G$71/hourly1!$F$8763+유형화!$G$72*hourly1!$G5901/hourly1!$F$8763+유형화!$G$74*hourly1!I5901/hourly1!$I$8763</f>
        <v>0.63901997250577414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4">
        <f>유형화!$F$71*hourly1!B5902/hourly1!$B$8763+유형화!$F$72*hourly1!C5902/hourly1!$C$8763+유형화!$F$73*hourly1!D5902/hourly1!$D$8763+유형화!$F$74*hourly1!E5902/hourly1!$E$8763</f>
        <v>126.68269109222864</v>
      </c>
      <c r="C5901" s="442">
        <f>hourly1!$F5902*유형화!$G$71/hourly1!$F$8763+유형화!$G$72*hourly1!$G5902/hourly1!$F$8763+유형화!$G$74*hourly1!I5902/hourly1!$I$8763</f>
        <v>0.64440945562684249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4">
        <f>유형화!$F$71*hourly1!B5903/hourly1!$B$8763+유형화!$F$72*hourly1!C5903/hourly1!$C$8763+유형화!$F$73*hourly1!D5903/hourly1!$D$8763+유형화!$F$74*hourly1!E5903/hourly1!$E$8763</f>
        <v>64.047893113140859</v>
      </c>
      <c r="C5902" s="442">
        <f>hourly1!$F5903*유형화!$G$71/hourly1!$F$8763+유형화!$G$72*hourly1!$G5903/hourly1!$F$8763+유형화!$G$74*hourly1!I5903/hourly1!$I$8763</f>
        <v>0.54881783789566529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4">
        <f>유형화!$F$71*hourly1!B5904/hourly1!$B$8763+유형화!$F$72*hourly1!C5904/hourly1!$C$8763+유형화!$F$73*hourly1!D5904/hourly1!$D$8763+유형화!$F$74*hourly1!E5904/hourly1!$E$8763</f>
        <v>62.427643741095181</v>
      </c>
      <c r="C5903" s="442">
        <f>hourly1!$F5904*유형화!$G$71/hourly1!$F$8763+유형화!$G$72*hourly1!$G5904/hourly1!$F$8763+유형화!$G$74*hourly1!I5904/hourly1!$I$8763</f>
        <v>0.45841712193741546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4">
        <f>유형화!$F$71*hourly1!B5905/hourly1!$B$8763+유형화!$F$72*hourly1!C5905/hourly1!$C$8763+유형화!$F$73*hourly1!D5905/hourly1!$D$8763+유형화!$F$74*hourly1!E5905/hourly1!$E$8763</f>
        <v>60.807390762163259</v>
      </c>
      <c r="C5904" s="442">
        <f>hourly1!$F5905*유형화!$G$71/hourly1!$F$8763+유형화!$G$72*hourly1!$G5905/hourly1!$F$8763+유형화!$G$74*hourly1!I5905/hourly1!$I$8763</f>
        <v>0.35215092151230676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4">
        <f>유형화!$F$71*hourly1!B5906/hourly1!$B$8763+유형화!$F$72*hourly1!C5906/hourly1!$C$8763+유형화!$F$73*hourly1!D5906/hourly1!$D$8763+유형화!$F$74*hourly1!E5906/hourly1!$E$8763</f>
        <v>58.944508652524569</v>
      </c>
      <c r="C5905" s="442">
        <f>hourly1!$F5906*유형화!$G$71/hourly1!$F$8763+유형화!$G$72*hourly1!$G5906/hourly1!$F$8763+유형화!$G$74*hourly1!I5906/hourly1!$I$8763</f>
        <v>0.32040813711060179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4">
        <f>유형화!$F$71*hourly1!B5907/hourly1!$B$8763+유형화!$F$72*hourly1!C5907/hourly1!$C$8763+유형화!$F$73*hourly1!D5907/hourly1!$D$8763+유형화!$F$74*hourly1!E5907/hourly1!$E$8763</f>
        <v>58.944508652524569</v>
      </c>
      <c r="C5906" s="442">
        <f>hourly1!$F5907*유형화!$G$71/hourly1!$F$8763+유형화!$G$72*hourly1!$G5907/hourly1!$F$8763+유형화!$G$74*hourly1!I5907/hourly1!$I$8763</f>
        <v>0.2628732454145733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4">
        <f>유형화!$F$71*hourly1!B5908/hourly1!$B$8763+유형화!$F$72*hourly1!C5908/hourly1!$C$8763+유형화!$F$73*hourly1!D5908/hourly1!$D$8763+유형화!$F$74*hourly1!E5908/hourly1!$E$8763</f>
        <v>58.702782349869331</v>
      </c>
      <c r="C5907" s="442">
        <f>hourly1!$F5908*유형화!$G$71/hourly1!$F$8763+유형화!$G$72*hourly1!$G5908/hourly1!$F$8763+유형화!$G$74*hourly1!I5908/hourly1!$I$8763</f>
        <v>0.24342995575574625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4">
        <f>유형화!$F$71*hourly1!B5909/hourly1!$B$8763+유형화!$F$72*hourly1!C5909/hourly1!$C$8763+유형화!$F$73*hourly1!D5909/hourly1!$D$8763+유형화!$F$74*hourly1!E5909/hourly1!$E$8763</f>
        <v>58.702782349869331</v>
      </c>
      <c r="C5908" s="442">
        <f>hourly1!$F5909*유형화!$G$71/hourly1!$F$8763+유형화!$G$72*hourly1!$G5909/hourly1!$F$8763+유형화!$G$74*hourly1!I5909/hourly1!$I$8763</f>
        <v>0.23785664025002293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4">
        <f>유형화!$F$71*hourly1!B5910/hourly1!$B$8763+유형화!$F$72*hourly1!C5910/hourly1!$C$8763+유형화!$F$73*hourly1!D5910/hourly1!$D$8763+유형화!$F$74*hourly1!E5910/hourly1!$E$8763</f>
        <v>58.702782349869331</v>
      </c>
      <c r="C5909" s="442">
        <f>hourly1!$F5910*유형화!$G$71/hourly1!$F$8763+유형화!$G$72*hourly1!$G5910/hourly1!$F$8763+유형화!$G$74*hourly1!I5910/hourly1!$I$8763</f>
        <v>0.23792696265603264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4">
        <f>유형화!$F$71*hourly1!B5911/hourly1!$B$8763+유형화!$F$72*hourly1!C5911/hourly1!$C$8763+유형화!$F$73*hourly1!D5911/hourly1!$D$8763+유형화!$F$74*hourly1!E5911/hourly1!$E$8763</f>
        <v>58.702782349869331</v>
      </c>
      <c r="C5910" s="442">
        <f>hourly1!$F5911*유형화!$G$71/hourly1!$F$8763+유형화!$G$72*hourly1!$G5911/hourly1!$F$8763+유형화!$G$74*hourly1!I5911/hourly1!$I$8763</f>
        <v>0.23651334376906136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4">
        <f>유형화!$F$71*hourly1!B5912/hourly1!$B$8763+유형화!$F$72*hourly1!C5912/hourly1!$C$8763+유형화!$F$73*hourly1!D5912/hourly1!$D$8763+유형화!$F$74*hourly1!E5912/hourly1!$E$8763</f>
        <v>60.565664459508021</v>
      </c>
      <c r="C5911" s="442">
        <f>hourly1!$F5912*유형화!$G$71/hourly1!$F$8763+유형화!$G$72*hourly1!$G5912/hourly1!$F$8763+유형화!$G$74*hourly1!I5912/hourly1!$I$8763</f>
        <v>0.42167557971802322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4">
        <f>유형화!$F$71*hourly1!B5913/hourly1!$B$8763+유형화!$F$72*hourly1!C5913/hourly1!$C$8763+유형화!$F$73*hourly1!D5913/hourly1!$D$8763+유형화!$F$74*hourly1!E5913/hourly1!$E$8763</f>
        <v>72.111119134815169</v>
      </c>
      <c r="C5912" s="442">
        <f>hourly1!$F5913*유형화!$G$71/hourly1!$F$8763+유형화!$G$72*hourly1!$G5913/hourly1!$F$8763+유형화!$G$74*hourly1!I5913/hourly1!$I$8763</f>
        <v>0.75240715177072381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4">
        <f>유형화!$F$71*hourly1!B5914/hourly1!$B$8763+유형화!$F$72*hourly1!C5914/hourly1!$C$8763+유형화!$F$73*hourly1!D5914/hourly1!$D$8763+유형화!$F$74*hourly1!E5914/hourly1!$E$8763</f>
        <v>165.40685754410379</v>
      </c>
      <c r="C5913" s="442">
        <f>hourly1!$F5914*유형화!$G$71/hourly1!$F$8763+유형화!$G$72*hourly1!$G5914/hourly1!$F$8763+유형화!$G$74*hourly1!I5914/hourly1!$I$8763</f>
        <v>0.65104771148498852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4">
        <f>유형화!$F$71*hourly1!B5915/hourly1!$B$8763+유형화!$F$72*hourly1!C5915/hourly1!$C$8763+유형화!$F$73*hourly1!D5915/hourly1!$D$8763+유형화!$F$74*hourly1!E5915/hourly1!$E$8763</f>
        <v>274.79748728616994</v>
      </c>
      <c r="C5914" s="442">
        <f>hourly1!$F5915*유형화!$G$71/hourly1!$F$8763+유형화!$G$72*hourly1!$G5915/hourly1!$F$8763+유형화!$G$74*hourly1!I5915/hourly1!$I$8763</f>
        <v>0.57633467757191381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4">
        <f>유형화!$F$71*hourly1!B5916/hourly1!$B$8763+유형화!$F$72*hourly1!C5916/hourly1!$C$8763+유형화!$F$73*hourly1!D5916/hourly1!$D$8763+유형화!$F$74*hourly1!E5916/hourly1!$E$8763</f>
        <v>345.16766325999117</v>
      </c>
      <c r="C5915" s="442">
        <f>hourly1!$F5916*유형화!$G$71/hourly1!$F$8763+유형화!$G$72*hourly1!$G5916/hourly1!$F$8763+유형화!$G$74*hourly1!I5916/hourly1!$I$8763</f>
        <v>0.49097965535934929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4">
        <f>유형화!$F$71*hourly1!B5917/hourly1!$B$8763+유형화!$F$72*hourly1!C5917/hourly1!$C$8763+유형화!$F$73*hourly1!D5917/hourly1!$D$8763+유형화!$F$74*hourly1!E5917/hourly1!$E$8763</f>
        <v>414.41600208762929</v>
      </c>
      <c r="C5916" s="442">
        <f>hourly1!$F5917*유형화!$G$71/hourly1!$F$8763+유형화!$G$72*hourly1!$G5917/hourly1!$F$8763+유형화!$G$74*hourly1!I5917/hourly1!$I$8763</f>
        <v>0.4588319670926832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4">
        <f>유형화!$F$71*hourly1!B5918/hourly1!$B$8763+유형화!$F$72*hourly1!C5918/hourly1!$C$8763+유형화!$F$73*hourly1!D5918/hourly1!$D$8763+유형화!$F$74*hourly1!E5918/hourly1!$E$8763</f>
        <v>347.05511822305499</v>
      </c>
      <c r="C5917" s="442">
        <f>hourly1!$F5918*유형화!$G$71/hourly1!$F$8763+유형화!$G$72*hourly1!$G5918/hourly1!$F$8763+유형화!$G$74*hourly1!I5918/hourly1!$I$8763</f>
        <v>0.44274948544482251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4">
        <f>유형화!$F$71*hourly1!B5919/hourly1!$B$8763+유형화!$F$72*hourly1!C5919/hourly1!$C$8763+유형화!$F$73*hourly1!D5919/hourly1!$D$8763+유형화!$F$74*hourly1!E5919/hourly1!$E$8763</f>
        <v>196.57162290168012</v>
      </c>
      <c r="C5918" s="442">
        <f>hourly1!$F5919*유형화!$G$71/hourly1!$F$8763+유형화!$G$72*hourly1!$G5919/hourly1!$F$8763+유형화!$G$74*hourly1!I5919/hourly1!$I$8763</f>
        <v>0.55440557642093025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4">
        <f>유형화!$F$71*hourly1!B5920/hourly1!$B$8763+유형화!$F$72*hourly1!C5920/hourly1!$C$8763+유형화!$F$73*hourly1!D5920/hourly1!$D$8763+유형화!$F$74*hourly1!E5920/hourly1!$E$8763</f>
        <v>274.99345412946957</v>
      </c>
      <c r="C5919" s="442">
        <f>hourly1!$F5920*유형화!$G$71/hourly1!$F$8763+유형화!$G$72*hourly1!$G5920/hourly1!$F$8763+유형화!$G$74*hourly1!I5920/hourly1!$I$8763</f>
        <v>0.51709200257907051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4">
        <f>유형화!$F$71*hourly1!B5921/hourly1!$B$8763+유형화!$F$72*hourly1!C5921/hourly1!$C$8763+유형화!$F$73*hourly1!D5921/hourly1!$D$8763+유형화!$F$74*hourly1!E5921/hourly1!$E$8763</f>
        <v>407.79522109833539</v>
      </c>
      <c r="C5920" s="442">
        <f>hourly1!$F5921*유형화!$G$71/hourly1!$F$8763+유형화!$G$72*hourly1!$G5921/hourly1!$F$8763+유형화!$G$74*hourly1!I5921/hourly1!$I$8763</f>
        <v>0.38927080316519114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4">
        <f>유형화!$F$71*hourly1!B5922/hourly1!$B$8763+유형화!$F$72*hourly1!C5922/hourly1!$C$8763+유형화!$F$73*hourly1!D5922/hourly1!$D$8763+유형화!$F$74*hourly1!E5922/hourly1!$E$8763</f>
        <v>340.48739813737444</v>
      </c>
      <c r="C5921" s="442">
        <f>hourly1!$F5922*유형화!$G$71/hourly1!$F$8763+유형화!$G$72*hourly1!$G5922/hourly1!$F$8763+유형화!$G$74*hourly1!I5922/hourly1!$I$8763</f>
        <v>0.36796596615376587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4">
        <f>유형화!$F$71*hourly1!B5923/hourly1!$B$8763+유형화!$F$72*hourly1!C5923/hourly1!$C$8763+유형화!$F$73*hourly1!D5923/hourly1!$D$8763+유형화!$F$74*hourly1!E5923/hourly1!$E$8763</f>
        <v>297.46432910788263</v>
      </c>
      <c r="C5922" s="442">
        <f>hourly1!$F5923*유형화!$G$71/hourly1!$F$8763+유형화!$G$72*hourly1!$G5923/hourly1!$F$8763+유형화!$G$74*hourly1!I5923/hourly1!$I$8763</f>
        <v>0.38919599902994473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4">
        <f>유형화!$F$71*hourly1!B5924/hourly1!$B$8763+유형화!$F$72*hourly1!C5924/hourly1!$C$8763+유형화!$F$73*hourly1!D5924/hourly1!$D$8763+유형화!$F$74*hourly1!E5924/hourly1!$E$8763</f>
        <v>164.93561785563341</v>
      </c>
      <c r="C5923" s="442">
        <f>hourly1!$F5924*유형화!$G$71/hourly1!$F$8763+유형화!$G$72*hourly1!$G5924/hourly1!$F$8763+유형화!$G$74*hourly1!I5924/hourly1!$I$8763</f>
        <v>0.51688323548266624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4">
        <f>유형화!$F$71*hourly1!B5925/hourly1!$B$8763+유형화!$F$72*hourly1!C5925/hourly1!$C$8763+유형화!$F$73*hourly1!D5925/hourly1!$D$8763+유형화!$F$74*hourly1!E5925/hourly1!$E$8763</f>
        <v>118.3792532263903</v>
      </c>
      <c r="C5924" s="442">
        <f>hourly1!$F5925*유형화!$G$71/hourly1!$F$8763+유형화!$G$72*hourly1!$G5925/hourly1!$F$8763+유형화!$G$74*hourly1!I5925/hourly1!$I$8763</f>
        <v>0.63938991888269736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4">
        <f>유형화!$F$71*hourly1!B5926/hourly1!$B$8763+유형화!$F$72*hourly1!C5926/hourly1!$C$8763+유형화!$F$73*hourly1!D5926/hourly1!$D$8763+유형화!$F$74*hourly1!E5926/hourly1!$E$8763</f>
        <v>126.68356395870096</v>
      </c>
      <c r="C5925" s="442">
        <f>hourly1!$F5926*유형화!$G$71/hourly1!$F$8763+유형화!$G$72*hourly1!$G5926/hourly1!$F$8763+유형화!$G$74*hourly1!I5926/hourly1!$I$8763</f>
        <v>0.64479227678956974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4">
        <f>유형화!$F$71*hourly1!B5927/hourly1!$B$8763+유형화!$F$72*hourly1!C5927/hourly1!$C$8763+유형화!$F$73*hourly1!D5927/hourly1!$D$8763+유형화!$F$74*hourly1!E5927/hourly1!$E$8763</f>
        <v>64.047893113140859</v>
      </c>
      <c r="C5926" s="442">
        <f>hourly1!$F5927*유형화!$G$71/hourly1!$F$8763+유형화!$G$72*hourly1!$G5927/hourly1!$F$8763+유형화!$G$74*hourly1!I5927/hourly1!$I$8763</f>
        <v>0.54911428391312067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4">
        <f>유형화!$F$71*hourly1!B5928/hourly1!$B$8763+유형화!$F$72*hourly1!C5928/hourly1!$C$8763+유형화!$F$73*hourly1!D5928/hourly1!$D$8763+유형화!$F$74*hourly1!E5928/hourly1!$E$8763</f>
        <v>62.427643741095181</v>
      </c>
      <c r="C5927" s="442">
        <f>hourly1!$F5928*유형화!$G$71/hourly1!$F$8763+유형화!$G$72*hourly1!$G5928/hourly1!$F$8763+유형화!$G$74*hourly1!I5928/hourly1!$I$8763</f>
        <v>0.45863485249229219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4">
        <f>유형화!$F$71*hourly1!B5929/hourly1!$B$8763+유형화!$F$72*hourly1!C5929/hourly1!$C$8763+유형화!$F$73*hourly1!D5929/hourly1!$D$8763+유형화!$F$74*hourly1!E5929/hourly1!$E$8763</f>
        <v>60.807390762163259</v>
      </c>
      <c r="C5928" s="442">
        <f>hourly1!$F5929*유형화!$G$71/hourly1!$F$8763+유형화!$G$72*hourly1!$G5929/hourly1!$F$8763+유형화!$G$74*hourly1!I5929/hourly1!$I$8763</f>
        <v>0.35229140335235387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4">
        <f>유형화!$F$71*hourly1!B5930/hourly1!$B$8763+유형화!$F$72*hourly1!C5930/hourly1!$C$8763+유형화!$F$73*hourly1!D5930/hourly1!$D$8763+유형화!$F$74*hourly1!E5930/hourly1!$E$8763</f>
        <v>58.944508652524569</v>
      </c>
      <c r="C5929" s="442">
        <f>hourly1!$F5930*유형화!$G$71/hourly1!$F$8763+유형화!$G$72*hourly1!$G5930/hourly1!$F$8763+유형화!$G$74*hourly1!I5930/hourly1!$I$8763</f>
        <v>0.32051944696762213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4">
        <f>유형화!$F$71*hourly1!B5931/hourly1!$B$8763+유형화!$F$72*hourly1!C5931/hourly1!$C$8763+유형화!$F$73*hourly1!D5931/hourly1!$D$8763+유형화!$F$74*hourly1!E5931/hourly1!$E$8763</f>
        <v>58.944508652524569</v>
      </c>
      <c r="C5930" s="442">
        <f>hourly1!$F5931*유형화!$G$71/hourly1!$F$8763+유형화!$G$72*hourly1!$G5931/hourly1!$F$8763+유형화!$G$74*hourly1!I5931/hourly1!$I$8763</f>
        <v>0.2629556277465267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4">
        <f>유형화!$F$71*hourly1!B5932/hourly1!$B$8763+유형화!$F$72*hourly1!C5932/hourly1!$C$8763+유형화!$F$73*hourly1!D5932/hourly1!$D$8763+유형화!$F$74*hourly1!E5932/hourly1!$E$8763</f>
        <v>58.702782349869331</v>
      </c>
      <c r="C5931" s="442">
        <f>hourly1!$F5932*유형화!$G$71/hourly1!$F$8763+유형화!$G$72*hourly1!$G5932/hourly1!$F$8763+유형화!$G$74*hourly1!I5932/hourly1!$I$8763</f>
        <v>0.24352260532194897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4">
        <f>유형화!$F$71*hourly1!B5933/hourly1!$B$8763+유형화!$F$72*hourly1!C5933/hourly1!$C$8763+유형화!$F$73*hourly1!D5933/hourly1!$D$8763+유형화!$F$74*hourly1!E5933/hourly1!$E$8763</f>
        <v>58.702782349869331</v>
      </c>
      <c r="C5932" s="442">
        <f>hourly1!$F5933*유형화!$G$71/hourly1!$F$8763+유형화!$G$72*hourly1!$G5933/hourly1!$F$8763+유형화!$G$74*hourly1!I5933/hourly1!$I$8763</f>
        <v>0.23808553438499541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4">
        <f>유형화!$F$71*hourly1!B5934/hourly1!$B$8763+유형화!$F$72*hourly1!C5934/hourly1!$C$8763+유형화!$F$73*hourly1!D5934/hourly1!$D$8763+유형화!$F$74*hourly1!E5934/hourly1!$E$8763</f>
        <v>58.702782349869331</v>
      </c>
      <c r="C5933" s="442">
        <f>hourly1!$F5934*유형화!$G$71/hourly1!$F$8763+유형화!$G$72*hourly1!$G5934/hourly1!$F$8763+유형화!$G$74*hourly1!I5934/hourly1!$I$8763</f>
        <v>0.23814567104274181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4">
        <f>유형화!$F$71*hourly1!B5935/hourly1!$B$8763+유형화!$F$72*hourly1!C5935/hourly1!$C$8763+유형화!$F$73*hourly1!D5935/hourly1!$D$8763+유형화!$F$74*hourly1!E5935/hourly1!$E$8763</f>
        <v>58.702782349869331</v>
      </c>
      <c r="C5934" s="442">
        <f>hourly1!$F5935*유형화!$G$71/hourly1!$F$8763+유형화!$G$72*hourly1!$G5935/hourly1!$F$8763+유형화!$G$74*hourly1!I5935/hourly1!$I$8763</f>
        <v>0.23663052061708215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4">
        <f>유형화!$F$71*hourly1!B5936/hourly1!$B$8763+유형화!$F$72*hourly1!C5936/hourly1!$C$8763+유형화!$F$73*hourly1!D5936/hourly1!$D$8763+유형화!$F$74*hourly1!E5936/hourly1!$E$8763</f>
        <v>60.565664459508021</v>
      </c>
      <c r="C5935" s="442">
        <f>hourly1!$F5936*유형화!$G$71/hourly1!$F$8763+유형화!$G$72*hourly1!$G5936/hourly1!$F$8763+유형화!$G$74*hourly1!I5936/hourly1!$I$8763</f>
        <v>0.42177434073318321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4">
        <f>유형화!$F$71*hourly1!B5937/hourly1!$B$8763+유형화!$F$72*hourly1!C5937/hourly1!$C$8763+유형화!$F$73*hourly1!D5937/hourly1!$D$8763+유형화!$F$74*hourly1!E5937/hourly1!$E$8763</f>
        <v>72.111119134815169</v>
      </c>
      <c r="C5936" s="442">
        <f>hourly1!$F5937*유형화!$G$71/hourly1!$F$8763+유형화!$G$72*hourly1!$G5937/hourly1!$F$8763+유형화!$G$74*hourly1!I5937/hourly1!$I$8763</f>
        <v>0.75259057672544905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4">
        <f>유형화!$F$71*hourly1!B5938/hourly1!$B$8763+유형화!$F$72*hourly1!C5938/hourly1!$C$8763+유형화!$F$73*hourly1!D5938/hourly1!$D$8763+유형화!$F$74*hourly1!E5938/hourly1!$E$8763</f>
        <v>165.40709559859621</v>
      </c>
      <c r="C5937" s="442">
        <f>hourly1!$F5938*유형화!$G$71/hourly1!$F$8763+유형화!$G$72*hourly1!$G5938/hourly1!$F$8763+유형화!$G$74*hourly1!I5938/hourly1!$I$8763</f>
        <v>0.6510680014955289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4">
        <f>유형화!$F$71*hourly1!B5939/hourly1!$B$8763+유형화!$F$72*hourly1!C5939/hourly1!$C$8763+유형화!$F$73*hourly1!D5939/hourly1!$D$8763+유형화!$F$74*hourly1!E5939/hourly1!$E$8763</f>
        <v>274.79591107687907</v>
      </c>
      <c r="C5938" s="442">
        <f>hourly1!$F5939*유형화!$G$71/hourly1!$F$8763+유형화!$G$72*hourly1!$G5939/hourly1!$F$8763+유형화!$G$74*hourly1!I5939/hourly1!$I$8763</f>
        <v>0.57615043775732833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4">
        <f>유형화!$F$71*hourly1!B5940/hourly1!$B$8763+유형화!$F$72*hourly1!C5940/hourly1!$C$8763+유형화!$F$73*hourly1!D5940/hourly1!$D$8763+유형화!$F$74*hourly1!E5940/hourly1!$E$8763</f>
        <v>345.1634287755345</v>
      </c>
      <c r="C5939" s="442">
        <f>hourly1!$F5940*유형화!$G$71/hourly1!$F$8763+유형화!$G$72*hourly1!$G5940/hourly1!$F$8763+유형화!$G$74*hourly1!I5940/hourly1!$I$8763</f>
        <v>0.4906245394318991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4">
        <f>유형화!$F$71*hourly1!B5941/hourly1!$B$8763+유형화!$F$72*hourly1!C5941/hourly1!$C$8763+유형화!$F$73*hourly1!D5941/hourly1!$D$8763+유형화!$F$74*hourly1!E5941/hourly1!$E$8763</f>
        <v>414.41119771514525</v>
      </c>
      <c r="C5940" s="442">
        <f>hourly1!$F5941*유형화!$G$71/hourly1!$F$8763+유형화!$G$72*hourly1!$G5941/hourly1!$F$8763+유형화!$G$74*hourly1!I5941/hourly1!$I$8763</f>
        <v>0.45845908722026096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4">
        <f>유형화!$F$71*hourly1!B5942/hourly1!$B$8763+유형화!$F$72*hourly1!C5942/hourly1!$C$8763+유형화!$F$73*hourly1!D5942/hourly1!$D$8763+유형화!$F$74*hourly1!E5942/hourly1!$E$8763</f>
        <v>347.04969346613603</v>
      </c>
      <c r="C5941" s="442">
        <f>hourly1!$F5942*유형화!$G$71/hourly1!$F$8763+유형화!$G$72*hourly1!$G5942/hourly1!$F$8763+유형화!$G$74*hourly1!I5942/hourly1!$I$8763</f>
        <v>0.44235264869248503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4">
        <f>유형화!$F$71*hourly1!B5943/hourly1!$B$8763+유형화!$F$72*hourly1!C5943/hourly1!$C$8763+유형화!$F$73*hourly1!D5943/hourly1!$D$8763+유형화!$F$74*hourly1!E5943/hourly1!$E$8763</f>
        <v>196.56650473009236</v>
      </c>
      <c r="C5942" s="442">
        <f>hourly1!$F5943*유형화!$G$71/hourly1!$F$8763+유형화!$G$72*hourly1!$G5943/hourly1!$F$8763+유형화!$G$74*hourly1!I5943/hourly1!$I$8763</f>
        <v>0.55378302348707842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4">
        <f>유형화!$F$71*hourly1!B5944/hourly1!$B$8763+유형화!$F$72*hourly1!C5944/hourly1!$C$8763+유형화!$F$73*hourly1!D5944/hourly1!$D$8763+유형화!$F$74*hourly1!E5944/hourly1!$E$8763</f>
        <v>274.98778771117196</v>
      </c>
      <c r="C5943" s="442">
        <f>hourly1!$F5944*유형화!$G$71/hourly1!$F$8763+유형화!$G$72*hourly1!$G5944/hourly1!$F$8763+유형화!$G$74*hourly1!I5944/hourly1!$I$8763</f>
        <v>0.51651451139553539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4">
        <f>유형화!$F$71*hourly1!B5945/hourly1!$B$8763+유형화!$F$72*hourly1!C5945/hourly1!$C$8763+유형화!$F$73*hourly1!D5945/hourly1!$D$8763+유형화!$F$74*hourly1!E5945/hourly1!$E$8763</f>
        <v>407.79001636147768</v>
      </c>
      <c r="C5944" s="442">
        <f>hourly1!$F5945*유형화!$G$71/hourly1!$F$8763+유형화!$G$72*hourly1!$G5945/hourly1!$F$8763+유형화!$G$74*hourly1!I5945/hourly1!$I$8763</f>
        <v>0.3889632750536261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4">
        <f>유형화!$F$71*hourly1!B5946/hourly1!$B$8763+유형화!$F$72*hourly1!C5946/hourly1!$C$8763+유형화!$F$73*hourly1!D5946/hourly1!$D$8763+유형화!$F$74*hourly1!E5946/hourly1!$E$8763</f>
        <v>340.48340531429648</v>
      </c>
      <c r="C5945" s="442">
        <f>hourly1!$F5946*유형화!$G$71/hourly1!$F$8763+유형화!$G$72*hourly1!$G5946/hourly1!$F$8763+유형화!$G$74*hourly1!I5946/hourly1!$I$8763</f>
        <v>0.36774163523401615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4">
        <f>유형화!$F$71*hourly1!B5947/hourly1!$B$8763+유형화!$F$72*hourly1!C5947/hourly1!$C$8763+유형화!$F$73*hourly1!D5947/hourly1!$D$8763+유형화!$F$74*hourly1!E5947/hourly1!$E$8763</f>
        <v>297.46092781414956</v>
      </c>
      <c r="C5946" s="442">
        <f>hourly1!$F5947*유형화!$G$71/hourly1!$F$8763+유형화!$G$72*hourly1!$G5947/hourly1!$F$8763+유형화!$G$74*hourly1!I5947/hourly1!$I$8763</f>
        <v>0.38899929185948506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4">
        <f>유형화!$F$71*hourly1!B5948/hourly1!$B$8763+유형화!$F$72*hourly1!C5948/hourly1!$C$8763+유형화!$F$73*hourly1!D5948/hourly1!$D$8763+유형화!$F$74*hourly1!E5948/hourly1!$E$8763</f>
        <v>164.93252314723151</v>
      </c>
      <c r="C5947" s="442">
        <f>hourly1!$F5948*유형화!$G$71/hourly1!$F$8763+유형화!$G$72*hourly1!$G5948/hourly1!$F$8763+유형화!$G$74*hourly1!I5948/hourly1!$I$8763</f>
        <v>0.51663584402884766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4">
        <f>유형화!$F$71*hourly1!B5949/hourly1!$B$8763+유형화!$F$72*hourly1!C5949/hourly1!$C$8763+유형화!$F$73*hourly1!D5949/hourly1!$D$8763+유형화!$F$74*hourly1!E5949/hourly1!$E$8763</f>
        <v>118.37778522368683</v>
      </c>
      <c r="C5948" s="442">
        <f>hourly1!$F5949*유형화!$G$71/hourly1!$F$8763+유형화!$G$72*hourly1!$G5949/hourly1!$F$8763+유형화!$G$74*hourly1!I5949/hourly1!$I$8763</f>
        <v>0.63911457773564351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4">
        <f>유형화!$F$71*hourly1!B5950/hourly1!$B$8763+유형화!$F$72*hourly1!C5950/hourly1!$C$8763+유형화!$F$73*hourly1!D5950/hourly1!$D$8763+유형화!$F$74*hourly1!E5950/hourly1!$E$8763</f>
        <v>126.68233401048995</v>
      </c>
      <c r="C5949" s="442">
        <f>hourly1!$F5950*유형화!$G$71/hourly1!$F$8763+유형화!$G$72*hourly1!$G5950/hourly1!$F$8763+유형화!$G$74*hourly1!I5950/hourly1!$I$8763</f>
        <v>0.64448083735067163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4">
        <f>유형화!$F$71*hourly1!B5951/hourly1!$B$8763+유형화!$F$72*hourly1!C5951/hourly1!$C$8763+유형화!$F$73*hourly1!D5951/hourly1!$D$8763+유형화!$F$74*hourly1!E5951/hourly1!$E$8763</f>
        <v>64.047893113140859</v>
      </c>
      <c r="C5950" s="442">
        <f>hourly1!$F5951*유형화!$G$71/hourly1!$F$8763+유형화!$G$72*hourly1!$G5951/hourly1!$F$8763+유형화!$G$74*hourly1!I5951/hourly1!$I$8763</f>
        <v>0.54885255092574659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4">
        <f>유형화!$F$71*hourly1!B5952/hourly1!$B$8763+유형화!$F$72*hourly1!C5952/hourly1!$C$8763+유형화!$F$73*hourly1!D5952/hourly1!$D$8763+유형화!$F$74*hourly1!E5952/hourly1!$E$8763</f>
        <v>62.427643741095181</v>
      </c>
      <c r="C5951" s="442">
        <f>hourly1!$F5952*유형화!$G$71/hourly1!$F$8763+유형화!$G$72*hourly1!$G5952/hourly1!$F$8763+유형화!$G$74*hourly1!I5952/hourly1!$I$8763</f>
        <v>0.45841565518966554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4">
        <f>유형화!$F$71*hourly1!B5953/hourly1!$B$8763+유형화!$F$72*hourly1!C5953/hourly1!$C$8763+유형화!$F$73*hourly1!D5953/hourly1!$D$8763+유형화!$F$74*hourly1!E5953/hourly1!$E$8763</f>
        <v>60.807390762163259</v>
      </c>
      <c r="C5952" s="442">
        <f>hourly1!$F5953*유형화!$G$71/hourly1!$F$8763+유형화!$G$72*hourly1!$G5953/hourly1!$F$8763+유형화!$G$74*hourly1!I5953/hourly1!$I$8763</f>
        <v>0.35214342480158489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4">
        <f>유형화!$F$71*hourly1!B5954/hourly1!$B$8763+유형화!$F$72*hourly1!C5954/hourly1!$C$8763+유형화!$F$73*hourly1!D5954/hourly1!$D$8763+유형화!$F$74*hourly1!E5954/hourly1!$E$8763</f>
        <v>58.944508652524569</v>
      </c>
      <c r="C5953" s="442">
        <f>hourly1!$F5954*유형화!$G$71/hourly1!$F$8763+유형화!$G$72*hourly1!$G5954/hourly1!$F$8763+유형화!$G$74*hourly1!I5954/hourly1!$I$8763</f>
        <v>0.32039151396943533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4">
        <f>유형화!$F$71*hourly1!B5955/hourly1!$B$8763+유형화!$F$72*hourly1!C5955/hourly1!$C$8763+유형화!$F$73*hourly1!D5955/hourly1!$D$8763+유형화!$F$74*hourly1!E5955/hourly1!$E$8763</f>
        <v>58.944508652524569</v>
      </c>
      <c r="C5954" s="442">
        <f>hourly1!$F5955*유형화!$G$71/hourly1!$F$8763+유형화!$G$72*hourly1!$G5955/hourly1!$F$8763+유형화!$G$74*hourly1!I5955/hourly1!$I$8763</f>
        <v>0.26284570315126932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4">
        <f>유형화!$F$71*hourly1!B5956/hourly1!$B$8763+유형화!$F$72*hourly1!C5956/hourly1!$C$8763+유형화!$F$73*hourly1!D5956/hourly1!$D$8763+유형화!$F$74*hourly1!E5956/hourly1!$E$8763</f>
        <v>58.702782349869331</v>
      </c>
      <c r="C5955" s="442">
        <f>hourly1!$F5956*유형화!$G$71/hourly1!$F$8763+유형화!$G$72*hourly1!$G5956/hourly1!$F$8763+유형화!$G$74*hourly1!I5956/hourly1!$I$8763</f>
        <v>0.24337959741633258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4">
        <f>유형화!$F$71*hourly1!B5957/hourly1!$B$8763+유형화!$F$72*hourly1!C5957/hourly1!$C$8763+유형화!$F$73*hourly1!D5957/hourly1!$D$8763+유형화!$F$74*hourly1!E5957/hourly1!$E$8763</f>
        <v>58.702782349869331</v>
      </c>
      <c r="C5956" s="442">
        <f>hourly1!$F5957*유형화!$G$71/hourly1!$F$8763+유형화!$G$72*hourly1!$G5957/hourly1!$F$8763+유형화!$G$74*hourly1!I5957/hourly1!$I$8763</f>
        <v>0.23769929081085167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4">
        <f>유형화!$F$71*hourly1!B5958/hourly1!$B$8763+유형화!$F$72*hourly1!C5958/hourly1!$C$8763+유형화!$F$73*hourly1!D5958/hourly1!$D$8763+유형화!$F$74*hourly1!E5958/hourly1!$E$8763</f>
        <v>58.702782349869331</v>
      </c>
      <c r="C5957" s="442">
        <f>hourly1!$F5958*유형화!$G$71/hourly1!$F$8763+유형화!$G$72*hourly1!$G5958/hourly1!$F$8763+유형화!$G$74*hourly1!I5958/hourly1!$I$8763</f>
        <v>0.23773033697155815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4">
        <f>유형화!$F$71*hourly1!B5959/hourly1!$B$8763+유형화!$F$72*hourly1!C5959/hourly1!$C$8763+유형화!$F$73*hourly1!D5959/hourly1!$D$8763+유형화!$F$74*hourly1!E5959/hourly1!$E$8763</f>
        <v>58.702782349869331</v>
      </c>
      <c r="C5958" s="442">
        <f>hourly1!$F5959*유형화!$G$71/hourly1!$F$8763+유형화!$G$72*hourly1!$G5959/hourly1!$F$8763+유형화!$G$74*hourly1!I5959/hourly1!$I$8763</f>
        <v>0.23636699493801444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4">
        <f>유형화!$F$71*hourly1!B5960/hourly1!$B$8763+유형화!$F$72*hourly1!C5960/hourly1!$C$8763+유형화!$F$73*hourly1!D5960/hourly1!$D$8763+유형화!$F$74*hourly1!E5960/hourly1!$E$8763</f>
        <v>60.565664459508021</v>
      </c>
      <c r="C5959" s="442">
        <f>hourly1!$F5960*유형화!$G$71/hourly1!$F$8763+유형화!$G$72*hourly1!$G5960/hourly1!$F$8763+유형화!$G$74*hourly1!I5960/hourly1!$I$8763</f>
        <v>0.42145581201349469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4">
        <f>유형화!$F$71*hourly1!B5961/hourly1!$B$8763+유형화!$F$72*hourly1!C5961/hourly1!$C$8763+유형화!$F$73*hourly1!D5961/hourly1!$D$8763+유형화!$F$74*hourly1!E5961/hourly1!$E$8763</f>
        <v>72.111119134815169</v>
      </c>
      <c r="C5960" s="442">
        <f>hourly1!$F5961*유형화!$G$71/hourly1!$F$8763+유형화!$G$72*hourly1!$G5961/hourly1!$F$8763+유형화!$G$74*hourly1!I5961/hourly1!$I$8763</f>
        <v>0.7518300680171186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4">
        <f>유형화!$F$71*hourly1!B5962/hourly1!$B$8763+유형화!$F$72*hourly1!C5962/hourly1!$C$8763+유형화!$F$73*hourly1!D5962/hourly1!$D$8763+유형화!$F$74*hourly1!E5962/hourly1!$E$8763</f>
        <v>165.40321819587822</v>
      </c>
      <c r="C5961" s="442">
        <f>hourly1!$F5962*유형화!$G$71/hourly1!$F$8763+유형화!$G$72*hourly1!$G5962/hourly1!$F$8763+유형화!$G$74*hourly1!I5962/hourly1!$I$8763</f>
        <v>0.6504484635431631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4">
        <f>유형화!$F$71*hourly1!B5963/hourly1!$B$8763+유형화!$F$72*hourly1!C5963/hourly1!$C$8763+유형화!$F$73*hourly1!D5963/hourly1!$D$8763+유형화!$F$74*hourly1!E5963/hourly1!$E$8763</f>
        <v>274.79241961098967</v>
      </c>
      <c r="C5962" s="442">
        <f>hourly1!$F5963*유형화!$G$71/hourly1!$F$8763+유형화!$G$72*hourly1!$G5963/hourly1!$F$8763+유형화!$G$74*hourly1!I5963/hourly1!$I$8763</f>
        <v>0.57570136848789677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4">
        <f>유형화!$F$71*hourly1!B5964/hourly1!$B$8763+유형화!$F$72*hourly1!C5964/hourly1!$C$8763+유형화!$F$73*hourly1!D5964/hourly1!$D$8763+유형화!$F$74*hourly1!E5964/hourly1!$E$8763</f>
        <v>345.15973893090143</v>
      </c>
      <c r="C5963" s="442">
        <f>hourly1!$F5964*유형화!$G$71/hourly1!$F$8763+유형화!$G$72*hourly1!$G5964/hourly1!$F$8763+유형화!$G$74*hourly1!I5964/hourly1!$I$8763</f>
        <v>0.49032010778780533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4">
        <f>유형화!$F$71*hourly1!B5965/hourly1!$B$8763+유형화!$F$72*hourly1!C5965/hourly1!$C$8763+유형화!$F$73*hourly1!D5965/hourly1!$D$8763+유형화!$F$74*hourly1!E5965/hourly1!$E$8763</f>
        <v>414.40790102111333</v>
      </c>
      <c r="C5964" s="442">
        <f>hourly1!$F5965*유형화!$G$71/hourly1!$F$8763+유형화!$G$72*hourly1!$G5965/hourly1!$F$8763+유형화!$G$74*hourly1!I5965/hourly1!$I$8763</f>
        <v>0.45821617749567822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4">
        <f>유형화!$F$71*hourly1!B5966/hourly1!$B$8763+유형화!$F$72*hourly1!C5966/hourly1!$C$8763+유형화!$F$73*hourly1!D5966/hourly1!$D$8763+유형화!$F$74*hourly1!E5966/hourly1!$E$8763</f>
        <v>347.0464364478529</v>
      </c>
      <c r="C5965" s="442">
        <f>hourly1!$F5966*유형화!$G$71/hourly1!$F$8763+유형화!$G$72*hourly1!$G5966/hourly1!$F$8763+유형화!$G$74*hourly1!I5966/hourly1!$I$8763</f>
        <v>0.44213956283881717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4">
        <f>유형화!$F$71*hourly1!B5967/hourly1!$B$8763+유형화!$F$72*hourly1!C5967/hourly1!$C$8763+유형화!$F$73*hourly1!D5967/hourly1!$D$8763+유형화!$F$74*hourly1!E5967/hourly1!$E$8763</f>
        <v>196.56416746780283</v>
      </c>
      <c r="C5966" s="442">
        <f>hourly1!$F5967*유형화!$G$71/hourly1!$F$8763+유형화!$G$72*hourly1!$G5967/hourly1!$F$8763+유형화!$G$74*hourly1!I5967/hourly1!$I$8763</f>
        <v>0.55355135882857831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4">
        <f>유형화!$F$71*hourly1!B5968/hourly1!$B$8763+유형화!$F$72*hourly1!C5968/hourly1!$C$8763+유형화!$F$73*hourly1!D5968/hourly1!$D$8763+유형화!$F$74*hourly1!E5968/hourly1!$E$8763</f>
        <v>274.98557668990117</v>
      </c>
      <c r="C5967" s="442">
        <f>hourly1!$F5968*유형화!$G$71/hourly1!$F$8763+유형화!$G$72*hourly1!$G5968/hourly1!$F$8763+유형화!$G$74*hourly1!I5968/hourly1!$I$8763</f>
        <v>0.51633817572160146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4">
        <f>유형화!$F$71*hourly1!B5969/hourly1!$B$8763+유형화!$F$72*hourly1!C5969/hourly1!$C$8763+유형화!$F$73*hourly1!D5969/hourly1!$D$8763+유형화!$F$74*hourly1!E5969/hourly1!$E$8763</f>
        <v>407.78838604889307</v>
      </c>
      <c r="C5968" s="442">
        <f>hourly1!$F5969*유형화!$G$71/hourly1!$F$8763+유형화!$G$72*hourly1!$G5969/hourly1!$F$8763+유형화!$G$74*hourly1!I5969/hourly1!$I$8763</f>
        <v>0.38889189332979701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4">
        <f>유형화!$F$71*hourly1!B5970/hourly1!$B$8763+유형화!$F$72*hourly1!C5970/hourly1!$C$8763+유형화!$F$73*hourly1!D5970/hourly1!$D$8763+유형화!$F$74*hourly1!E5970/hourly1!$E$8763</f>
        <v>340.48225111069672</v>
      </c>
      <c r="C5969" s="442">
        <f>hourly1!$F5970*유형화!$G$71/hourly1!$F$8763+유형화!$G$72*hourly1!$G5970/hourly1!$F$8763+유형화!$G$74*hourly1!I5970/hourly1!$I$8763</f>
        <v>0.36769763280151802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4">
        <f>유형화!$F$71*hourly1!B5971/hourly1!$B$8763+유형화!$F$72*hourly1!C5971/hourly1!$C$8763+유형화!$F$73*hourly1!D5971/hourly1!$D$8763+유형화!$F$74*hourly1!E5971/hourly1!$E$8763</f>
        <v>297.45992149288594</v>
      </c>
      <c r="C5970" s="442">
        <f>hourly1!$F5971*유형화!$G$71/hourly1!$F$8763+유형화!$G$72*hourly1!$G5971/hourly1!$F$8763+유형화!$G$74*hourly1!I5971/hourly1!$I$8763</f>
        <v>0.3889619712778476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4">
        <f>유형화!$F$71*hourly1!B5972/hourly1!$B$8763+유형화!$F$72*hourly1!C5972/hourly1!$C$8763+유형화!$F$73*hourly1!D5972/hourly1!$D$8763+유형화!$F$74*hourly1!E5972/hourly1!$E$8763</f>
        <v>164.93126434393054</v>
      </c>
      <c r="C5971" s="442">
        <f>hourly1!$F5972*유형화!$G$71/hourly1!$F$8763+유형화!$G$72*hourly1!$G5972/hourly1!$F$8763+유형화!$G$74*hourly1!I5972/hourly1!$I$8763</f>
        <v>0.51656641796868596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4">
        <f>유형화!$F$71*hourly1!B5973/hourly1!$B$8763+유형화!$F$72*hourly1!C5973/hourly1!$C$8763+유형화!$F$73*hourly1!D5973/hourly1!$D$8763+유형화!$F$74*hourly1!E5973/hourly1!$E$8763</f>
        <v>118.37675365421954</v>
      </c>
      <c r="C5972" s="442">
        <f>hourly1!$F5973*유형화!$G$71/hourly1!$F$8763+유형화!$G$72*hourly1!$G5973/hourly1!$F$8763+유형화!$G$74*hourly1!I5973/hourly1!$I$8763</f>
        <v>0.63894459796862668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4">
        <f>유형화!$F$71*hourly1!B5974/hourly1!$B$8763+유형화!$F$72*hourly1!C5974/hourly1!$C$8763+유형화!$F$73*hourly1!D5974/hourly1!$D$8763+유형화!$F$74*hourly1!E5974/hourly1!$E$8763</f>
        <v>126.68140343383762</v>
      </c>
      <c r="C5973" s="442">
        <f>hourly1!$F5974*유형화!$G$71/hourly1!$F$8763+유형화!$G$72*hourly1!$G5974/hourly1!$F$8763+유형화!$G$74*hourly1!I5974/hourly1!$I$8763</f>
        <v>0.64426261787987904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4">
        <f>유형화!$F$71*hourly1!B5975/hourly1!$B$8763+유형화!$F$72*hourly1!C5975/hourly1!$C$8763+유형화!$F$73*hourly1!D5975/hourly1!$D$8763+유형화!$F$74*hourly1!E5975/hourly1!$E$8763</f>
        <v>64.047893113140859</v>
      </c>
      <c r="C5974" s="442">
        <f>hourly1!$F5975*유형화!$G$71/hourly1!$F$8763+유형화!$G$72*hourly1!$G5975/hourly1!$F$8763+유형화!$G$74*hourly1!I5975/hourly1!$I$8763</f>
        <v>0.54863376105305206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4">
        <f>유형화!$F$71*hourly1!B5976/hourly1!$B$8763+유형화!$F$72*hourly1!C5976/hourly1!$C$8763+유형화!$F$73*hourly1!D5976/hourly1!$D$8763+유형화!$F$74*hourly1!E5976/hourly1!$E$8763</f>
        <v>62.427643741095181</v>
      </c>
      <c r="C5975" s="442">
        <f>hourly1!$F5976*유형화!$G$71/hourly1!$F$8763+유형화!$G$72*hourly1!$G5976/hourly1!$F$8763+유형화!$G$74*hourly1!I5976/hourly1!$I$8763</f>
        <v>0.45822465203823248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4">
        <f>유형화!$F$71*hourly1!B5977/hourly1!$B$8763+유형화!$F$72*hourly1!C5977/hourly1!$C$8763+유형화!$F$73*hourly1!D5977/hourly1!$D$8763+유형화!$F$74*hourly1!E5977/hourly1!$E$8763</f>
        <v>60.807390762163259</v>
      </c>
      <c r="C5976" s="442">
        <f>hourly1!$F5977*유형화!$G$71/hourly1!$F$8763+유형화!$G$72*hourly1!$G5977/hourly1!$F$8763+유형화!$G$74*hourly1!I5977/hourly1!$I$8763</f>
        <v>0.35199422396102359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4">
        <f>유형화!$F$71*hourly1!B5978/hourly1!$B$8763+유형화!$F$72*hourly1!C5978/hourly1!$C$8763+유형화!$F$73*hourly1!D5978/hourly1!$D$8763+유형화!$F$74*hourly1!E5978/hourly1!$E$8763</f>
        <v>58.944508652524569</v>
      </c>
      <c r="C5977" s="442">
        <f>hourly1!$F5978*유형화!$G$71/hourly1!$F$8763+유형화!$G$72*hourly1!$G5978/hourly1!$F$8763+유형화!$G$74*hourly1!I5978/hourly1!$I$8763</f>
        <v>0.32024524662437537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4">
        <f>유형화!$F$71*hourly1!B5979/hourly1!$B$8763+유형화!$F$72*hourly1!C5979/hourly1!$C$8763+유형화!$F$73*hourly1!D5979/hourly1!$D$8763+유형화!$F$74*hourly1!E5979/hourly1!$E$8763</f>
        <v>58.944508652524569</v>
      </c>
      <c r="C5978" s="442">
        <f>hourly1!$F5979*유형화!$G$71/hourly1!$F$8763+유형화!$G$72*hourly1!$G5979/hourly1!$F$8763+유형화!$G$74*hourly1!I5979/hourly1!$I$8763</f>
        <v>0.26125493373050307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4">
        <f>유형화!$F$71*hourly1!B5980/hourly1!$B$8763+유형화!$F$72*hourly1!C5980/hourly1!$C$8763+유형화!$F$73*hourly1!D5980/hourly1!$D$8763+유형화!$F$74*hourly1!E5980/hourly1!$E$8763</f>
        <v>58.702782349869331</v>
      </c>
      <c r="C5979" s="442">
        <f>hourly1!$F5980*유형화!$G$71/hourly1!$F$8763+유형화!$G$72*hourly1!$G5980/hourly1!$F$8763+유형화!$G$74*hourly1!I5980/hourly1!$I$8763</f>
        <v>0.26563700560533909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4">
        <f>유형화!$F$71*hourly1!B5981/hourly1!$B$8763+유형화!$F$72*hourly1!C5981/hourly1!$C$8763+유형화!$F$73*hourly1!D5981/hourly1!$D$8763+유형화!$F$74*hourly1!E5981/hourly1!$E$8763</f>
        <v>58.702782349869331</v>
      </c>
      <c r="C5980" s="442">
        <f>hourly1!$F5981*유형화!$G$71/hourly1!$F$8763+유형화!$G$72*hourly1!$G5981/hourly1!$F$8763+유형화!$G$74*hourly1!I5981/hourly1!$I$8763</f>
        <v>0.24851549614863752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4">
        <f>유형화!$F$71*hourly1!B5982/hourly1!$B$8763+유형화!$F$72*hourly1!C5982/hourly1!$C$8763+유형화!$F$73*hourly1!D5982/hourly1!$D$8763+유형화!$F$74*hourly1!E5982/hourly1!$E$8763</f>
        <v>58.702782349869331</v>
      </c>
      <c r="C5981" s="442">
        <f>hourly1!$F5982*유형화!$G$71/hourly1!$F$8763+유형화!$G$72*hourly1!$G5982/hourly1!$F$8763+유형화!$G$74*hourly1!I5982/hourly1!$I$8763</f>
        <v>0.2356824311687358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4">
        <f>유형화!$F$71*hourly1!B5983/hourly1!$B$8763+유형화!$F$72*hourly1!C5983/hourly1!$C$8763+유형화!$F$73*hourly1!D5983/hourly1!$D$8763+유형화!$F$74*hourly1!E5983/hourly1!$E$8763</f>
        <v>58.702782349869331</v>
      </c>
      <c r="C5982" s="442">
        <f>hourly1!$F5983*유형화!$G$71/hourly1!$F$8763+유형화!$G$72*hourly1!$G5983/hourly1!$F$8763+유형화!$G$74*hourly1!I5983/hourly1!$I$8763</f>
        <v>0.23569106868326314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4">
        <f>유형화!$F$71*hourly1!B5984/hourly1!$B$8763+유형화!$F$72*hourly1!C5984/hourly1!$C$8763+유형화!$F$73*hourly1!D5984/hourly1!$D$8763+유형화!$F$74*hourly1!E5984/hourly1!$E$8763</f>
        <v>60.565664459508021</v>
      </c>
      <c r="C5983" s="442">
        <f>hourly1!$F5984*유형화!$G$71/hourly1!$F$8763+유형화!$G$72*hourly1!$G5984/hourly1!$F$8763+유형화!$G$74*hourly1!I5984/hourly1!$I$8763</f>
        <v>0.27449811767847748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4">
        <f>유형화!$F$71*hourly1!B5985/hourly1!$B$8763+유형화!$F$72*hourly1!C5985/hourly1!$C$8763+유형화!$F$73*hourly1!D5985/hourly1!$D$8763+유형화!$F$74*hourly1!E5985/hourly1!$E$8763</f>
        <v>72.111119134815169</v>
      </c>
      <c r="C5984" s="442">
        <f>hourly1!$F5985*유형화!$G$71/hourly1!$F$8763+유형화!$G$72*hourly1!$G5985/hourly1!$F$8763+유형화!$G$74*hourly1!I5985/hourly1!$I$8763</f>
        <v>0.36940362340663851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4">
        <f>유형화!$F$71*hourly1!B5986/hourly1!$B$8763+유형화!$F$72*hourly1!C5986/hourly1!$C$8763+유형화!$F$73*hourly1!D5986/hourly1!$D$8763+유형화!$F$74*hourly1!E5986/hourly1!$E$8763</f>
        <v>107.90714297492077</v>
      </c>
      <c r="C5985" s="442">
        <f>hourly1!$F5986*유형화!$G$71/hourly1!$F$8763+유형화!$G$72*hourly1!$G5986/hourly1!$F$8763+유형화!$G$74*hourly1!I5986/hourly1!$I$8763</f>
        <v>0.47414016890056143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4">
        <f>유형화!$F$71*hourly1!B5987/hourly1!$B$8763+유형화!$F$72*hourly1!C5987/hourly1!$C$8763+유형화!$F$73*hourly1!D5987/hourly1!$D$8763+유형화!$F$74*hourly1!E5987/hourly1!$E$8763</f>
        <v>109.81150567033417</v>
      </c>
      <c r="C5986" s="442">
        <f>hourly1!$F5987*유형화!$G$71/hourly1!$F$8763+유형화!$G$72*hourly1!$G5987/hourly1!$F$8763+유형화!$G$74*hourly1!I5987/hourly1!$I$8763</f>
        <v>0.63363945284317902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4">
        <f>유형화!$F$71*hourly1!B5988/hourly1!$B$8763+유형화!$F$72*hourly1!C5988/hourly1!$C$8763+유형화!$F$73*hourly1!D5988/hourly1!$D$8763+유형화!$F$74*hourly1!E5988/hourly1!$E$8763</f>
        <v>114.16012481610079</v>
      </c>
      <c r="C5987" s="442">
        <f>hourly1!$F5988*유형화!$G$71/hourly1!$F$8763+유형화!$G$72*hourly1!$G5988/hourly1!$F$8763+유형화!$G$74*hourly1!I5988/hourly1!$I$8763</f>
        <v>0.62893054067807086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4">
        <f>유형화!$F$71*hourly1!B5989/hourly1!$B$8763+유형화!$F$72*hourly1!C5989/hourly1!$C$8763+유형화!$F$73*hourly1!D5989/hourly1!$D$8763+유형화!$F$74*hourly1!E5989/hourly1!$E$8763</f>
        <v>117.51243727781807</v>
      </c>
      <c r="C5988" s="442">
        <f>hourly1!$F5989*유형화!$G$71/hourly1!$F$8763+유형화!$G$72*hourly1!$G5989/hourly1!$F$8763+유형화!$G$74*hourly1!I5989/hourly1!$I$8763</f>
        <v>0.58780554132207719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4">
        <f>유형화!$F$71*hourly1!B5990/hourly1!$B$8763+유형화!$F$72*hourly1!C5990/hourly1!$C$8763+유형화!$F$73*hourly1!D5990/hourly1!$D$8763+유형화!$F$74*hourly1!E5990/hourly1!$E$8763</f>
        <v>116.15182239865541</v>
      </c>
      <c r="C5989" s="442">
        <f>hourly1!$F5990*유형화!$G$71/hourly1!$F$8763+유형화!$G$72*hourly1!$G5990/hourly1!$F$8763+유형화!$G$74*hourly1!I5990/hourly1!$I$8763</f>
        <v>0.61504182474816271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4">
        <f>유형화!$F$71*hourly1!B5991/hourly1!$B$8763+유형화!$F$72*hourly1!C5991/hourly1!$C$8763+유형화!$F$73*hourly1!D5991/hourly1!$D$8763+유형화!$F$74*hourly1!E5991/hourly1!$E$8763</f>
        <v>122.00273755651558</v>
      </c>
      <c r="C5990" s="442">
        <f>hourly1!$F5991*유형화!$G$71/hourly1!$F$8763+유형화!$G$72*hourly1!$G5991/hourly1!$F$8763+유형화!$G$74*hourly1!I5991/hourly1!$I$8763</f>
        <v>0.61939725070554108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4">
        <f>유형화!$F$71*hourly1!B5992/hourly1!$B$8763+유형화!$F$72*hourly1!C5992/hourly1!$C$8763+유형화!$F$73*hourly1!D5992/hourly1!$D$8763+유형화!$F$74*hourly1!E5992/hourly1!$E$8763</f>
        <v>110.00922185346474</v>
      </c>
      <c r="C5991" s="442">
        <f>hourly1!$F5992*유형화!$G$71/hourly1!$F$8763+유형화!$G$72*hourly1!$G5992/hourly1!$F$8763+유형화!$G$74*hourly1!I5992/hourly1!$I$8763</f>
        <v>0.53744842419820493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4">
        <f>유형화!$F$71*hourly1!B5993/hourly1!$B$8763+유형화!$F$72*hourly1!C5993/hourly1!$C$8763+유형화!$F$73*hourly1!D5993/hourly1!$D$8763+유형화!$F$74*hourly1!E5993/hourly1!$E$8763</f>
        <v>110.89590880741214</v>
      </c>
      <c r="C5992" s="442">
        <f>hourly1!$F5993*유형화!$G$71/hourly1!$F$8763+유형화!$G$72*hourly1!$G5993/hourly1!$F$8763+유형화!$G$74*hourly1!I5993/hourly1!$I$8763</f>
        <v>0.47370242618319869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4">
        <f>유형화!$F$71*hourly1!B5994/hourly1!$B$8763+유형화!$F$72*hourly1!C5994/hourly1!$C$8763+유형화!$F$73*hourly1!D5994/hourly1!$D$8763+유형화!$F$74*hourly1!E5994/hourly1!$E$8763</f>
        <v>109.50639916250633</v>
      </c>
      <c r="C5993" s="442">
        <f>hourly1!$F5994*유형화!$G$71/hourly1!$F$8763+유형화!$G$72*hourly1!$G5994/hourly1!$F$8763+유형화!$G$74*hourly1!I5994/hourly1!$I$8763</f>
        <v>0.419097852033538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4">
        <f>유형화!$F$71*hourly1!B5995/hourly1!$B$8763+유형화!$F$72*hourly1!C5995/hourly1!$C$8763+유형화!$F$73*hourly1!D5995/hourly1!$D$8763+유형화!$F$74*hourly1!E5995/hourly1!$E$8763</f>
        <v>108.14599348274612</v>
      </c>
      <c r="C5994" s="442">
        <f>hourly1!$F5995*유형화!$G$71/hourly1!$F$8763+유형화!$G$72*hourly1!$G5995/hourly1!$F$8763+유형화!$G$74*hourly1!I5995/hourly1!$I$8763</f>
        <v>0.47371896783837908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4">
        <f>유형화!$F$71*hourly1!B5996/hourly1!$B$8763+유형화!$F$72*hourly1!C5996/hourly1!$C$8763+유형화!$F$73*hourly1!D5996/hourly1!$D$8763+유형화!$F$74*hourly1!E5996/hourly1!$E$8763</f>
        <v>107.53278785799274</v>
      </c>
      <c r="C5995" s="442">
        <f>hourly1!$F5996*유형화!$G$71/hourly1!$F$8763+유형화!$G$72*hourly1!$G5996/hourly1!$F$8763+유형화!$G$74*hourly1!I5996/hourly1!$I$8763</f>
        <v>0.54659465573672916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4">
        <f>유형화!$F$71*hourly1!B5997/hourly1!$B$8763+유형화!$F$72*hourly1!C5997/hourly1!$C$8763+유형화!$F$73*hourly1!D5997/hourly1!$D$8763+유형화!$F$74*hourly1!E5997/hourly1!$E$8763</f>
        <v>118.37535418235483</v>
      </c>
      <c r="C5996" s="442">
        <f>hourly1!$F5997*유형화!$G$71/hourly1!$F$8763+유형화!$G$72*hourly1!$G5997/hourly1!$F$8763+유형화!$G$74*hourly1!I5997/hourly1!$I$8763</f>
        <v>0.67413179500304288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4">
        <f>유형화!$F$71*hourly1!B5998/hourly1!$B$8763+유형화!$F$72*hourly1!C5998/hourly1!$C$8763+유형화!$F$73*hourly1!D5998/hourly1!$D$8763+유형화!$F$74*hourly1!E5998/hourly1!$E$8763</f>
        <v>126.68029972664534</v>
      </c>
      <c r="C5997" s="442">
        <f>hourly1!$F5998*유형화!$G$71/hourly1!$F$8763+유형화!$G$72*hourly1!$G5998/hourly1!$F$8763+유형화!$G$74*hourly1!I5998/hourly1!$I$8763</f>
        <v>0.57847026229578724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4">
        <f>유형화!$F$71*hourly1!B5999/hourly1!$B$8763+유형화!$F$72*hourly1!C5999/hourly1!$C$8763+유형화!$F$73*hourly1!D5999/hourly1!$D$8763+유형화!$F$74*hourly1!E5999/hourly1!$E$8763</f>
        <v>64.047893113140859</v>
      </c>
      <c r="C5998" s="442">
        <f>hourly1!$F5999*유형화!$G$71/hourly1!$F$8763+유형화!$G$72*hourly1!$G5999/hourly1!$F$8763+유형화!$G$74*hourly1!I5999/hourly1!$I$8763</f>
        <v>0.41922635543362757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4">
        <f>유형화!$F$71*hourly1!B6000/hourly1!$B$8763+유형화!$F$72*hourly1!C6000/hourly1!$C$8763+유형화!$F$73*hourly1!D6000/hourly1!$D$8763+유형화!$F$74*hourly1!E6000/hourly1!$E$8763</f>
        <v>62.427643741095181</v>
      </c>
      <c r="C5999" s="442">
        <f>hourly1!$F6000*유형화!$G$71/hourly1!$F$8763+유형화!$G$72*hourly1!$G6000/hourly1!$F$8763+유형화!$G$74*hourly1!I6000/hourly1!$I$8763</f>
        <v>0.41470037930732795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4">
        <f>유형화!$F$71*hourly1!B6001/hourly1!$B$8763+유형화!$F$72*hourly1!C6001/hourly1!$C$8763+유형화!$F$73*hourly1!D6001/hourly1!$D$8763+유형화!$F$74*hourly1!E6001/hourly1!$E$8763</f>
        <v>60.807390762163259</v>
      </c>
      <c r="C6000" s="442">
        <f>hourly1!$F6001*유형화!$G$71/hourly1!$F$8763+유형화!$G$72*hourly1!$G6001/hourly1!$F$8763+유형화!$G$74*hourly1!I6001/hourly1!$I$8763</f>
        <v>0.37834451026017496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4">
        <f>유형화!$F$71*hourly1!B6002/hourly1!$B$8763+유형화!$F$72*hourly1!C6002/hourly1!$C$8763+유형화!$F$73*hourly1!D6002/hourly1!$D$8763+유형화!$F$74*hourly1!E6002/hourly1!$E$8763</f>
        <v>58.944508652524569</v>
      </c>
      <c r="C6001" s="442">
        <f>hourly1!$F6002*유형화!$G$71/hourly1!$F$8763+유형화!$G$72*hourly1!$G6002/hourly1!$F$8763+유형화!$G$74*hourly1!I6002/hourly1!$I$8763</f>
        <v>0.31484125899778004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4">
        <f>유형화!$F$71*hourly1!B6003/hourly1!$B$8763+유형화!$F$72*hourly1!C6003/hourly1!$C$8763+유형화!$F$73*hourly1!D6003/hourly1!$D$8763+유형화!$F$74*hourly1!E6003/hourly1!$E$8763</f>
        <v>58.944508652524569</v>
      </c>
      <c r="C6002" s="442">
        <f>hourly1!$F6003*유형화!$G$71/hourly1!$F$8763+유형화!$G$72*hourly1!$G6003/hourly1!$F$8763+유형화!$G$74*hourly1!I6003/hourly1!$I$8763</f>
        <v>0.27505865977690241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4">
        <f>유형화!$F$71*hourly1!B6004/hourly1!$B$8763+유형화!$F$72*hourly1!C6004/hourly1!$C$8763+유형화!$F$73*hourly1!D6004/hourly1!$D$8763+유형화!$F$74*hourly1!E6004/hourly1!$E$8763</f>
        <v>58.702782349869331</v>
      </c>
      <c r="C6003" s="442">
        <f>hourly1!$F6004*유형화!$G$71/hourly1!$F$8763+유형화!$G$72*hourly1!$G6004/hourly1!$F$8763+유형화!$G$74*hourly1!I6004/hourly1!$I$8763</f>
        <v>0.26047877971284095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4">
        <f>유형화!$F$71*hourly1!B6005/hourly1!$B$8763+유형화!$F$72*hourly1!C6005/hourly1!$C$8763+유형화!$F$73*hourly1!D6005/hourly1!$D$8763+유형화!$F$74*hourly1!E6005/hourly1!$E$8763</f>
        <v>58.702782349869331</v>
      </c>
      <c r="C6004" s="442">
        <f>hourly1!$F6005*유형화!$G$71/hourly1!$F$8763+유형화!$G$72*hourly1!$G6005/hourly1!$F$8763+유형화!$G$74*hourly1!I6005/hourly1!$I$8763</f>
        <v>0.25104669533505608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4">
        <f>유형화!$F$71*hourly1!B6006/hourly1!$B$8763+유형화!$F$72*hourly1!C6006/hourly1!$C$8763+유형화!$F$73*hourly1!D6006/hourly1!$D$8763+유형화!$F$74*hourly1!E6006/hourly1!$E$8763</f>
        <v>58.702782349869331</v>
      </c>
      <c r="C6005" s="442">
        <f>hourly1!$F6006*유형화!$G$71/hourly1!$F$8763+유형화!$G$72*hourly1!$G6006/hourly1!$F$8763+유형화!$G$74*hourly1!I6006/hourly1!$I$8763</f>
        <v>0.23577076197767505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4">
        <f>유형화!$F$71*hourly1!B6007/hourly1!$B$8763+유형화!$F$72*hourly1!C6007/hourly1!$C$8763+유형화!$F$73*hourly1!D6007/hourly1!$D$8763+유형화!$F$74*hourly1!E6007/hourly1!$E$8763</f>
        <v>58.702782349869331</v>
      </c>
      <c r="C6006" s="442">
        <f>hourly1!$F6007*유형화!$G$71/hourly1!$F$8763+유형화!$G$72*hourly1!$G6007/hourly1!$F$8763+유형화!$G$74*hourly1!I6007/hourly1!$I$8763</f>
        <v>0.23578518499721579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4">
        <f>유형화!$F$71*hourly1!B6008/hourly1!$B$8763+유형화!$F$72*hourly1!C6008/hourly1!$C$8763+유형화!$F$73*hourly1!D6008/hourly1!$D$8763+유형화!$F$74*hourly1!E6008/hourly1!$E$8763</f>
        <v>60.565664459508021</v>
      </c>
      <c r="C6007" s="442">
        <f>hourly1!$F6008*유형화!$G$71/hourly1!$F$8763+유형화!$G$72*hourly1!$G6008/hourly1!$F$8763+유형화!$G$74*hourly1!I6008/hourly1!$I$8763</f>
        <v>0.25106291104629114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4">
        <f>유형화!$F$71*hourly1!B6009/hourly1!$B$8763+유형화!$F$72*hourly1!C6009/hourly1!$C$8763+유형화!$F$73*hourly1!D6009/hourly1!$D$8763+유형화!$F$74*hourly1!E6009/hourly1!$E$8763</f>
        <v>72.111119134815169</v>
      </c>
      <c r="C6008" s="442">
        <f>hourly1!$F6009*유형화!$G$71/hourly1!$F$8763+유형화!$G$72*hourly1!$G6009/hourly1!$F$8763+유형화!$G$74*hourly1!I6009/hourly1!$I$8763</f>
        <v>0.31979389574733286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4">
        <f>유형화!$F$71*hourly1!B6010/hourly1!$B$8763+유형화!$F$72*hourly1!C6010/hourly1!$C$8763+유형화!$F$73*hourly1!D6010/hourly1!$D$8763+유형화!$F$74*hourly1!E6010/hourly1!$E$8763</f>
        <v>62.175031855739569</v>
      </c>
      <c r="C6009" s="442">
        <f>hourly1!$F6010*유형화!$G$71/hourly1!$F$8763+유형화!$G$72*hourly1!$G6010/hourly1!$F$8763+유형화!$G$74*hourly1!I6010/hourly1!$I$8763</f>
        <v>0.42518998881279901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4">
        <f>유형화!$F$71*hourly1!B6011/hourly1!$B$8763+유형화!$F$72*hourly1!C6011/hourly1!$C$8763+유형화!$F$73*hourly1!D6011/hourly1!$D$8763+유형화!$F$74*hourly1!E6011/hourly1!$E$8763</f>
        <v>64.057883081562181</v>
      </c>
      <c r="C6010" s="442">
        <f>hourly1!$F6011*유형화!$G$71/hourly1!$F$8763+유형화!$G$72*hourly1!$G6011/hourly1!$F$8763+유형화!$G$74*hourly1!I6011/hourly1!$I$8763</f>
        <v>0.54589167613459044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4">
        <f>유형화!$F$71*hourly1!B6012/hourly1!$B$8763+유형화!$F$72*hourly1!C6012/hourly1!$C$8763+유형화!$F$73*hourly1!D6012/hourly1!$D$8763+유형화!$F$74*hourly1!E6012/hourly1!$E$8763</f>
        <v>68.407043260266178</v>
      </c>
      <c r="C6011" s="442">
        <f>hourly1!$F6012*유형화!$G$71/hourly1!$F$8763+유형화!$G$72*hourly1!$G6012/hourly1!$F$8763+유형화!$G$74*hourly1!I6012/hourly1!$I$8763</f>
        <v>0.65148072801515633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4">
        <f>유형화!$F$71*hourly1!B6013/hourly1!$B$8763+유형화!$F$72*hourly1!C6013/hourly1!$C$8763+유형화!$F$73*hourly1!D6013/hourly1!$D$8763+유형화!$F$74*hourly1!E6013/hourly1!$E$8763</f>
        <v>71.759788548333432</v>
      </c>
      <c r="C6012" s="442">
        <f>hourly1!$F6013*유형화!$G$71/hourly1!$F$8763+유형화!$G$72*hourly1!$G6013/hourly1!$F$8763+유형화!$G$74*hourly1!I6013/hourly1!$I$8763</f>
        <v>0.69666364799325531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4">
        <f>유형화!$F$71*hourly1!B6014/hourly1!$B$8763+유형화!$F$72*hourly1!C6014/hourly1!$C$8763+유형화!$F$73*hourly1!D6014/hourly1!$D$8763+유형화!$F$74*hourly1!E6014/hourly1!$E$8763</f>
        <v>70.370401537560113</v>
      </c>
      <c r="C6013" s="442">
        <f>hourly1!$F6014*유형화!$G$71/hourly1!$F$8763+유형화!$G$72*hourly1!$G6014/hourly1!$F$8763+유형화!$G$74*hourly1!I6014/hourly1!$I$8763</f>
        <v>0.72171537361781657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4">
        <f>유형화!$F$71*hourly1!B6015/hourly1!$B$8763+유형화!$F$72*hourly1!C6015/hourly1!$C$8763+유형화!$F$73*hourly1!D6015/hourly1!$D$8763+유형화!$F$74*hourly1!E6015/hourly1!$E$8763</f>
        <v>76.221727880452306</v>
      </c>
      <c r="C6014" s="442">
        <f>hourly1!$F6015*유형화!$G$71/hourly1!$F$8763+유형화!$G$72*hourly1!$G6015/hourly1!$F$8763+유형화!$G$74*hourly1!I6015/hourly1!$I$8763</f>
        <v>0.65103165874572555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4">
        <f>유형화!$F$71*hourly1!B6016/hourly1!$B$8763+유형화!$F$72*hourly1!C6016/hourly1!$C$8763+유형화!$F$73*hourly1!D6016/hourly1!$D$8763+유형화!$F$74*hourly1!E6016/hourly1!$E$8763</f>
        <v>64.228608934889266</v>
      </c>
      <c r="C6015" s="442">
        <f>hourly1!$F6016*유형화!$G$71/hourly1!$F$8763+유형화!$G$72*hourly1!$G6016/hourly1!$F$8763+유형화!$G$74*hourly1!I6016/hourly1!$I$8763</f>
        <v>0.59073675521429214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4">
        <f>유형화!$F$71*hourly1!B6017/hourly1!$B$8763+유형화!$F$72*hourly1!C6017/hourly1!$C$8763+유형화!$F$73*hourly1!D6017/hourly1!$D$8763+유형화!$F$74*hourly1!E6017/hourly1!$E$8763</f>
        <v>65.144508060569706</v>
      </c>
      <c r="C6016" s="442">
        <f>hourly1!$F6017*유형화!$G$71/hourly1!$F$8763+유형화!$G$72*hourly1!$G6017/hourly1!$F$8763+유형화!$G$74*hourly1!I6017/hourly1!$I$8763</f>
        <v>0.51028710787933718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4">
        <f>유형화!$F$71*hourly1!B6018/hourly1!$B$8763+유형화!$F$72*hourly1!C6018/hourly1!$C$8763+유형화!$F$73*hourly1!D6018/hourly1!$D$8763+유형화!$F$74*hourly1!E6018/hourly1!$E$8763</f>
        <v>63.755121049796394</v>
      </c>
      <c r="C6017" s="442">
        <f>hourly1!$F6018*유형화!$G$71/hourly1!$F$8763+유형화!$G$72*hourly1!$G6018/hourly1!$F$8763+유형화!$G$74*hourly1!I6018/hourly1!$I$8763</f>
        <v>0.47510113313471247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4">
        <f>유형화!$F$71*hourly1!B6019/hourly1!$B$8763+유형화!$F$72*hourly1!C6019/hourly1!$C$8763+유형화!$F$73*hourly1!D6019/hourly1!$D$8763+유형화!$F$74*hourly1!E6019/hourly1!$E$8763</f>
        <v>62.365726825250583</v>
      </c>
      <c r="C6018" s="442">
        <f>hourly1!$F6019*유형화!$G$71/hourly1!$F$8763+유형화!$G$72*hourly1!$G6019/hourly1!$F$8763+유형화!$G$74*hourly1!I6019/hourly1!$I$8763</f>
        <v>0.36469014802630839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4">
        <f>유형화!$F$71*hourly1!B6020/hourly1!$B$8763+유형화!$F$72*hourly1!C6020/hourly1!$C$8763+유형화!$F$73*hourly1!D6020/hourly1!$D$8763+유형화!$F$74*hourly1!E6020/hourly1!$E$8763</f>
        <v>61.691554002225374</v>
      </c>
      <c r="C6019" s="442">
        <f>hourly1!$F6020*유형화!$G$71/hourly1!$F$8763+유형화!$G$72*hourly1!$G6020/hourly1!$F$8763+유형화!$G$74*hourly1!I6020/hourly1!$I$8763</f>
        <v>0.4952498469752622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4">
        <f>유형화!$F$71*hourly1!B6021/hourly1!$B$8763+유형화!$F$72*hourly1!C6021/hourly1!$C$8763+유형화!$F$73*hourly1!D6021/hourly1!$D$8763+유형화!$F$74*hourly1!E6021/hourly1!$E$8763</f>
        <v>72.594596988329371</v>
      </c>
      <c r="C6020" s="442">
        <f>hourly1!$F6021*유형화!$G$71/hourly1!$F$8763+유형화!$G$72*hourly1!$G6021/hourly1!$F$8763+유형화!$G$74*hourly1!I6021/hourly1!$I$8763</f>
        <v>0.58069865955783495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4">
        <f>유형화!$F$71*hourly1!B6022/hourly1!$B$8763+유형화!$F$72*hourly1!C6022/hourly1!$C$8763+유형화!$F$73*hourly1!D6022/hourly1!$D$8763+유형화!$F$74*hourly1!E6022/hourly1!$E$8763</f>
        <v>80.928538291177986</v>
      </c>
      <c r="C6021" s="442">
        <f>hourly1!$F6022*유형화!$G$71/hourly1!$F$8763+유형화!$G$72*hourly1!$G6022/hourly1!$F$8763+유형화!$G$74*hourly1!I6022/hourly1!$I$8763</f>
        <v>0.61094666503040607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4">
        <f>유형화!$F$71*hourly1!B6023/hourly1!$B$8763+유형화!$F$72*hourly1!C6023/hourly1!$C$8763+유형화!$F$73*hourly1!D6023/hourly1!$D$8763+유형화!$F$74*hourly1!E6023/hourly1!$E$8763</f>
        <v>64.047893113140859</v>
      </c>
      <c r="C6022" s="442">
        <f>hourly1!$F6023*유형화!$G$71/hourly1!$F$8763+유형화!$G$72*hourly1!$G6023/hourly1!$F$8763+유형화!$G$74*hourly1!I6023/hourly1!$I$8763</f>
        <v>0.42001652504089915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4">
        <f>유형화!$F$71*hourly1!B6024/hourly1!$B$8763+유형화!$F$72*hourly1!C6024/hourly1!$C$8763+유형화!$F$73*hourly1!D6024/hourly1!$D$8763+유형화!$F$74*hourly1!E6024/hourly1!$E$8763</f>
        <v>62.427643741095181</v>
      </c>
      <c r="C6023" s="442">
        <f>hourly1!$F6024*유형화!$G$71/hourly1!$F$8763+유형화!$G$72*hourly1!$G6024/hourly1!$F$8763+유형화!$G$74*hourly1!I6024/hourly1!$I$8763</f>
        <v>0.40498341992211473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4">
        <f>유형화!$F$71*hourly1!B6025/hourly1!$B$8763+유형화!$F$72*hourly1!C6025/hourly1!$C$8763+유형화!$F$73*hourly1!D6025/hourly1!$D$8763+유형화!$F$74*hourly1!E6025/hourly1!$E$8763</f>
        <v>60.807390762163259</v>
      </c>
      <c r="C6024" s="442">
        <f>hourly1!$F6025*유형화!$G$71/hourly1!$F$8763+유형화!$G$72*hourly1!$G6025/hourly1!$F$8763+유형화!$G$74*hourly1!I6025/hourly1!$I$8763</f>
        <v>0.38996775280435791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4">
        <f>유형화!$F$71*hourly1!B6026/hourly1!$B$8763+유형화!$F$72*hourly1!C6026/hourly1!$C$8763+유형화!$F$73*hourly1!D6026/hourly1!$D$8763+유형화!$F$74*hourly1!E6026/hourly1!$E$8763</f>
        <v>58.944508652524569</v>
      </c>
      <c r="C6025" s="442">
        <f>hourly1!$F6026*유형화!$G$71/hourly1!$F$8763+유형화!$G$72*hourly1!$G6026/hourly1!$F$8763+유형화!$G$74*hourly1!I6026/hourly1!$I$8763</f>
        <v>0.31481192404278258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4">
        <f>유형화!$F$71*hourly1!B6027/hourly1!$B$8763+유형화!$F$72*hourly1!C6027/hourly1!$C$8763+유형화!$F$73*hourly1!D6027/hourly1!$D$8763+유형화!$F$74*hourly1!E6027/hourly1!$E$8763</f>
        <v>58.944508652524569</v>
      </c>
      <c r="C6026" s="442">
        <f>hourly1!$F6027*유형화!$G$71/hourly1!$F$8763+유형화!$G$72*hourly1!$G6027/hourly1!$F$8763+유형화!$G$74*hourly1!I6027/hourly1!$I$8763</f>
        <v>0.26272510389183201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4">
        <f>유형화!$F$71*hourly1!B6028/hourly1!$B$8763+유형화!$F$72*hourly1!C6028/hourly1!$C$8763+유형화!$F$73*hourly1!D6028/hourly1!$D$8763+유형화!$F$74*hourly1!E6028/hourly1!$E$8763</f>
        <v>58.702782349869331</v>
      </c>
      <c r="C6027" s="442">
        <f>hourly1!$F6028*유형화!$G$71/hourly1!$F$8763+유형화!$G$72*hourly1!$G6028/hourly1!$F$8763+유형화!$G$74*hourly1!I6028/hourly1!$I$8763</f>
        <v>0.24321898853771717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4">
        <f>유형화!$F$71*hourly1!B6029/hourly1!$B$8763+유형화!$F$72*hourly1!C6029/hourly1!$C$8763+유형화!$F$73*hourly1!D6029/hourly1!$D$8763+유형화!$F$74*hourly1!E6029/hourly1!$E$8763</f>
        <v>58.702782349869331</v>
      </c>
      <c r="C6028" s="442">
        <f>hourly1!$F6029*유형화!$G$71/hourly1!$F$8763+유형화!$G$72*hourly1!$G6029/hourly1!$F$8763+유형화!$G$74*hourly1!I6029/hourly1!$I$8763</f>
        <v>0.23721811606289434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4">
        <f>유형화!$F$71*hourly1!B6030/hourly1!$B$8763+유형화!$F$72*hourly1!C6030/hourly1!$C$8763+유형화!$F$73*hourly1!D6030/hourly1!$D$8763+유형화!$F$74*hourly1!E6030/hourly1!$E$8763</f>
        <v>58.702782349869331</v>
      </c>
      <c r="C6029" s="442">
        <f>hourly1!$F6030*유형화!$G$71/hourly1!$F$8763+유형화!$G$72*hourly1!$G6030/hourly1!$F$8763+유형화!$G$74*hourly1!I6030/hourly1!$I$8763</f>
        <v>0.23730815807754166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4">
        <f>유형화!$F$71*hourly1!B6031/hourly1!$B$8763+유형화!$F$72*hourly1!C6031/hourly1!$C$8763+유형화!$F$73*hourly1!D6031/hourly1!$D$8763+유형화!$F$74*hourly1!E6031/hourly1!$E$8763</f>
        <v>58.702782349869331</v>
      </c>
      <c r="C6030" s="442">
        <f>hourly1!$F6031*유형화!$G$71/hourly1!$F$8763+유형화!$G$72*hourly1!$G6031/hourly1!$F$8763+유형화!$G$74*hourly1!I6031/hourly1!$I$8763</f>
        <v>0.23614062686861126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4">
        <f>유형화!$F$71*hourly1!B6032/hourly1!$B$8763+유형화!$F$72*hourly1!C6032/hourly1!$C$8763+유형화!$F$73*hourly1!D6032/hourly1!$D$8763+유형화!$F$74*hourly1!E6032/hourly1!$E$8763</f>
        <v>60.565664459508021</v>
      </c>
      <c r="C6031" s="442">
        <f>hourly1!$F6032*유형화!$G$71/hourly1!$F$8763+유형화!$G$72*hourly1!$G6032/hourly1!$F$8763+유형화!$G$74*hourly1!I6032/hourly1!$I$8763</f>
        <v>0.42129666988262837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4">
        <f>유형화!$F$71*hourly1!B6033/hourly1!$B$8763+유형화!$F$72*hourly1!C6033/hourly1!$C$8763+유형화!$F$73*hourly1!D6033/hourly1!$D$8763+유형화!$F$74*hourly1!E6033/hourly1!$E$8763</f>
        <v>72.111119134815169</v>
      </c>
      <c r="C6032" s="442">
        <f>hourly1!$F6033*유형화!$G$71/hourly1!$F$8763+유형화!$G$72*hourly1!$G6033/hourly1!$F$8763+유형화!$G$74*hourly1!I6033/hourly1!$I$8763</f>
        <v>0.75149850153965225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4">
        <f>유형화!$F$71*hourly1!B6034/hourly1!$B$8763+유형화!$F$72*hourly1!C6034/hourly1!$C$8763+유형화!$F$73*hourly1!D6034/hourly1!$D$8763+유형화!$F$74*hourly1!E6034/hourly1!$E$8763</f>
        <v>165.43327437899362</v>
      </c>
      <c r="C6033" s="442">
        <f>hourly1!$F6034*유형화!$G$71/hourly1!$F$8763+유형화!$G$72*hourly1!$G6034/hourly1!$F$8763+유형화!$G$74*hourly1!I6034/hourly1!$I$8763</f>
        <v>0.65032558267611407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4">
        <f>유형화!$F$71*hourly1!B6035/hourly1!$B$8763+유형화!$F$72*hourly1!C6035/hourly1!$C$8763+유형화!$F$73*hourly1!D6035/hourly1!$D$8763+유형화!$F$74*hourly1!E6035/hourly1!$E$8763</f>
        <v>274.79376497956071</v>
      </c>
      <c r="C6034" s="442">
        <f>hourly1!$F6035*유형화!$G$71/hourly1!$F$8763+유형화!$G$72*hourly1!$G6035/hourly1!$F$8763+유형화!$G$74*hourly1!I6035/hourly1!$I$8763</f>
        <v>0.57569965728218853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4">
        <f>유형화!$F$71*hourly1!B6036/hourly1!$B$8763+유형화!$F$72*hourly1!C6036/hourly1!$C$8763+유형화!$F$73*hourly1!D6036/hourly1!$D$8763+유형화!$F$74*hourly1!E6036/hourly1!$E$8763</f>
        <v>345.16333138960573</v>
      </c>
      <c r="C6035" s="442">
        <f>hourly1!$F6036*유형화!$G$71/hourly1!$F$8763+유형화!$G$72*hourly1!$G6036/hourly1!$F$8763+유형화!$G$74*hourly1!I6036/hourly1!$I$8763</f>
        <v>0.49050263639668334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4">
        <f>유형화!$F$71*hourly1!B6037/hourly1!$B$8763+유형화!$F$72*hourly1!C6037/hourly1!$C$8763+유형화!$F$73*hourly1!D6037/hourly1!$D$8763+유형화!$F$74*hourly1!E6037/hourly1!$E$8763</f>
        <v>414.41267293162122</v>
      </c>
      <c r="C6036" s="442">
        <f>hourly1!$F6037*유형화!$G$71/hourly1!$F$8763+유형화!$G$72*hourly1!$G6037/hourly1!$F$8763+유형화!$G$74*hourly1!I6037/hourly1!$I$8763</f>
        <v>0.45848190329637073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4">
        <f>유형화!$F$71*hourly1!B6038/hourly1!$B$8763+유형화!$F$72*hourly1!C6038/hourly1!$C$8763+유형화!$F$73*hourly1!D6038/hourly1!$D$8763+유형화!$F$74*hourly1!E6038/hourly1!$E$8763</f>
        <v>347.05257176136291</v>
      </c>
      <c r="C6037" s="442">
        <f>hourly1!$F6038*유형화!$G$71/hourly1!$F$8763+유형화!$G$72*hourly1!$G6038/hourly1!$F$8763+유형화!$G$74*hourly1!I6038/hourly1!$I$8763</f>
        <v>0.44249484173823961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4">
        <f>유형화!$F$71*hourly1!B6039/hourly1!$B$8763+유형화!$F$72*hourly1!C6039/hourly1!$C$8763+유형화!$F$73*hourly1!D6039/hourly1!$D$8763+유형화!$F$74*hourly1!E6039/hourly1!$E$8763</f>
        <v>196.57039656035536</v>
      </c>
      <c r="C6038" s="442">
        <f>hourly1!$F6039*유형화!$G$71/hourly1!$F$8763+유형화!$G$72*hourly1!$G6039/hourly1!$F$8763+유형화!$G$74*hourly1!I6039/hourly1!$I$8763</f>
        <v>0.554166740995652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4">
        <f>유형화!$F$71*hourly1!B6040/hourly1!$B$8763+유형화!$F$72*hourly1!C6040/hourly1!$C$8763+유형화!$F$73*hourly1!D6040/hourly1!$D$8763+유형화!$F$74*hourly1!E6040/hourly1!$E$8763</f>
        <v>274.99310426150339</v>
      </c>
      <c r="C6039" s="442">
        <f>hourly1!$F6040*유형화!$G$71/hourly1!$F$8763+유형화!$G$72*hourly1!$G6040/hourly1!$F$8763+유형화!$G$74*hourly1!I6040/hourly1!$I$8763</f>
        <v>0.51698142609592423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4">
        <f>유형화!$F$71*hourly1!B6041/hourly1!$B$8763+유형화!$F$72*hourly1!C6041/hourly1!$C$8763+유형화!$F$73*hourly1!D6041/hourly1!$D$8763+유형화!$F$74*hourly1!E6041/hourly1!$E$8763</f>
        <v>407.79649793606768</v>
      </c>
      <c r="C6040" s="442">
        <f>hourly1!$F6041*유형화!$G$71/hourly1!$F$8763+유형화!$G$72*hourly1!$G6041/hourly1!$F$8763+유형화!$G$74*hourly1!I6041/hourly1!$I$8763</f>
        <v>0.38930372350357723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4">
        <f>유형화!$F$71*hourly1!B6042/hourly1!$B$8763+유형화!$F$72*hourly1!C6042/hourly1!$C$8763+유형화!$F$73*hourly1!D6042/hourly1!$D$8763+유형화!$F$74*hourly1!E6042/hourly1!$E$8763</f>
        <v>340.489619979304</v>
      </c>
      <c r="C6041" s="442">
        <f>hourly1!$F6042*유형화!$G$71/hourly1!$F$8763+유형화!$G$72*hourly1!$G6042/hourly1!$F$8763+유형화!$G$74*hourly1!I6042/hourly1!$I$8763</f>
        <v>0.36806342339314901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4">
        <f>유형화!$F$71*hourly1!B6043/hourly1!$B$8763+유형화!$F$72*hourly1!C6043/hourly1!$C$8763+유형화!$F$73*hourly1!D6043/hourly1!$D$8763+유형화!$F$74*hourly1!E6043/hourly1!$E$8763</f>
        <v>297.46698016927587</v>
      </c>
      <c r="C6042" s="442">
        <f>hourly1!$F6043*유형화!$G$71/hourly1!$F$8763+유형화!$G$72*hourly1!$G6043/hourly1!$F$8763+유형화!$G$74*hourly1!I6043/hourly1!$I$8763</f>
        <v>0.38932931010321459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4">
        <f>유형화!$F$71*hourly1!B6044/hourly1!$B$8763+유형화!$F$72*hourly1!C6044/hourly1!$C$8763+유형화!$F$73*hourly1!D6044/hourly1!$D$8763+유형화!$F$74*hourly1!E6044/hourly1!$E$8763</f>
        <v>164.93808857271421</v>
      </c>
      <c r="C6043" s="442">
        <f>hourly1!$F6044*유형화!$G$71/hourly1!$F$8763+유형화!$G$72*hourly1!$G6044/hourly1!$F$8763+유형화!$G$74*hourly1!I6044/hourly1!$I$8763</f>
        <v>0.51707040879275312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4">
        <f>유형화!$F$71*hourly1!B6045/hourly1!$B$8763+유형화!$F$72*hourly1!C6045/hourly1!$C$8763+유형화!$F$73*hourly1!D6045/hourly1!$D$8763+유형화!$F$74*hourly1!E6045/hourly1!$E$8763</f>
        <v>118.38123340694116</v>
      </c>
      <c r="C6044" s="442">
        <f>hourly1!$F6045*유형화!$G$71/hourly1!$F$8763+유형화!$G$72*hourly1!$G6045/hourly1!$F$8763+유형화!$G$74*hourly1!I6045/hourly1!$I$8763</f>
        <v>0.63980500849592181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4">
        <f>유형화!$F$71*hourly1!B6046/hourly1!$B$8763+유형화!$F$72*hourly1!C6046/hourly1!$C$8763+유형화!$F$73*hourly1!D6046/hourly1!$D$8763+유형화!$F$74*hourly1!E6046/hourly1!$E$8763</f>
        <v>126.68431058415457</v>
      </c>
      <c r="C6045" s="442">
        <f>hourly1!$F6046*유형화!$G$71/hourly1!$F$8763+유형화!$G$72*hourly1!$G6046/hourly1!$F$8763+유형화!$G$74*hourly1!I6046/hourly1!$I$8763</f>
        <v>0.6449293362181997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4">
        <f>유형화!$F$71*hourly1!B6047/hourly1!$B$8763+유형화!$F$72*hourly1!C6047/hourly1!$C$8763+유형화!$F$73*hourly1!D6047/hourly1!$D$8763+유형화!$F$74*hourly1!E6047/hourly1!$E$8763</f>
        <v>64.047893113140859</v>
      </c>
      <c r="C6046" s="442">
        <f>hourly1!$F6047*유형화!$G$71/hourly1!$F$8763+유형화!$G$72*hourly1!$G6047/hourly1!$F$8763+유형화!$G$74*hourly1!I6047/hourly1!$I$8763</f>
        <v>0.54917882081411684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4">
        <f>유형화!$F$71*hourly1!B6048/hourly1!$B$8763+유형화!$F$72*hourly1!C6048/hourly1!$C$8763+유형화!$F$73*hourly1!D6048/hourly1!$D$8763+유형화!$F$74*hourly1!E6048/hourly1!$E$8763</f>
        <v>62.427643741095181</v>
      </c>
      <c r="C6047" s="442">
        <f>hourly1!$F6048*유형화!$G$71/hourly1!$F$8763+유형화!$G$72*hourly1!$G6048/hourly1!$F$8763+유형화!$G$74*hourly1!I6048/hourly1!$I$8763</f>
        <v>0.45865644627860958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4">
        <f>유형화!$F$71*hourly1!B6049/hourly1!$B$8763+유형화!$F$72*hourly1!C6049/hourly1!$C$8763+유형화!$F$73*hourly1!D6049/hourly1!$D$8763+유형화!$F$74*hourly1!E6049/hourly1!$E$8763</f>
        <v>60.807390762163259</v>
      </c>
      <c r="C6048" s="442">
        <f>hourly1!$F6049*유형화!$G$71/hourly1!$F$8763+유형화!$G$72*hourly1!$G6049/hourly1!$F$8763+유형화!$G$74*hourly1!I6049/hourly1!$I$8763</f>
        <v>0.35228757351100692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4">
        <f>유형화!$F$71*hourly1!B6050/hourly1!$B$8763+유형화!$F$72*hourly1!C6050/hourly1!$C$8763+유형화!$F$73*hourly1!D6050/hourly1!$D$8763+유형화!$F$74*hourly1!E6050/hourly1!$E$8763</f>
        <v>58.944508652524569</v>
      </c>
      <c r="C6049" s="442">
        <f>hourly1!$F6050*유형화!$G$71/hourly1!$F$8763+유형화!$G$72*hourly1!$G6050/hourly1!$F$8763+유형화!$G$74*hourly1!I6050/hourly1!$I$8763</f>
        <v>0.32054478910930195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4">
        <f>유형화!$F$71*hourly1!B6051/hourly1!$B$8763+유형화!$F$72*hourly1!C6051/hourly1!$C$8763+유형화!$F$73*hourly1!D6051/hourly1!$D$8763+유형화!$F$74*hourly1!E6051/hourly1!$E$8763</f>
        <v>58.944508652524569</v>
      </c>
      <c r="C6050" s="442">
        <f>hourly1!$F6051*유형화!$G$71/hourly1!$F$8763+유형화!$G$72*hourly1!$G6051/hourly1!$F$8763+유형화!$G$74*hourly1!I6051/hourly1!$I$8763</f>
        <v>0.26292009985658438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4">
        <f>유형화!$F$71*hourly1!B6052/hourly1!$B$8763+유형화!$F$72*hourly1!C6052/hourly1!$C$8763+유형화!$F$73*hourly1!D6052/hourly1!$D$8763+유형화!$F$74*hourly1!E6052/hourly1!$E$8763</f>
        <v>58.702782349869331</v>
      </c>
      <c r="C6051" s="442">
        <f>hourly1!$F6052*유형화!$G$71/hourly1!$F$8763+유형화!$G$72*hourly1!$G6052/hourly1!$F$8763+유형화!$G$74*hourly1!I6052/hourly1!$I$8763</f>
        <v>0.24345065319621717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4">
        <f>유형화!$F$71*hourly1!B6053/hourly1!$B$8763+유형화!$F$72*hourly1!C6053/hourly1!$C$8763+유형화!$F$73*hourly1!D6053/hourly1!$D$8763+유형화!$F$74*hourly1!E6053/hourly1!$E$8763</f>
        <v>58.702782349869331</v>
      </c>
      <c r="C6052" s="442">
        <f>hourly1!$F6053*유형화!$G$71/hourly1!$F$8763+유형화!$G$72*hourly1!$G6053/hourly1!$F$8763+유형화!$G$74*hourly1!I6053/hourly1!$I$8763</f>
        <v>0.23781125255576174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4">
        <f>유형화!$F$71*hourly1!B6054/hourly1!$B$8763+유형화!$F$72*hourly1!C6054/hourly1!$C$8763+유형화!$F$73*hourly1!D6054/hourly1!$D$8763+유형화!$F$74*hourly1!E6054/hourly1!$E$8763</f>
        <v>58.702782349869331</v>
      </c>
      <c r="C6053" s="442">
        <f>hourly1!$F6054*유형화!$G$71/hourly1!$F$8763+유형화!$G$72*hourly1!$G6054/hourly1!$F$8763+유형화!$G$74*hourly1!I6054/hourly1!$I$8763</f>
        <v>0.23784417289414861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4">
        <f>유형화!$F$71*hourly1!B6055/hourly1!$B$8763+유형화!$F$72*hourly1!C6055/hourly1!$C$8763+유형화!$F$73*hourly1!D6055/hourly1!$D$8763+유형화!$F$74*hourly1!E6055/hourly1!$E$8763</f>
        <v>58.702782349869331</v>
      </c>
      <c r="C6054" s="442">
        <f>hourly1!$F6055*유형화!$G$71/hourly1!$F$8763+유형화!$G$72*hourly1!$G6055/hourly1!$F$8763+유형화!$G$74*hourly1!I6055/hourly1!$I$8763</f>
        <v>0.23644440662481547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4">
        <f>유형화!$F$71*hourly1!B6056/hourly1!$B$8763+유형화!$F$72*hourly1!C6056/hourly1!$C$8763+유형화!$F$73*hourly1!D6056/hourly1!$D$8763+유형화!$F$74*hourly1!E6056/hourly1!$E$8763</f>
        <v>60.565664459508021</v>
      </c>
      <c r="C6055" s="442">
        <f>hourly1!$F6056*유형화!$G$71/hourly1!$F$8763+유형화!$G$72*hourly1!$G6056/hourly1!$F$8763+유형화!$G$74*hourly1!I6056/hourly1!$I$8763</f>
        <v>0.4215751889831395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4">
        <f>유형화!$F$71*hourly1!B6057/hourly1!$B$8763+유형화!$F$72*hourly1!C6057/hourly1!$C$8763+유형화!$F$73*hourly1!D6057/hourly1!$D$8763+유형화!$F$74*hourly1!E6057/hourly1!$E$8763</f>
        <v>72.111119134815169</v>
      </c>
      <c r="C6056" s="442">
        <f>hourly1!$F6057*유형화!$G$71/hourly1!$F$8763+유형화!$G$72*hourly1!$G6057/hourly1!$F$8763+유형화!$G$74*hourly1!I6057/hourly1!$I$8763</f>
        <v>0.7521666866257235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4">
        <f>유형화!$F$71*hourly1!B6058/hourly1!$B$8763+유형화!$F$72*hourly1!C6058/hourly1!$C$8763+유형화!$F$73*hourly1!D6058/hourly1!$D$8763+유형화!$F$74*hourly1!E6058/hourly1!$E$8763</f>
        <v>165.40656538631757</v>
      </c>
      <c r="C6057" s="442">
        <f>hourly1!$F6058*유형화!$G$71/hourly1!$F$8763+유형화!$G$72*hourly1!$G6058/hourly1!$F$8763+유형화!$G$74*hourly1!I6058/hourly1!$I$8763</f>
        <v>0.6508010534050449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4">
        <f>유형화!$F$71*hourly1!B6059/hourly1!$B$8763+유형화!$F$72*hourly1!C6059/hourly1!$C$8763+유형화!$F$73*hourly1!D6059/hourly1!$D$8763+유형화!$F$74*hourly1!E6059/hourly1!$E$8763</f>
        <v>274.79602289035273</v>
      </c>
      <c r="C6058" s="442">
        <f>hourly1!$F6059*유형화!$G$71/hourly1!$F$8763+유형화!$G$72*hourly1!$G6059/hourly1!$F$8763+유형화!$G$74*hourly1!I6059/hourly1!$I$8763</f>
        <v>0.5760735149864441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4">
        <f>유형화!$F$71*hourly1!B6060/hourly1!$B$8763+유형화!$F$72*hourly1!C6060/hourly1!$C$8763+유형화!$F$73*hourly1!D6060/hourly1!$D$8763+유형화!$F$74*hourly1!E6060/hourly1!$E$8763</f>
        <v>345.16503383991545</v>
      </c>
      <c r="C6059" s="442">
        <f>hourly1!$F6060*유형화!$G$71/hourly1!$F$8763+유형화!$G$72*hourly1!$G6060/hourly1!$F$8763+유형화!$G$74*hourly1!I6060/hourly1!$I$8763</f>
        <v>0.49070626987596289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4">
        <f>유형화!$F$71*hourly1!B6061/hourly1!$B$8763+유형화!$F$72*hourly1!C6061/hourly1!$C$8763+유형화!$F$73*hourly1!D6061/hourly1!$D$8763+유형화!$F$74*hourly1!E6061/hourly1!$E$8763</f>
        <v>414.41465671905837</v>
      </c>
      <c r="C6060" s="442">
        <f>hourly1!$F6061*유형화!$G$71/hourly1!$F$8763+유형화!$G$72*hourly1!$G6061/hourly1!$F$8763+유형화!$G$74*hourly1!I6061/hourly1!$I$8763</f>
        <v>0.4586875739253029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4">
        <f>유형화!$F$71*hourly1!B6062/hourly1!$B$8763+유형화!$F$72*hourly1!C6062/hourly1!$C$8763+유형화!$F$73*hourly1!D6062/hourly1!$D$8763+유형화!$F$74*hourly1!E6062/hourly1!$E$8763</f>
        <v>347.05442570089508</v>
      </c>
      <c r="C6061" s="442">
        <f>hourly1!$F6062*유형화!$G$71/hourly1!$F$8763+유형화!$G$72*hourly1!$G6062/hourly1!$F$8763+유형화!$G$74*hourly1!I6062/hourly1!$I$8763</f>
        <v>0.44267060701027083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4">
        <f>유형화!$F$71*hourly1!B6063/hourly1!$B$8763+유형화!$F$72*hourly1!C6063/hourly1!$C$8763+유형화!$F$73*hourly1!D6063/hourly1!$D$8763+유형화!$F$74*hourly1!E6063/hourly1!$E$8763</f>
        <v>196.57182128042385</v>
      </c>
      <c r="C6062" s="442">
        <f>hourly1!$F6063*유형화!$G$71/hourly1!$F$8763+유형화!$G$72*hourly1!$G6063/hourly1!$F$8763+유형화!$G$74*hourly1!I6063/hourly1!$I$8763</f>
        <v>0.55439302757906983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4">
        <f>유형화!$F$71*hourly1!B6064/hourly1!$B$8763+유형화!$F$72*hourly1!C6064/hourly1!$C$8763+유형화!$F$73*hourly1!D6064/hourly1!$D$8763+유형화!$F$74*hourly1!E6064/hourly1!$E$8763</f>
        <v>274.99428010642072</v>
      </c>
      <c r="C6063" s="442">
        <f>hourly1!$F6064*유형화!$G$71/hourly1!$F$8763+유형화!$G$72*hourly1!$G6064/hourly1!$F$8763+유형화!$G$74*hourly1!I6064/hourly1!$I$8763</f>
        <v>0.51715050951709474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4">
        <f>유형화!$F$71*hourly1!B6065/hourly1!$B$8763+유형화!$F$72*hourly1!C6065/hourly1!$C$8763+유형화!$F$73*hourly1!D6065/hourly1!$D$8763+유형화!$F$74*hourly1!E6065/hourly1!$E$8763</f>
        <v>407.79754393307991</v>
      </c>
      <c r="C6064" s="442">
        <f>hourly1!$F6065*유형화!$G$71/hourly1!$F$8763+유형화!$G$72*hourly1!$G6065/hourly1!$F$8763+유형화!$G$74*hourly1!I6065/hourly1!$I$8763</f>
        <v>0.38939800278950221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4">
        <f>유형화!$F$71*hourly1!B6066/hourly1!$B$8763+유형화!$F$72*hourly1!C6066/hourly1!$C$8763+유형화!$F$73*hourly1!D6066/hourly1!$D$8763+유형화!$F$74*hourly1!E6066/hourly1!$E$8763</f>
        <v>340.4904567769139</v>
      </c>
      <c r="C6065" s="442">
        <f>hourly1!$F6066*유형화!$G$71/hourly1!$F$8763+유형화!$G$72*hourly1!$G6066/hourly1!$F$8763+유형화!$G$74*hourly1!I6066/hourly1!$I$8763</f>
        <v>0.36814099805192213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4">
        <f>유형화!$F$71*hourly1!B6067/hourly1!$B$8763+유형화!$F$72*hourly1!C6067/hourly1!$C$8763+유형화!$F$73*hourly1!D6067/hourly1!$D$8763+유형화!$F$74*hourly1!E6067/hourly1!$E$8763</f>
        <v>297.46798649053943</v>
      </c>
      <c r="C6066" s="442">
        <f>hourly1!$F6067*유형화!$G$71/hourly1!$F$8763+유형화!$G$72*hourly1!$G6067/hourly1!$F$8763+유형화!$G$74*hourly1!I6067/hourly1!$I$8763</f>
        <v>0.38942513762287634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4">
        <f>유형화!$F$71*hourly1!B6068/hourly1!$B$8763+유형화!$F$72*hourly1!C6068/hourly1!$C$8763+유형화!$F$73*hourly1!D6068/hourly1!$D$8763+유형화!$F$74*hourly1!E6068/hourly1!$E$8763</f>
        <v>164.93920670745146</v>
      </c>
      <c r="C6067" s="442">
        <f>hourly1!$F6068*유형화!$G$71/hourly1!$F$8763+유형화!$G$72*hourly1!$G6068/hourly1!$F$8763+유형화!$G$74*hourly1!I6068/hourly1!$I$8763</f>
        <v>0.5172138241282993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4">
        <f>유형화!$F$71*hourly1!B6069/hourly1!$B$8763+유형화!$F$72*hourly1!C6069/hourly1!$C$8763+유형화!$F$73*hourly1!D6069/hourly1!$D$8763+유형화!$F$74*hourly1!E6069/hourly1!$E$8763</f>
        <v>118.38091239406498</v>
      </c>
      <c r="C6068" s="442">
        <f>hourly1!$F6069*유형화!$G$71/hourly1!$F$8763+유형화!$G$72*hourly1!$G6069/hourly1!$F$8763+유형화!$G$74*hourly1!I6069/hourly1!$I$8763</f>
        <v>0.63976027268955027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4">
        <f>유형화!$F$71*hourly1!B6070/hourly1!$B$8763+유형화!$F$72*hourly1!C6070/hourly1!$C$8763+유형화!$F$73*hourly1!D6070/hourly1!$D$8763+유형화!$F$74*hourly1!E6070/hourly1!$E$8763</f>
        <v>126.68480112068448</v>
      </c>
      <c r="C6069" s="442">
        <f>hourly1!$F6070*유형화!$G$71/hourly1!$F$8763+유형화!$G$72*hourly1!$G6070/hourly1!$F$8763+유형화!$G$74*hourly1!I6070/hourly1!$I$8763</f>
        <v>0.64514364436165905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4">
        <f>유형화!$F$71*hourly1!B6071/hourly1!$B$8763+유형화!$F$72*hourly1!C6071/hourly1!$C$8763+유형화!$F$73*hourly1!D6071/hourly1!$D$8763+유형화!$F$74*hourly1!E6071/hourly1!$E$8763</f>
        <v>64.047893113140859</v>
      </c>
      <c r="C6070" s="442">
        <f>hourly1!$F6071*유형화!$G$71/hourly1!$F$8763+유형화!$G$72*hourly1!$G6071/hourly1!$F$8763+유형화!$G$74*hourly1!I6071/hourly1!$I$8763</f>
        <v>0.54939964783646389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4">
        <f>유형화!$F$71*hourly1!B6072/hourly1!$B$8763+유형화!$F$72*hourly1!C6072/hourly1!$C$8763+유형화!$F$73*hourly1!D6072/hourly1!$D$8763+유형화!$F$74*hourly1!E6072/hourly1!$E$8763</f>
        <v>62.427643741095181</v>
      </c>
      <c r="C6071" s="442">
        <f>hourly1!$F6072*유형화!$G$71/hourly1!$F$8763+유형화!$G$72*hourly1!$G6072/hourly1!$F$8763+유형화!$G$74*hourly1!I6072/hourly1!$I$8763</f>
        <v>0.45885576100062625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4">
        <f>유형화!$F$71*hourly1!B6073/hourly1!$B$8763+유형화!$F$72*hourly1!C6073/hourly1!$C$8763+유형화!$F$73*hourly1!D6073/hourly1!$D$8763+유형화!$F$74*hourly1!E6073/hourly1!$E$8763</f>
        <v>60.807390762163259</v>
      </c>
      <c r="C6072" s="442">
        <f>hourly1!$F6073*유형화!$G$71/hourly1!$F$8763+유형화!$G$72*hourly1!$G6073/hourly1!$F$8763+유형화!$G$74*hourly1!I6073/hourly1!$I$8763</f>
        <v>0.35246863537213496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4">
        <f>유형화!$F$71*hourly1!B6074/hourly1!$B$8763+유형화!$F$72*hourly1!C6074/hourly1!$C$8763+유형화!$F$73*hourly1!D6074/hourly1!$D$8763+유형화!$F$74*hourly1!E6074/hourly1!$E$8763</f>
        <v>58.944508652524569</v>
      </c>
      <c r="C6073" s="442">
        <f>hourly1!$F6074*유형화!$G$71/hourly1!$F$8763+유형화!$G$72*hourly1!$G6074/hourly1!$F$8763+유형화!$G$74*hourly1!I6074/hourly1!$I$8763</f>
        <v>0.32063866096529636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4">
        <f>유형화!$F$71*hourly1!B6075/hourly1!$B$8763+유형화!$F$72*hourly1!C6075/hourly1!$C$8763+유형화!$F$73*hourly1!D6075/hourly1!$D$8763+유형화!$F$74*hourly1!E6075/hourly1!$E$8763</f>
        <v>58.944508652524569</v>
      </c>
      <c r="C6074" s="442">
        <f>hourly1!$F6075*유형화!$G$71/hourly1!$F$8763+유형화!$G$72*hourly1!$G6075/hourly1!$F$8763+유형화!$G$74*hourly1!I6075/hourly1!$I$8763</f>
        <v>0.26303426172311922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4">
        <f>유형화!$F$71*hourly1!B6076/hourly1!$B$8763+유형화!$F$72*hourly1!C6076/hourly1!$C$8763+유형화!$F$73*hourly1!D6076/hourly1!$D$8763+유형화!$F$74*hourly1!E6076/hourly1!$E$8763</f>
        <v>58.702782349869331</v>
      </c>
      <c r="C6075" s="442">
        <f>hourly1!$F6076*유형화!$G$71/hourly1!$F$8763+유형화!$G$72*hourly1!$G6076/hourly1!$F$8763+유형화!$G$74*hourly1!I6076/hourly1!$I$8763</f>
        <v>0.24361688460787401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4">
        <f>유형화!$F$71*hourly1!B6077/hourly1!$B$8763+유형화!$F$72*hourly1!C6077/hourly1!$C$8763+유형화!$F$73*hourly1!D6077/hourly1!$D$8763+유형화!$F$74*hourly1!E6077/hourly1!$E$8763</f>
        <v>58.702782349869331</v>
      </c>
      <c r="C6076" s="442">
        <f>hourly1!$F6077*유형화!$G$71/hourly1!$F$8763+유형화!$G$72*hourly1!$G6077/hourly1!$F$8763+유형화!$G$74*hourly1!I6077/hourly1!$I$8763</f>
        <v>0.23834490427877153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4">
        <f>유형화!$F$71*hourly1!B6078/hourly1!$B$8763+유형화!$F$72*hourly1!C6078/hourly1!$C$8763+유형화!$F$73*hourly1!D6078/hourly1!$D$8763+유형화!$F$74*hourly1!E6078/hourly1!$E$8763</f>
        <v>58.702782349869331</v>
      </c>
      <c r="C6077" s="442">
        <f>hourly1!$F6078*유형화!$G$71/hourly1!$F$8763+유형화!$G$72*hourly1!$G6078/hourly1!$F$8763+유형화!$G$74*hourly1!I6078/hourly1!$I$8763</f>
        <v>0.23840512242250406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4">
        <f>유형화!$F$71*hourly1!B6079/hourly1!$B$8763+유형화!$F$72*hourly1!C6079/hourly1!$C$8763+유형화!$F$73*hourly1!D6079/hourly1!$D$8763+유형화!$F$74*hourly1!E6079/hourly1!$E$8763</f>
        <v>58.702782349869331</v>
      </c>
      <c r="C6078" s="442">
        <f>hourly1!$F6079*유형화!$G$71/hourly1!$F$8763+유형화!$G$72*hourly1!$G6079/hourly1!$F$8763+유형화!$G$74*hourly1!I6079/hourly1!$I$8763</f>
        <v>0.23678664776646172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4">
        <f>유형화!$F$71*hourly1!B6080/hourly1!$B$8763+유형화!$F$72*hourly1!C6080/hourly1!$C$8763+유형화!$F$73*hourly1!D6080/hourly1!$D$8763+유형화!$F$74*hourly1!E6080/hourly1!$E$8763</f>
        <v>60.565664459508021</v>
      </c>
      <c r="C6079" s="442">
        <f>hourly1!$F6080*유형화!$G$71/hourly1!$F$8763+유형화!$G$72*hourly1!$G6080/hourly1!$F$8763+유형화!$G$74*hourly1!I6080/hourly1!$I$8763</f>
        <v>0.42195189869690874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4">
        <f>유형화!$F$71*hourly1!B6081/hourly1!$B$8763+유형화!$F$72*hourly1!C6081/hourly1!$C$8763+유형화!$F$73*hourly1!D6081/hourly1!$D$8763+유형화!$F$74*hourly1!E6081/hourly1!$E$8763</f>
        <v>72.111119134815169</v>
      </c>
      <c r="C6080" s="442">
        <f>hourly1!$F6081*유형화!$G$71/hourly1!$F$8763+유형화!$G$72*hourly1!$G6081/hourly1!$F$8763+유형화!$G$74*hourly1!I6081/hourly1!$I$8763</f>
        <v>0.75301234818953511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4">
        <f>유형화!$F$71*hourly1!B6082/hourly1!$B$8763+유형화!$F$72*hourly1!C6082/hourly1!$C$8763+유형화!$F$73*hourly1!D6082/hourly1!$D$8763+유형화!$F$74*hourly1!E6082/hourly1!$E$8763</f>
        <v>165.41010013484188</v>
      </c>
      <c r="C6081" s="442">
        <f>hourly1!$F6082*유형화!$G$71/hourly1!$F$8763+유형화!$G$72*hourly1!$G6082/hourly1!$F$8763+유형화!$G$74*hourly1!I6082/hourly1!$I$8763</f>
        <v>0.6515596879356933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4">
        <f>유형화!$F$71*hourly1!B6083/hourly1!$B$8763+유형화!$F$72*hourly1!C6083/hourly1!$C$8763+유형화!$F$73*hourly1!D6083/hourly1!$D$8763+유형화!$F$74*hourly1!E6083/hourly1!$E$8763</f>
        <v>274.79919334336586</v>
      </c>
      <c r="C6082" s="442">
        <f>hourly1!$F6083*유형화!$G$71/hourly1!$F$8763+유형화!$G$72*hourly1!$G6083/hourly1!$F$8763+유형화!$G$74*hourly1!I6083/hourly1!$I$8763</f>
        <v>0.57660219606430141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4">
        <f>유형화!$F$71*hourly1!B6084/hourly1!$B$8763+유형화!$F$72*hourly1!C6084/hourly1!$C$8763+유형화!$F$73*hourly1!D6084/hourly1!$D$8763+유형화!$F$74*hourly1!E6084/hourly1!$E$8763</f>
        <v>345.16813215520358</v>
      </c>
      <c r="C6083" s="442">
        <f>hourly1!$F6084*유형화!$G$71/hourly1!$F$8763+유형화!$G$72*hourly1!$G6084/hourly1!$F$8763+유형화!$G$74*hourly1!I6084/hourly1!$I$8763</f>
        <v>0.49104565900809616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4">
        <f>유형화!$F$71*hourly1!B6085/hourly1!$B$8763+유형화!$F$72*hourly1!C6085/hourly1!$C$8763+유형화!$F$73*hourly1!D6085/hourly1!$D$8763+유형화!$F$74*hourly1!E6085/hourly1!$E$8763</f>
        <v>414.4170877603903</v>
      </c>
      <c r="C6084" s="442">
        <f>hourly1!$F6085*유형화!$G$71/hourly1!$F$8763+유형화!$G$72*hourly1!$G6085/hourly1!$F$8763+유형화!$G$74*hourly1!I6085/hourly1!$I$8763</f>
        <v>0.45893814333257965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4">
        <f>유형화!$F$71*hourly1!B6086/hourly1!$B$8763+유형화!$F$72*hourly1!C6086/hourly1!$C$8763+유형화!$F$73*hourly1!D6086/hourly1!$D$8763+유형화!$F$74*hourly1!E6086/hourly1!$E$8763</f>
        <v>347.05527692604988</v>
      </c>
      <c r="C6085" s="442">
        <f>hourly1!$F6086*유형화!$G$71/hourly1!$F$8763+유형화!$G$72*hourly1!$G6086/hourly1!$F$8763+유형화!$G$74*hourly1!I6086/hourly1!$I$8763</f>
        <v>0.44277401272663969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4">
        <f>유형화!$F$71*hourly1!B6087/hourly1!$B$8763+유형화!$F$72*hourly1!C6087/hourly1!$C$8763+유형화!$F$73*hourly1!D6087/hourly1!$D$8763+유형화!$F$74*hourly1!E6087/hourly1!$E$8763</f>
        <v>196.57130549569018</v>
      </c>
      <c r="C6086" s="442">
        <f>hourly1!$F6087*유형화!$G$71/hourly1!$F$8763+유형화!$G$72*hourly1!$G6087/hourly1!$F$8763+유형화!$G$74*hourly1!I6087/hourly1!$I$8763</f>
        <v>0.55437053744690368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4">
        <f>유형화!$F$71*hourly1!B6088/hourly1!$B$8763+유형화!$F$72*hourly1!C6088/hourly1!$C$8763+유형화!$F$73*hourly1!D6088/hourly1!$D$8763+유형화!$F$74*hourly1!E6088/hourly1!$E$8763</f>
        <v>274.99400237617948</v>
      </c>
      <c r="C6087" s="442">
        <f>hourly1!$F6088*유형화!$G$71/hourly1!$F$8763+유형화!$G$72*hourly1!$G6088/hourly1!$F$8763+유형화!$G$74*hourly1!I6088/hourly1!$I$8763</f>
        <v>0.51716501402262249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4">
        <f>유형화!$F$71*hourly1!B6089/hourly1!$B$8763+유형화!$F$72*hourly1!C6089/hourly1!$C$8763+유형화!$F$73*hourly1!D6089/hourly1!$D$8763+유형화!$F$74*hourly1!E6089/hourly1!$E$8763</f>
        <v>407.79735637499499</v>
      </c>
      <c r="C6088" s="442">
        <f>hourly1!$F6089*유형화!$G$71/hourly1!$F$8763+유형화!$G$72*hourly1!$G6089/hourly1!$F$8763+유형화!$G$74*hourly1!I6089/hourly1!$I$8763</f>
        <v>0.38942147075350159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4">
        <f>유형화!$F$71*hourly1!B6090/hourly1!$B$8763+유형화!$F$72*hourly1!C6090/hourly1!$C$8763+유형화!$F$73*hourly1!D6090/hourly1!$D$8763+유형화!$F$74*hourly1!E6090/hourly1!$E$8763</f>
        <v>340.49132603649997</v>
      </c>
      <c r="C6089" s="442">
        <f>hourly1!$F6090*유형화!$G$71/hourly1!$F$8763+유형화!$G$72*hourly1!$G6090/hourly1!$F$8763+유형화!$G$74*hourly1!I6090/hourly1!$I$8763</f>
        <v>0.36822460267366713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4">
        <f>유형화!$F$71*hourly1!B6091/hourly1!$B$8763+유형화!$F$72*hourly1!C6091/hourly1!$C$8763+유형화!$F$73*hourly1!D6091/hourly1!$D$8763+유형화!$F$74*hourly1!E6091/hourly1!$E$8763</f>
        <v>297.46958434114782</v>
      </c>
      <c r="C6090" s="442">
        <f>hourly1!$F6091*유형화!$G$71/hourly1!$F$8763+유형화!$G$72*hourly1!$G6091/hourly1!$F$8763+유형화!$G$74*hourly1!I6091/hourly1!$I$8763</f>
        <v>0.38956496757503389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4">
        <f>유형화!$F$71*hourly1!B6092/hourly1!$B$8763+유형화!$F$72*hourly1!C6092/hourly1!$C$8763+유형화!$F$73*hourly1!D6092/hourly1!$D$8763+유형화!$F$74*hourly1!E6092/hourly1!$E$8763</f>
        <v>164.94145019069853</v>
      </c>
      <c r="C6091" s="442">
        <f>hourly1!$F6092*유형화!$G$71/hourly1!$F$8763+유형화!$G$72*hourly1!$G6092/hourly1!$F$8763+유형화!$G$74*hourly1!I6092/hourly1!$I$8763</f>
        <v>0.51749169134092243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4">
        <f>유형화!$F$71*hourly1!B6093/hourly1!$B$8763+유형화!$F$72*hourly1!C6093/hourly1!$C$8763+유형화!$F$73*hourly1!D6093/hourly1!$D$8763+유형화!$F$74*hourly1!E6093/hourly1!$E$8763</f>
        <v>118.38228661772594</v>
      </c>
      <c r="C6092" s="442">
        <f>hourly1!$F6093*유형화!$G$71/hourly1!$F$8763+유형화!$G$72*hourly1!$G6093/hourly1!$F$8763+유형화!$G$74*hourly1!I6093/hourly1!$I$8763</f>
        <v>0.64018693331280185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4">
        <f>유형화!$F$71*hourly1!B6094/hourly1!$B$8763+유형화!$F$72*hourly1!C6094/hourly1!$C$8763+유형화!$F$73*hourly1!D6094/hourly1!$D$8763+유형화!$F$74*hourly1!E6094/hourly1!$E$8763</f>
        <v>126.68597696560175</v>
      </c>
      <c r="C6093" s="442">
        <f>hourly1!$F6094*유형화!$G$71/hourly1!$F$8763+유형화!$G$72*hourly1!$G6094/hourly1!$F$8763+유형화!$G$74*hourly1!I6094/hourly1!$I$8763</f>
        <v>0.64560852191239615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4">
        <f>유형화!$F$71*hourly1!B6095/hourly1!$B$8763+유형화!$F$72*hourly1!C6095/hourly1!$C$8763+유형화!$F$73*hourly1!D6095/hourly1!$D$8763+유형화!$F$74*hourly1!E6095/hourly1!$E$8763</f>
        <v>64.047893113140859</v>
      </c>
      <c r="C6094" s="442">
        <f>hourly1!$F6095*유형화!$G$71/hourly1!$F$8763+유형화!$G$72*hourly1!$G6095/hourly1!$F$8763+유형화!$G$74*hourly1!I6095/hourly1!$I$8763</f>
        <v>0.54976959421338711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4">
        <f>유형화!$F$71*hourly1!B6096/hourly1!$B$8763+유형화!$F$72*hourly1!C6096/hourly1!$C$8763+유형화!$F$73*hourly1!D6096/hourly1!$D$8763+유형화!$F$74*hourly1!E6096/hourly1!$E$8763</f>
        <v>62.427643741095181</v>
      </c>
      <c r="C6095" s="442">
        <f>hourly1!$F6096*유형화!$G$71/hourly1!$F$8763+유형화!$G$72*hourly1!$G6096/hourly1!$F$8763+유형화!$G$74*hourly1!I6096/hourly1!$I$8763</f>
        <v>0.45913648022276149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4">
        <f>유형화!$F$71*hourly1!B6097/hourly1!$B$8763+유형화!$F$72*hourly1!C6097/hourly1!$C$8763+유형화!$F$73*hourly1!D6097/hourly1!$D$8763+유형화!$F$74*hourly1!E6097/hourly1!$E$8763</f>
        <v>60.807390762163259</v>
      </c>
      <c r="C6096" s="442">
        <f>hourly1!$F6097*유형화!$G$71/hourly1!$F$8763+유형화!$G$72*hourly1!$G6097/hourly1!$F$8763+유형화!$G$74*hourly1!I6097/hourly1!$I$8763</f>
        <v>0.35261979187636128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4">
        <f>유형화!$F$71*hourly1!B6098/hourly1!$B$8763+유형화!$F$72*hourly1!C6098/hourly1!$C$8763+유형화!$F$73*hourly1!D6098/hourly1!$D$8763+유형화!$F$74*hourly1!E6098/hourly1!$E$8763</f>
        <v>58.944508652524569</v>
      </c>
      <c r="C6097" s="442">
        <f>hourly1!$F6098*유형화!$G$71/hourly1!$F$8763+유형화!$G$72*hourly1!$G6098/hourly1!$F$8763+유형화!$G$74*hourly1!I6098/hourly1!$I$8763</f>
        <v>0.32079837349806384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4">
        <f>유형화!$F$71*hourly1!B6099/hourly1!$B$8763+유형화!$F$72*hourly1!C6099/hourly1!$C$8763+유형화!$F$73*hourly1!D6099/hourly1!$D$8763+유형화!$F$74*hourly1!E6099/hourly1!$E$8763</f>
        <v>58.944508652524569</v>
      </c>
      <c r="C6098" s="442">
        <f>hourly1!$F6099*유형화!$G$71/hourly1!$F$8763+유형화!$G$72*hourly1!$G6099/hourly1!$F$8763+유형화!$G$74*hourly1!I6099/hourly1!$I$8763</f>
        <v>0.26318452188149916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4">
        <f>유형화!$F$71*hourly1!B6100/hourly1!$B$8763+유형화!$F$72*hourly1!C6100/hourly1!$C$8763+유형화!$F$73*hourly1!D6100/hourly1!$D$8763+유형화!$F$74*hourly1!E6100/hourly1!$E$8763</f>
        <v>58.702782349869331</v>
      </c>
      <c r="C6099" s="442">
        <f>hourly1!$F6100*유형화!$G$71/hourly1!$F$8763+유형화!$G$72*hourly1!$G6100/hourly1!$F$8763+유형화!$G$74*hourly1!I6100/hourly1!$I$8763</f>
        <v>0.24381701418975094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4">
        <f>유형화!$F$71*hourly1!B6101/hourly1!$B$8763+유형화!$F$72*hourly1!C6101/hourly1!$C$8763+유형화!$F$73*hourly1!D6101/hourly1!$D$8763+유형화!$F$74*hourly1!E6101/hourly1!$E$8763</f>
        <v>58.702782349869331</v>
      </c>
      <c r="C6100" s="442">
        <f>hourly1!$F6101*유형화!$G$71/hourly1!$F$8763+유형화!$G$72*hourly1!$G6101/hourly1!$F$8763+유형화!$G$74*hourly1!I6101/hourly1!$I$8763</f>
        <v>0.2389312774347922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4">
        <f>유형화!$F$71*hourly1!B6102/hourly1!$B$8763+유형화!$F$72*hourly1!C6102/hourly1!$C$8763+유형화!$F$73*hourly1!D6102/hourly1!$D$8763+유형화!$F$74*hourly1!E6102/hourly1!$E$8763</f>
        <v>58.702782349869331</v>
      </c>
      <c r="C6101" s="442">
        <f>hourly1!$F6102*유형화!$G$71/hourly1!$F$8763+유형화!$G$72*hourly1!$G6102/hourly1!$F$8763+유형화!$G$74*hourly1!I6102/hourly1!$I$8763</f>
        <v>0.23902596415064767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4">
        <f>유형화!$F$71*hourly1!B6103/hourly1!$B$8763+유형화!$F$72*hourly1!C6103/hourly1!$C$8763+유형화!$F$73*hourly1!D6103/hourly1!$D$8763+유형화!$F$74*hourly1!E6103/hourly1!$E$8763</f>
        <v>58.702782349869331</v>
      </c>
      <c r="C6102" s="442">
        <f>hourly1!$F6103*유형화!$G$71/hourly1!$F$8763+유형화!$G$72*hourly1!$G6103/hourly1!$F$8763+유형화!$G$74*hourly1!I6103/hourly1!$I$8763</f>
        <v>0.23715952763888387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4">
        <f>유형화!$F$71*hourly1!B6104/hourly1!$B$8763+유형화!$F$72*hourly1!C6104/hourly1!$C$8763+유형화!$F$73*hourly1!D6104/hourly1!$D$8763+유형화!$F$74*hourly1!E6104/hourly1!$E$8763</f>
        <v>60.565664459508021</v>
      </c>
      <c r="C6103" s="442">
        <f>hourly1!$F6104*유형화!$G$71/hourly1!$F$8763+유형화!$G$72*hourly1!$G6104/hourly1!$F$8763+유형화!$G$74*hourly1!I6104/hourly1!$I$8763</f>
        <v>0.42238450779714765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4">
        <f>유형화!$F$71*hourly1!B6105/hourly1!$B$8763+유형화!$F$72*hourly1!C6105/hourly1!$C$8763+유형화!$F$73*hourly1!D6105/hourly1!$D$8763+유형화!$F$74*hourly1!E6105/hourly1!$E$8763</f>
        <v>72.111119134815169</v>
      </c>
      <c r="C6104" s="442">
        <f>hourly1!$F6105*유형화!$G$71/hourly1!$F$8763+유형화!$G$72*hourly1!$G6105/hourly1!$F$8763+유형화!$G$74*hourly1!I6105/hourly1!$I$8763</f>
        <v>0.75408584457049888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4">
        <f>유형화!$F$71*hourly1!B6106/hourly1!$B$8763+유형화!$F$72*hourly1!C6106/hourly1!$C$8763+유형화!$F$73*hourly1!D6106/hourly1!$D$8763+유형화!$F$74*hourly1!E6106/hourly1!$E$8763</f>
        <v>165.41351585611997</v>
      </c>
      <c r="C6105" s="442">
        <f>hourly1!$F6106*유형화!$G$71/hourly1!$F$8763+유형화!$G$72*hourly1!$G6106/hourly1!$F$8763+유형화!$G$74*hourly1!I6106/hourly1!$I$8763</f>
        <v>0.65222233197471013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4">
        <f>유형화!$F$71*hourly1!B6107/hourly1!$B$8763+유형화!$F$72*hourly1!C6107/hourly1!$C$8763+유형화!$F$73*hourly1!D6107/hourly1!$D$8763+유형화!$F$74*hourly1!E6107/hourly1!$E$8763</f>
        <v>274.80226280356402</v>
      </c>
      <c r="C6106" s="442">
        <f>hourly1!$F6107*유형화!$G$71/hourly1!$F$8763+유형화!$G$72*hourly1!$G6107/hourly1!$F$8763+유형화!$G$74*hourly1!I6107/hourly1!$I$8763</f>
        <v>0.57709217129875834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4">
        <f>유형화!$F$71*hourly1!B6108/hourly1!$B$8763+유형화!$F$72*hourly1!C6108/hourly1!$C$8763+유형화!$F$73*hourly1!D6108/hourly1!$D$8763+유형화!$F$74*hourly1!E6108/hourly1!$E$8763</f>
        <v>345.17128096689919</v>
      </c>
      <c r="C6107" s="442">
        <f>hourly1!$F6108*유형화!$G$71/hourly1!$F$8763+유형화!$G$72*hourly1!$G6108/hourly1!$F$8763+유형화!$G$74*hourly1!I6108/hourly1!$I$8763</f>
        <v>0.49137559576583956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4">
        <f>유형화!$F$71*hourly1!B6109/hourly1!$B$8763+유형화!$F$72*hourly1!C6109/hourly1!$C$8763+유형화!$F$73*hourly1!D6109/hourly1!$D$8763+유형화!$F$74*hourly1!E6109/hourly1!$E$8763</f>
        <v>414.41964864962728</v>
      </c>
      <c r="C6108" s="442">
        <f>hourly1!$F6109*유형화!$G$71/hourly1!$F$8763+유형화!$G$72*hourly1!$G6109/hourly1!$F$8763+유형화!$G$74*hourly1!I6109/hourly1!$I$8763</f>
        <v>0.4591834976367456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4">
        <f>유형화!$F$71*hourly1!B6110/hourly1!$B$8763+유형화!$F$72*hourly1!C6110/hourly1!$C$8763+유형화!$F$73*hourly1!D6110/hourly1!$D$8763+유형화!$F$74*hourly1!E6110/hourly1!$E$8763</f>
        <v>347.05835360002055</v>
      </c>
      <c r="C6109" s="442">
        <f>hourly1!$F6110*유형화!$G$71/hourly1!$F$8763+유형화!$G$72*hourly1!$G6110/hourly1!$F$8763+유형화!$G$74*hourly1!I6110/hourly1!$I$8763</f>
        <v>0.44304584997629093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4">
        <f>유형화!$F$71*hourly1!B6111/hourly1!$B$8763+유형화!$F$72*hourly1!C6111/hourly1!$C$8763+유형화!$F$73*hourly1!D6111/hourly1!$D$8763+유형화!$F$74*hourly1!E6111/hourly1!$E$8763</f>
        <v>196.57450119690705</v>
      </c>
      <c r="C6110" s="442">
        <f>hourly1!$F6111*유형화!$G$71/hourly1!$F$8763+유형화!$G$72*hourly1!$G6111/hourly1!$F$8763+유형화!$G$74*hourly1!I6111/hourly1!$I$8763</f>
        <v>0.55483362230594635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4">
        <f>유형화!$F$71*hourly1!B6112/hourly1!$B$8763+유형화!$F$72*hourly1!C6112/hourly1!$C$8763+유형화!$F$73*hourly1!D6112/hourly1!$D$8763+유형화!$F$74*hourly1!E6112/hourly1!$E$8763</f>
        <v>274.99659933427898</v>
      </c>
      <c r="C6111" s="442">
        <f>hourly1!$F6112*유형화!$G$71/hourly1!$F$8763+유형화!$G$72*hourly1!$G6112/hourly1!$F$8763+유형화!$G$74*hourly1!I6112/hourly1!$I$8763</f>
        <v>0.51748623177985331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4">
        <f>유형화!$F$71*hourly1!B6113/hourly1!$B$8763+유형화!$F$72*hourly1!C6113/hourly1!$C$8763+유형화!$F$73*hourly1!D6113/hourly1!$D$8763+유형화!$F$74*hourly1!E6113/hourly1!$E$8763</f>
        <v>407.79963592710459</v>
      </c>
      <c r="C6112" s="442">
        <f>hourly1!$F6113*유형화!$G$71/hourly1!$F$8763+유형화!$G$72*hourly1!$G6113/hourly1!$F$8763+유형화!$G$74*hourly1!I6113/hourly1!$I$8763</f>
        <v>0.38958827256706108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4">
        <f>유형화!$F$71*hourly1!B6114/hourly1!$B$8763+유형화!$F$72*hourly1!C6114/hourly1!$C$8763+유형화!$F$73*hourly1!D6114/hourly1!$D$8763+유형화!$F$74*hourly1!E6114/hourly1!$E$8763</f>
        <v>340.49226743381098</v>
      </c>
      <c r="C6113" s="442">
        <f>hourly1!$F6114*유형화!$G$71/hourly1!$F$8763+유형화!$G$72*hourly1!$G6114/hourly1!$F$8763+유형화!$G$74*hourly1!I6114/hourly1!$I$8763</f>
        <v>0.36830967404316206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4">
        <f>유형화!$F$71*hourly1!B6115/hourly1!$B$8763+유형화!$F$72*hourly1!C6115/hourly1!$C$8763+유형화!$F$73*hourly1!D6115/hourly1!$D$8763+유형화!$F$74*hourly1!E6115/hourly1!$E$8763</f>
        <v>297.47027325642148</v>
      </c>
      <c r="C6114" s="442">
        <f>hourly1!$F6115*유형화!$G$71/hourly1!$F$8763+유형화!$G$72*hourly1!$G6115/hourly1!$F$8763+유형화!$G$74*hourly1!I6115/hourly1!$I$8763</f>
        <v>0.3896407495421127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4">
        <f>유형화!$F$71*hourly1!B6116/hourly1!$B$8763+유형화!$F$72*hourly1!C6116/hourly1!$C$8763+유형화!$F$73*hourly1!D6116/hourly1!$D$8763+유형화!$F$74*hourly1!E6116/hourly1!$E$8763</f>
        <v>164.94300475867198</v>
      </c>
      <c r="C6115" s="442">
        <f>hourly1!$F6116*유형화!$G$71/hourly1!$F$8763+유형화!$G$72*hourly1!$G6116/hourly1!$F$8763+유형화!$G$74*hourly1!I6116/hourly1!$I$8763</f>
        <v>0.51767927208093822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4">
        <f>유형화!$F$71*hourly1!B6117/hourly1!$B$8763+유형화!$F$72*hourly1!C6117/hourly1!$C$8763+유형화!$F$73*hourly1!D6117/hourly1!$D$8763+유형화!$F$74*hourly1!E6117/hourly1!$E$8763</f>
        <v>118.38369330336316</v>
      </c>
      <c r="C6116" s="442">
        <f>hourly1!$F6117*유형화!$G$71/hourly1!$F$8763+유형화!$G$72*hourly1!$G6117/hourly1!$F$8763+유형화!$G$74*hourly1!I6117/hourly1!$I$8763</f>
        <v>0.64061465325387434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4">
        <f>유형화!$F$71*hourly1!B6118/hourly1!$B$8763+유형화!$F$72*hourly1!C6118/hourly1!$C$8763+유형화!$F$73*hourly1!D6118/hourly1!$D$8763+유형화!$F$74*hourly1!E6118/hourly1!$E$8763</f>
        <v>126.68712395542902</v>
      </c>
      <c r="C6117" s="442">
        <f>hourly1!$F6118*유형화!$G$71/hourly1!$F$8763+유형화!$G$72*hourly1!$G6118/hourly1!$F$8763+유형화!$G$74*hourly1!I6118/hourly1!$I$8763</f>
        <v>0.64604781286349411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4">
        <f>유형화!$F$71*hourly1!B6119/hourly1!$B$8763+유형화!$F$72*hourly1!C6119/hourly1!$C$8763+유형화!$F$73*hourly1!D6119/hourly1!$D$8763+유형화!$F$74*hourly1!E6119/hourly1!$E$8763</f>
        <v>64.047893113140859</v>
      </c>
      <c r="C6118" s="442">
        <f>hourly1!$F6119*유형화!$G$71/hourly1!$F$8763+유형화!$G$72*hourly1!$G6119/hourly1!$F$8763+유형화!$G$74*hourly1!I6119/hourly1!$I$8763</f>
        <v>0.55013342914135077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4">
        <f>유형화!$F$71*hourly1!B6120/hourly1!$B$8763+유형화!$F$72*hourly1!C6120/hourly1!$C$8763+유형화!$F$73*hourly1!D6120/hourly1!$D$8763+유형화!$F$74*hourly1!E6120/hourly1!$E$8763</f>
        <v>62.427643741095181</v>
      </c>
      <c r="C6119" s="442">
        <f>hourly1!$F6120*유형화!$G$71/hourly1!$F$8763+유형화!$G$72*hourly1!$G6120/hourly1!$F$8763+유형화!$G$74*hourly1!I6120/hourly1!$I$8763</f>
        <v>0.45941369554749578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4">
        <f>유형화!$F$71*hourly1!B6121/hourly1!$B$8763+유형화!$F$72*hourly1!C6121/hourly1!$C$8763+유형화!$F$73*hourly1!D6121/hourly1!$D$8763+유형화!$F$74*hourly1!E6121/hourly1!$E$8763</f>
        <v>60.807390762163259</v>
      </c>
      <c r="C6120" s="442">
        <f>hourly1!$F6121*유형화!$G$71/hourly1!$F$8763+유형화!$G$72*hourly1!$G6121/hourly1!$F$8763+유형화!$G$74*hourly1!I6121/hourly1!$I$8763</f>
        <v>0.35279091244718441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4">
        <f>유형화!$F$71*hourly1!B6122/hourly1!$B$8763+유형화!$F$72*hourly1!C6122/hourly1!$C$8763+유형화!$F$73*hourly1!D6122/hourly1!$D$8763+유형화!$F$74*hourly1!E6122/hourly1!$E$8763</f>
        <v>58.944508652524569</v>
      </c>
      <c r="C6121" s="442">
        <f>hourly1!$F6122*유형화!$G$71/hourly1!$F$8763+유형화!$G$72*hourly1!$G6122/hourly1!$F$8763+유형화!$G$74*hourly1!I6122/hourly1!$I$8763</f>
        <v>0.32094904108637512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4">
        <f>유형화!$F$71*hourly1!B6123/hourly1!$B$8763+유형화!$F$72*hourly1!C6123/hourly1!$C$8763+유형화!$F$73*hourly1!D6123/hourly1!$D$8763+유형화!$F$74*hourly1!E6123/hourly1!$E$8763</f>
        <v>58.944508652524569</v>
      </c>
      <c r="C6122" s="442">
        <f>hourly1!$F6123*유형화!$G$71/hourly1!$F$8763+유형화!$G$72*hourly1!$G6123/hourly1!$F$8763+유형화!$G$74*hourly1!I6123/hourly1!$I$8763</f>
        <v>0.26327546024199378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4">
        <f>유형화!$F$71*hourly1!B6124/hourly1!$B$8763+유형화!$F$72*hourly1!C6124/hourly1!$C$8763+유형화!$F$73*hourly1!D6124/hourly1!$D$8763+유형화!$F$74*hourly1!E6124/hourly1!$E$8763</f>
        <v>58.702782349869331</v>
      </c>
      <c r="C6123" s="442">
        <f>hourly1!$F6124*유형화!$G$71/hourly1!$F$8763+유형화!$G$72*hourly1!$G6124/hourly1!$F$8763+유형화!$G$74*hourly1!I6124/hourly1!$I$8763</f>
        <v>0.24389230724091304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4">
        <f>유형화!$F$71*hourly1!B6125/hourly1!$B$8763+유형화!$F$72*hourly1!C6125/hourly1!$C$8763+유형화!$F$73*hourly1!D6125/hourly1!$D$8763+유형화!$F$74*hourly1!E6125/hourly1!$E$8763</f>
        <v>58.702782349869331</v>
      </c>
      <c r="C6124" s="442">
        <f>hourly1!$F6125*유형화!$G$71/hourly1!$F$8763+유형화!$G$72*hourly1!$G6125/hourly1!$F$8763+유형화!$G$74*hourly1!I6125/hourly1!$I$8763</f>
        <v>0.23907844112570009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4">
        <f>유형화!$F$71*hourly1!B6126/hourly1!$B$8763+유형화!$F$72*hourly1!C6126/hourly1!$C$8763+유형화!$F$73*hourly1!D6126/hourly1!$D$8763+유형화!$F$74*hourly1!E6126/hourly1!$E$8763</f>
        <v>58.702782349869331</v>
      </c>
      <c r="C6125" s="442">
        <f>hourly1!$F6126*유형화!$G$71/hourly1!$F$8763+유형화!$G$72*hourly1!$G6126/hourly1!$F$8763+유형화!$G$74*hourly1!I6126/hourly1!$I$8763</f>
        <v>0.23909995342603216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4">
        <f>유형화!$F$71*hourly1!B6127/hourly1!$B$8763+유형화!$F$72*hourly1!C6127/hourly1!$C$8763+유형화!$F$73*hourly1!D6127/hourly1!$D$8763+유형화!$F$74*hourly1!E6127/hourly1!$E$8763</f>
        <v>58.702782349869331</v>
      </c>
      <c r="C6126" s="442">
        <f>hourly1!$F6127*유형화!$G$71/hourly1!$F$8763+유형화!$G$72*hourly1!$G6127/hourly1!$F$8763+유형화!$G$74*hourly1!I6127/hourly1!$I$8763</f>
        <v>0.23714143774996826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4">
        <f>유형화!$F$71*hourly1!B6128/hourly1!$B$8763+유형화!$F$72*hourly1!C6128/hourly1!$C$8763+유형화!$F$73*hourly1!D6128/hourly1!$D$8763+유형화!$F$74*hourly1!E6128/hourly1!$E$8763</f>
        <v>60.565664459508021</v>
      </c>
      <c r="C6127" s="442">
        <f>hourly1!$F6128*유형화!$G$71/hourly1!$F$8763+유형화!$G$72*hourly1!$G6128/hourly1!$F$8763+유형화!$G$74*hourly1!I6128/hourly1!$I$8763</f>
        <v>0.42223400318080939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4">
        <f>유형화!$F$71*hourly1!B6129/hourly1!$B$8763+유형화!$F$72*hourly1!C6129/hourly1!$C$8763+유형화!$F$73*hourly1!D6129/hourly1!$D$8763+유형화!$F$74*hourly1!E6129/hourly1!$E$8763</f>
        <v>72.111119134815169</v>
      </c>
      <c r="C6128" s="442">
        <f>hourly1!$F6129*유형화!$G$71/hourly1!$F$8763+유형화!$G$72*hourly1!$G6129/hourly1!$F$8763+유형화!$G$74*hourly1!I6129/hourly1!$I$8763</f>
        <v>0.75370758662299353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4">
        <f>유형화!$F$71*hourly1!B6130/hourly1!$B$8763+유형화!$F$72*hourly1!C6130/hourly1!$C$8763+유형화!$F$73*hourly1!D6130/hourly1!$D$8763+유형화!$F$74*hourly1!E6130/hourly1!$E$8763</f>
        <v>165.41241936270015</v>
      </c>
      <c r="C6129" s="442">
        <f>hourly1!$F6130*유형화!$G$71/hourly1!$F$8763+유형화!$G$72*hourly1!$G6130/hourly1!$F$8763+유형화!$G$74*hourly1!I6130/hourly1!$I$8763</f>
        <v>0.65202179496290269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4">
        <f>유형화!$F$71*hourly1!B6131/hourly1!$B$8763+유형화!$F$72*hourly1!C6131/hourly1!$C$8763+유형화!$F$73*hourly1!D6131/hourly1!$D$8763+유형화!$F$74*hourly1!E6131/hourly1!$E$8763</f>
        <v>274.80097875205928</v>
      </c>
      <c r="C6130" s="442">
        <f>hourly1!$F6131*유형화!$G$71/hourly1!$F$8763+유형화!$G$72*hourly1!$G6131/hourly1!$F$8763+유형화!$G$74*hourly1!I6131/hourly1!$I$8763</f>
        <v>0.57694965230905759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4">
        <f>유형화!$F$71*hourly1!B6132/hourly1!$B$8763+유형화!$F$72*hourly1!C6132/hourly1!$C$8763+유형화!$F$73*hourly1!D6132/hourly1!$D$8763+유형화!$F$74*hourly1!E6132/hourly1!$E$8763</f>
        <v>345.17182560672285</v>
      </c>
      <c r="C6131" s="442">
        <f>hourly1!$F6132*유형화!$G$71/hourly1!$F$8763+유형화!$G$72*hourly1!$G6132/hourly1!$F$8763+유형화!$G$74*hourly1!I6132/hourly1!$I$8763</f>
        <v>0.49145968930350126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4">
        <f>유형화!$F$71*hourly1!B6133/hourly1!$B$8763+유형화!$F$72*hourly1!C6133/hourly1!$C$8763+유형화!$F$73*hourly1!D6133/hourly1!$D$8763+유형화!$F$74*hourly1!E6133/hourly1!$E$8763</f>
        <v>414.4201319723847</v>
      </c>
      <c r="C6132" s="442">
        <f>hourly1!$F6133*유형화!$G$71/hourly1!$F$8763+유형화!$G$72*hourly1!$G6133/hourly1!$F$8763+유형화!$G$74*hourly1!I6133/hourly1!$I$8763</f>
        <v>0.45926147972544851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4">
        <f>유형화!$F$71*hourly1!B6134/hourly1!$B$8763+유형화!$F$72*hourly1!C6134/hourly1!$C$8763+유형화!$F$73*hourly1!D6134/hourly1!$D$8763+유형화!$F$74*hourly1!E6134/hourly1!$E$8763</f>
        <v>347.06004162278526</v>
      </c>
      <c r="C6133" s="442">
        <f>hourly1!$F6134*유형화!$G$71/hourly1!$F$8763+유형화!$G$72*hourly1!$G6134/hourly1!$F$8763+유형화!$G$74*hourly1!I6134/hourly1!$I$8763</f>
        <v>0.44320580696701672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4">
        <f>유형화!$F$71*hourly1!B6135/hourly1!$B$8763+유형화!$F$72*hourly1!C6135/hourly1!$C$8763+유형화!$F$73*hourly1!D6135/hourly1!$D$8763+유형화!$F$74*hourly1!E6135/hourly1!$E$8763</f>
        <v>196.57524060858813</v>
      </c>
      <c r="C6134" s="442">
        <f>hourly1!$F6135*유형화!$G$71/hourly1!$F$8763+유형화!$G$72*hourly1!$G6135/hourly1!$F$8763+유형화!$G$74*hourly1!I6135/hourly1!$I$8763</f>
        <v>0.55498200828664579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4">
        <f>유형화!$F$71*hourly1!B6136/hourly1!$B$8763+유형화!$F$72*hourly1!C6136/hourly1!$C$8763+유형화!$F$73*hourly1!D6136/hourly1!$D$8763+유형화!$F$74*hourly1!E6136/hourly1!$E$8763</f>
        <v>274.99700691242515</v>
      </c>
      <c r="C6135" s="442">
        <f>hourly1!$F6136*유형화!$G$71/hourly1!$F$8763+유형화!$G$72*hourly1!$G6136/hourly1!$F$8763+유형화!$G$74*hourly1!I6136/hourly1!$I$8763</f>
        <v>0.51757464407477782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4">
        <f>유형화!$F$71*hourly1!B6137/hourly1!$B$8763+유형화!$F$72*hourly1!C6137/hourly1!$C$8763+유형화!$F$73*hourly1!D6137/hourly1!$D$8763+유형화!$F$74*hourly1!E6137/hourly1!$E$8763</f>
        <v>407.79870174356597</v>
      </c>
      <c r="C6136" s="442">
        <f>hourly1!$F6137*유형화!$G$71/hourly1!$F$8763+유형화!$G$72*hourly1!$G6137/hourly1!$F$8763+유형화!$G$74*hourly1!I6137/hourly1!$I$8763</f>
        <v>0.38955282616310483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4">
        <f>유형화!$F$71*hourly1!B6138/hourly1!$B$8763+유형화!$F$72*hourly1!C6138/hourly1!$C$8763+유형화!$F$73*hourly1!D6138/hourly1!$D$8763+유형화!$F$74*hourly1!E6138/hourly1!$E$8763</f>
        <v>340.4904675975726</v>
      </c>
      <c r="C6137" s="442">
        <f>hourly1!$F6138*유형화!$G$71/hourly1!$F$8763+유형화!$G$72*hourly1!$G6138/hourly1!$F$8763+유형화!$G$74*hourly1!I6138/hourly1!$I$8763</f>
        <v>0.36821384652350109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4">
        <f>유형화!$F$71*hourly1!B6139/hourly1!$B$8763+유형화!$F$72*hourly1!C6139/hourly1!$C$8763+유형화!$F$73*hourly1!D6139/hourly1!$D$8763+유형화!$F$74*hourly1!E6139/hourly1!$E$8763</f>
        <v>297.46827864832562</v>
      </c>
      <c r="C6138" s="442">
        <f>hourly1!$F6139*유형화!$G$71/hourly1!$F$8763+유형화!$G$72*hourly1!$G6139/hourly1!$F$8763+유형화!$G$74*hourly1!I6139/hourly1!$I$8763</f>
        <v>0.38952601727367586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4">
        <f>유형화!$F$71*hourly1!B6140/hourly1!$B$8763+유형화!$F$72*hourly1!C6140/hourly1!$C$8763+유형화!$F$73*hourly1!D6140/hourly1!$D$8763+유형화!$F$74*hourly1!E6140/hourly1!$E$8763</f>
        <v>164.93978020236511</v>
      </c>
      <c r="C6139" s="442">
        <f>hourly1!$F6140*유형화!$G$71/hourly1!$F$8763+유형화!$G$72*hourly1!$G6140/hourly1!$F$8763+유형화!$G$74*hourly1!I6140/hourly1!$I$8763</f>
        <v>0.51739040426019156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4">
        <f>유형화!$F$71*hourly1!B6141/hourly1!$B$8763+유형화!$F$72*hourly1!C6141/hourly1!$C$8763+유형화!$F$73*hourly1!D6141/hourly1!$D$8763+유형화!$F$74*hourly1!E6141/hourly1!$E$8763</f>
        <v>118.38157606113484</v>
      </c>
      <c r="C6140" s="442">
        <f>hourly1!$F6141*유형화!$G$71/hourly1!$F$8763+유형화!$G$72*hourly1!$G6141/hourly1!$F$8763+유형화!$G$74*hourly1!I6141/hourly1!$I$8763</f>
        <v>0.64011758873862612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4">
        <f>유형화!$F$71*hourly1!B6142/hourly1!$B$8763+유형화!$F$72*hourly1!C6142/hourly1!$C$8763+유형화!$F$73*hourly1!D6142/hourly1!$D$8763+유형화!$F$74*hourly1!E6142/hourly1!$E$8763</f>
        <v>126.68519787817189</v>
      </c>
      <c r="C6141" s="442">
        <f>hourly1!$F6142*유형화!$G$71/hourly1!$F$8763+유형화!$G$72*hourly1!$G6142/hourly1!$F$8763+유형화!$G$74*hourly1!I6142/hourly1!$I$8763</f>
        <v>0.64546608440868158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4">
        <f>유형화!$F$71*hourly1!B6143/hourly1!$B$8763+유형화!$F$72*hourly1!C6143/hourly1!$C$8763+유형화!$F$73*hourly1!D6143/hourly1!$D$8763+유형화!$F$74*hourly1!E6143/hourly1!$E$8763</f>
        <v>64.047893113140859</v>
      </c>
      <c r="C6142" s="442">
        <f>hourly1!$F6143*유형화!$G$71/hourly1!$F$8763+유형화!$G$72*hourly1!$G6143/hourly1!$F$8763+유형화!$G$74*hourly1!I6143/hourly1!$I$8763</f>
        <v>0.54960531846539695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4">
        <f>유형화!$F$71*hourly1!B6144/hourly1!$B$8763+유형화!$F$72*hourly1!C6144/hourly1!$C$8763+유형화!$F$73*hourly1!D6144/hourly1!$D$8763+유형화!$F$74*hourly1!E6144/hourly1!$E$8763</f>
        <v>62.427643741095181</v>
      </c>
      <c r="C6143" s="442">
        <f>hourly1!$F6144*유형화!$G$71/hourly1!$F$8763+유형화!$G$72*hourly1!$G6144/hourly1!$F$8763+유형화!$G$74*hourly1!I6144/hourly1!$I$8763</f>
        <v>0.45896397439017456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4">
        <f>유형화!$F$71*hourly1!B6145/hourly1!$B$8763+유형화!$F$72*hourly1!C6145/hourly1!$C$8763+유형화!$F$73*hourly1!D6145/hourly1!$D$8763+유형화!$F$74*hourly1!E6145/hourly1!$E$8763</f>
        <v>60.807390762163259</v>
      </c>
      <c r="C6144" s="442">
        <f>hourly1!$F6145*유형화!$G$71/hourly1!$F$8763+유형화!$G$72*hourly1!$G6145/hourly1!$F$8763+유형화!$G$74*hourly1!I6145/hourly1!$I$8763</f>
        <v>0.35247825071849553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4">
        <f>유형화!$F$71*hourly1!B6146/hourly1!$B$8763+유형화!$F$72*hourly1!C6146/hourly1!$C$8763+유형화!$F$73*hourly1!D6146/hourly1!$D$8763+유형화!$F$74*hourly1!E6146/hourly1!$E$8763</f>
        <v>58.944508652524569</v>
      </c>
      <c r="C6145" s="442">
        <f>hourly1!$F6146*유형화!$G$71/hourly1!$F$8763+유형화!$G$72*hourly1!$G6146/hourly1!$F$8763+유형화!$G$74*hourly1!I6146/hourly1!$I$8763</f>
        <v>0.32065960286372486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4">
        <f>유형화!$F$71*hourly1!B6147/hourly1!$B$8763+유형화!$F$72*hourly1!C6147/hourly1!$C$8763+유형화!$F$73*hourly1!D6147/hourly1!$D$8763+유형화!$F$74*hourly1!E6147/hourly1!$E$8763</f>
        <v>58.944508652524569</v>
      </c>
      <c r="C6146" s="442">
        <f>hourly1!$F6147*유형화!$G$71/hourly1!$F$8763+유형화!$G$72*hourly1!$G6147/hourly1!$F$8763+유형화!$G$74*hourly1!I6147/hourly1!$I$8763</f>
        <v>0.26161086451781512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4">
        <f>유형화!$F$71*hourly1!B6148/hourly1!$B$8763+유형화!$F$72*hourly1!C6148/hourly1!$C$8763+유형화!$F$73*hourly1!D6148/hourly1!$D$8763+유형화!$F$74*hourly1!E6148/hourly1!$E$8763</f>
        <v>58.702782349869331</v>
      </c>
      <c r="C6147" s="442">
        <f>hourly1!$F6148*유형화!$G$71/hourly1!$F$8763+유형화!$G$72*hourly1!$G6148/hourly1!$F$8763+유형화!$G$74*hourly1!I6148/hourly1!$I$8763</f>
        <v>0.26600792981409466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4">
        <f>유형화!$F$71*hourly1!B6149/hourly1!$B$8763+유형화!$F$72*hourly1!C6149/hourly1!$C$8763+유형화!$F$73*hourly1!D6149/hourly1!$D$8763+유형화!$F$74*hourly1!E6149/hourly1!$E$8763</f>
        <v>58.702782349869331</v>
      </c>
      <c r="C6148" s="442">
        <f>hourly1!$F6149*유형화!$G$71/hourly1!$F$8763+유형화!$G$72*hourly1!$G6149/hourly1!$F$8763+유형화!$G$74*hourly1!I6149/hourly1!$I$8763</f>
        <v>0.24896228381045812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4">
        <f>유형화!$F$71*hourly1!B6150/hourly1!$B$8763+유형화!$F$72*hourly1!C6150/hourly1!$C$8763+유형화!$F$73*hourly1!D6150/hourly1!$D$8763+유형화!$F$74*hourly1!E6150/hourly1!$E$8763</f>
        <v>58.702782349869331</v>
      </c>
      <c r="C6149" s="442">
        <f>hourly1!$F6150*유형화!$G$71/hourly1!$F$8763+유형화!$G$72*hourly1!$G6150/hourly1!$F$8763+유형화!$G$74*hourly1!I6150/hourly1!$I$8763</f>
        <v>0.23662188310255489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4">
        <f>유형화!$F$71*hourly1!B6151/hourly1!$B$8763+유형화!$F$72*hourly1!C6151/hourly1!$C$8763+유형화!$F$73*hourly1!D6151/hourly1!$D$8763+유형화!$F$74*hourly1!E6151/hourly1!$E$8763</f>
        <v>58.702782349869331</v>
      </c>
      <c r="C6150" s="442">
        <f>hourly1!$F6151*유형화!$G$71/hourly1!$F$8763+유형화!$G$72*hourly1!$G6151/hourly1!$F$8763+유형화!$G$74*hourly1!I6151/hourly1!$I$8763</f>
        <v>0.23665439601101126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4">
        <f>유형화!$F$71*hourly1!B6152/hourly1!$B$8763+유형화!$F$72*hourly1!C6152/hourly1!$C$8763+유형화!$F$73*hourly1!D6152/hourly1!$D$8763+유형화!$F$74*hourly1!E6152/hourly1!$E$8763</f>
        <v>60.565664459508021</v>
      </c>
      <c r="C6151" s="442">
        <f>hourly1!$F6152*유형화!$G$71/hourly1!$F$8763+유형화!$G$72*hourly1!$G6152/hourly1!$F$8763+유형화!$G$74*hourly1!I6152/hourly1!$I$8763</f>
        <v>0.27492225223616046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4">
        <f>유형화!$F$71*hourly1!B6153/hourly1!$B$8763+유형화!$F$72*hourly1!C6153/hourly1!$C$8763+유형화!$F$73*hourly1!D6153/hourly1!$D$8763+유형화!$F$74*hourly1!E6153/hourly1!$E$8763</f>
        <v>72.111119134815169</v>
      </c>
      <c r="C6152" s="442">
        <f>hourly1!$F6153*유형화!$G$71/hourly1!$F$8763+유형화!$G$72*hourly1!$G6153/hourly1!$F$8763+유형화!$G$74*hourly1!I6153/hourly1!$I$8763</f>
        <v>0.37009022432556982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4">
        <f>유형화!$F$71*hourly1!B6154/hourly1!$B$8763+유형화!$F$72*hourly1!C6154/hourly1!$C$8763+유형화!$F$73*hourly1!D6154/hourly1!$D$8763+유형화!$F$74*hourly1!E6154/hourly1!$E$8763</f>
        <v>107.91212047794481</v>
      </c>
      <c r="C6153" s="442">
        <f>hourly1!$F6154*유형화!$G$71/hourly1!$F$8763+유형화!$G$72*hourly1!$G6154/hourly1!$F$8763+유형화!$G$74*hourly1!I6154/hourly1!$I$8763</f>
        <v>0.47526353470502314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4">
        <f>유형화!$F$71*hourly1!B6155/hourly1!$B$8763+유형화!$F$72*hourly1!C6155/hourly1!$C$8763+유형화!$F$73*hourly1!D6155/hourly1!$D$8763+유형화!$F$74*hourly1!E6155/hourly1!$E$8763</f>
        <v>109.81710355779308</v>
      </c>
      <c r="C6154" s="442">
        <f>hourly1!$F6155*유형화!$G$71/hourly1!$F$8763+유형화!$G$72*hourly1!$G6155/hourly1!$F$8763+유형화!$G$74*hourly1!I6155/hourly1!$I$8763</f>
        <v>0.63544583418318246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4">
        <f>유형화!$F$71*hourly1!B6156/hourly1!$B$8763+유형화!$F$72*hourly1!C6156/hourly1!$C$8763+유형화!$F$73*hourly1!D6156/hourly1!$D$8763+유형화!$F$74*hourly1!E6156/hourly1!$E$8763</f>
        <v>114.16597518559713</v>
      </c>
      <c r="C6155" s="442">
        <f>hourly1!$F6156*유형화!$G$71/hourly1!$F$8763+유형화!$G$72*hourly1!$G6156/hourly1!$F$8763+유형화!$G$74*hourly1!I6156/hourly1!$I$8763</f>
        <v>0.63080194783498711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4">
        <f>유형화!$F$71*hourly1!B6157/hourly1!$B$8763+유형화!$F$72*hourly1!C6157/hourly1!$C$8763+유형화!$F$73*hourly1!D6157/hourly1!$D$8763+유형화!$F$74*hourly1!E6157/hourly1!$E$8763</f>
        <v>117.51839946078816</v>
      </c>
      <c r="C6156" s="442">
        <f>hourly1!$F6157*유형화!$G$71/hourly1!$F$8763+유형화!$G$72*hourly1!$G6157/hourly1!$F$8763+유형화!$G$74*hourly1!I6157/hourly1!$I$8763</f>
        <v>0.58953508137718325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4">
        <f>유형화!$F$71*hourly1!B6158/hourly1!$B$8763+유형화!$F$72*hourly1!C6158/hourly1!$C$8763+유형화!$F$73*hourly1!D6158/hourly1!$D$8763+유형화!$F$74*hourly1!E6158/hourly1!$E$8763</f>
        <v>116.15930668762272</v>
      </c>
      <c r="C6157" s="442">
        <f>hourly1!$F6158*유형화!$G$71/hourly1!$F$8763+유형화!$G$72*hourly1!$G6158/hourly1!$F$8763+유형화!$G$74*hourly1!I6158/hourly1!$I$8763</f>
        <v>0.61685635468677591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4">
        <f>유형화!$F$71*hourly1!B6159/hourly1!$B$8763+유형화!$F$72*hourly1!C6159/hourly1!$C$8763+유형화!$F$73*hourly1!D6159/hourly1!$D$8763+유형화!$F$74*hourly1!E6159/hourly1!$E$8763</f>
        <v>122.01025070057287</v>
      </c>
      <c r="C6158" s="442">
        <f>hourly1!$F6159*유형화!$G$71/hourly1!$F$8763+유형화!$G$72*hourly1!$G6159/hourly1!$F$8763+유형화!$G$74*hourly1!I6159/hourly1!$I$8763</f>
        <v>0.62123052242096044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4">
        <f>유형화!$F$71*hourly1!B6160/hourly1!$B$8763+유형화!$F$72*hourly1!C6160/hourly1!$C$8763+유형화!$F$73*hourly1!D6160/hourly1!$D$8763+유형화!$F$74*hourly1!E6160/hourly1!$E$8763</f>
        <v>110.01719667896192</v>
      </c>
      <c r="C6159" s="442">
        <f>hourly1!$F6160*유형화!$G$71/hourly1!$F$8763+유형화!$G$72*hourly1!$G6160/hourly1!$F$8763+유형화!$G$74*hourly1!I6160/hourly1!$I$8763</f>
        <v>0.5390255039733054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4">
        <f>유형화!$F$71*hourly1!B6161/hourly1!$B$8763+유형화!$F$72*hourly1!C6161/hourly1!$C$8763+유형화!$F$73*hourly1!D6161/hourly1!$D$8763+유형화!$F$74*hourly1!E6161/hourly1!$E$8763</f>
        <v>110.90196116253844</v>
      </c>
      <c r="C6160" s="442">
        <f>hourly1!$F6161*유형화!$G$71/hourly1!$F$8763+유형화!$G$72*hourly1!$G6161/hourly1!$F$8763+유형화!$G$74*hourly1!I6161/hourly1!$I$8763</f>
        <v>0.47495722888324965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4">
        <f>유형화!$F$71*hourly1!B6162/hourly1!$B$8763+유형화!$F$72*hourly1!C6162/hourly1!$C$8763+유형화!$F$73*hourly1!D6162/hourly1!$D$8763+유형화!$F$74*hourly1!E6162/hourly1!$E$8763</f>
        <v>109.51255972422013</v>
      </c>
      <c r="C6161" s="442">
        <f>hourly1!$F6162*유형화!$G$71/hourly1!$F$8763+유형화!$G$72*hourly1!$G6162/hourly1!$F$8763+유형화!$G$74*hourly1!I6162/hourly1!$I$8763</f>
        <v>0.42013549458061428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4">
        <f>유형화!$F$71*hourly1!B6163/hourly1!$B$8763+유형화!$F$72*hourly1!C6163/hourly1!$C$8763+유형화!$F$73*hourly1!D6163/hourly1!$D$8763+유형화!$F$74*hourly1!E6163/hourly1!$E$8763</f>
        <v>108.15382042590707</v>
      </c>
      <c r="C6162" s="442">
        <f>hourly1!$F6163*유형화!$G$71/hourly1!$F$8763+유형화!$G$72*hourly1!$G6163/hourly1!$F$8763+유형화!$G$74*hourly1!I6163/hourly1!$I$8763</f>
        <v>0.47498721572613678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4">
        <f>유형화!$F$71*hourly1!B6164/hourly1!$B$8763+유형화!$F$72*hourly1!C6164/hourly1!$C$8763+유형화!$F$73*hourly1!D6164/hourly1!$D$8763+유형화!$F$74*hourly1!E6164/hourly1!$E$8763</f>
        <v>107.54459680357292</v>
      </c>
      <c r="C6163" s="442">
        <f>hourly1!$F6164*유형화!$G$71/hourly1!$F$8763+유형화!$G$72*hourly1!$G6164/hourly1!$F$8763+유형화!$G$74*hourly1!I6164/hourly1!$I$8763</f>
        <v>0.5481770321009265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4">
        <f>유형화!$F$71*hourly1!B6165/hourly1!$B$8763+유형화!$F$72*hourly1!C6165/hourly1!$C$8763+유형화!$F$73*hourly1!D6165/hourly1!$D$8763+유형화!$F$74*hourly1!E6165/hourly1!$E$8763</f>
        <v>118.3830801327008</v>
      </c>
      <c r="C6164" s="442">
        <f>hourly1!$F6165*유형화!$G$71/hourly1!$F$8763+유형화!$G$72*hourly1!$G6165/hourly1!$F$8763+유형화!$G$74*hourly1!I6165/hourly1!$I$8763</f>
        <v>0.67624342284700045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4">
        <f>유형화!$F$71*hourly1!B6166/hourly1!$B$8763+유형화!$F$72*hourly1!C6166/hourly1!$C$8763+유형화!$F$73*hourly1!D6166/hourly1!$D$8763+유형화!$F$74*hourly1!E6166/hourly1!$E$8763</f>
        <v>126.68653603297038</v>
      </c>
      <c r="C6165" s="442">
        <f>hourly1!$F6166*유형화!$G$71/hourly1!$F$8763+유형화!$G$72*hourly1!$G6166/hourly1!$F$8763+유형화!$G$74*hourly1!I6166/hourly1!$I$8763</f>
        <v>0.58022734461419645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4">
        <f>유형화!$F$71*hourly1!B6167/hourly1!$B$8763+유형화!$F$72*hourly1!C6167/hourly1!$C$8763+유형화!$F$73*hourly1!D6167/hourly1!$D$8763+유형화!$F$74*hourly1!E6167/hourly1!$E$8763</f>
        <v>64.047893113140859</v>
      </c>
      <c r="C6166" s="442">
        <f>hourly1!$F6167*유형화!$G$71/hourly1!$F$8763+유형화!$G$72*hourly1!$G6167/hourly1!$F$8763+유형화!$G$74*hourly1!I6167/hourly1!$I$8763</f>
        <v>0.42030229639417371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4">
        <f>유형화!$F$71*hourly1!B6168/hourly1!$B$8763+유형화!$F$72*hourly1!C6168/hourly1!$C$8763+유형화!$F$73*hourly1!D6168/hourly1!$D$8763+유형화!$F$74*hourly1!E6168/hourly1!$E$8763</f>
        <v>62.427643741095181</v>
      </c>
      <c r="C6167" s="442">
        <f>hourly1!$F6168*유형화!$G$71/hourly1!$F$8763+유형화!$G$72*hourly1!$G6168/hourly1!$F$8763+유형화!$G$74*hourly1!I6168/hourly1!$I$8763</f>
        <v>0.41578422440852719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4">
        <f>유형화!$F$71*hourly1!B6169/hourly1!$B$8763+유형화!$F$72*hourly1!C6169/hourly1!$C$8763+유형화!$F$73*hourly1!D6169/hourly1!$D$8763+유형화!$F$74*hourly1!E6169/hourly1!$E$8763</f>
        <v>60.807390762163259</v>
      </c>
      <c r="C6168" s="442">
        <f>hourly1!$F6169*유형화!$G$71/hourly1!$F$8763+유형화!$G$72*hourly1!$G6169/hourly1!$F$8763+유형화!$G$74*hourly1!I6169/hourly1!$I$8763</f>
        <v>0.37928608082963355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4">
        <f>유형화!$F$71*hourly1!B6170/hourly1!$B$8763+유형화!$F$72*hourly1!C6170/hourly1!$C$8763+유형화!$F$73*hourly1!D6170/hourly1!$D$8763+유형화!$F$74*hourly1!E6170/hourly1!$E$8763</f>
        <v>58.944508652524569</v>
      </c>
      <c r="C6169" s="442">
        <f>hourly1!$F6170*유형화!$G$71/hourly1!$F$8763+유형화!$G$72*hourly1!$G6170/hourly1!$F$8763+유형화!$G$74*hourly1!I6170/hourly1!$I$8763</f>
        <v>0.31554228293625214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4">
        <f>유형화!$F$71*hourly1!B6171/hourly1!$B$8763+유형화!$F$72*hourly1!C6171/hourly1!$C$8763+유형화!$F$73*hourly1!D6171/hourly1!$D$8763+유형화!$F$74*hourly1!E6171/hourly1!$E$8763</f>
        <v>58.944508652524569</v>
      </c>
      <c r="C6170" s="442">
        <f>hourly1!$F6171*유형화!$G$71/hourly1!$F$8763+유형화!$G$72*hourly1!$G6171/hourly1!$F$8763+유형화!$G$74*hourly1!I6171/hourly1!$I$8763</f>
        <v>0.27564910723222835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4">
        <f>유형화!$F$71*hourly1!B6172/hourly1!$B$8763+유형화!$F$72*hourly1!C6172/hourly1!$C$8763+유형화!$F$73*hourly1!D6172/hourly1!$D$8763+유형화!$F$74*hourly1!E6172/hourly1!$E$8763</f>
        <v>58.702782349869331</v>
      </c>
      <c r="C6171" s="442">
        <f>hourly1!$F6172*유형화!$G$71/hourly1!$F$8763+유형화!$G$72*hourly1!$G6172/hourly1!$F$8763+유형화!$G$74*hourly1!I6172/hourly1!$I$8763</f>
        <v>0.26107664239290262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4">
        <f>유형화!$F$71*hourly1!B6173/hourly1!$B$8763+유형화!$F$72*hourly1!C6173/hourly1!$C$8763+유형화!$F$73*hourly1!D6173/hourly1!$D$8763+유형화!$F$74*hourly1!E6173/hourly1!$E$8763</f>
        <v>58.702782349869331</v>
      </c>
      <c r="C6172" s="442">
        <f>hourly1!$F6173*유형화!$G$71/hourly1!$F$8763+유형화!$G$72*hourly1!$G6173/hourly1!$F$8763+유형화!$G$74*hourly1!I6173/hourly1!$I$8763</f>
        <v>0.25169760539207281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4">
        <f>유형화!$F$71*hourly1!B6174/hourly1!$B$8763+유형화!$F$72*hourly1!C6174/hourly1!$C$8763+유형화!$F$73*hourly1!D6174/hourly1!$D$8763+유형화!$F$74*hourly1!E6174/hourly1!$E$8763</f>
        <v>58.702782349869331</v>
      </c>
      <c r="C6173" s="442">
        <f>hourly1!$F6174*유형화!$G$71/hourly1!$F$8763+유형화!$G$72*hourly1!$G6174/hourly1!$F$8763+유형화!$G$74*hourly1!I6174/hourly1!$I$8763</f>
        <v>0.23706573726887564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4">
        <f>유형화!$F$71*hourly1!B6175/hourly1!$B$8763+유형화!$F$72*hourly1!C6175/hourly1!$C$8763+유형화!$F$73*hourly1!D6175/hourly1!$D$8763+유형화!$F$74*hourly1!E6175/hourly1!$E$8763</f>
        <v>58.702782349869331</v>
      </c>
      <c r="C6174" s="442">
        <f>hourly1!$F6175*유형화!$G$71/hourly1!$F$8763+유형화!$G$72*hourly1!$G6175/hourly1!$F$8763+유형화!$G$74*hourly1!I6175/hourly1!$I$8763</f>
        <v>0.23709784274740142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4">
        <f>유형화!$F$71*hourly1!B6176/hourly1!$B$8763+유형화!$F$72*hourly1!C6176/hourly1!$C$8763+유형화!$F$73*hourly1!D6176/hourly1!$D$8763+유형화!$F$74*hourly1!E6176/hourly1!$E$8763</f>
        <v>60.565664459508021</v>
      </c>
      <c r="C6175" s="442">
        <f>hourly1!$F6176*유형화!$G$71/hourly1!$F$8763+유형화!$G$72*hourly1!$G6176/hourly1!$F$8763+유형화!$G$74*hourly1!I6176/hourly1!$I$8763</f>
        <v>0.25174217822647293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4">
        <f>유형화!$F$71*hourly1!B6177/hourly1!$B$8763+유형화!$F$72*hourly1!C6177/hourly1!$C$8763+유형화!$F$73*hourly1!D6177/hourly1!$D$8763+유형화!$F$74*hourly1!E6177/hourly1!$E$8763</f>
        <v>72.111119134815169</v>
      </c>
      <c r="C6176" s="442">
        <f>hourly1!$F6177*유형화!$G$71/hourly1!$F$8763+유형화!$G$72*hourly1!$G6177/hourly1!$F$8763+유형화!$G$74*hourly1!I6177/hourly1!$I$8763</f>
        <v>0.32057404257831412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4">
        <f>유형화!$F$71*hourly1!B6178/hourly1!$B$8763+유형화!$F$72*hourly1!C6178/hourly1!$C$8763+유형화!$F$73*hourly1!D6178/hourly1!$D$8763+유형화!$F$74*hourly1!E6178/hourly1!$E$8763</f>
        <v>62.175031855739569</v>
      </c>
      <c r="C6177" s="442">
        <f>hourly1!$F6178*유형화!$G$71/hourly1!$F$8763+유형화!$G$72*hourly1!$G6178/hourly1!$F$8763+유형화!$G$74*hourly1!I6178/hourly1!$I$8763</f>
        <v>0.42635784596567466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4">
        <f>유형화!$F$71*hourly1!B6179/hourly1!$B$8763+유형화!$F$72*hourly1!C6179/hourly1!$C$8763+유형화!$F$73*hourly1!D6179/hourly1!$D$8763+유형화!$F$74*hourly1!E6179/hourly1!$E$8763</f>
        <v>64.057883081562181</v>
      </c>
      <c r="C6178" s="442">
        <f>hourly1!$F6179*유형화!$G$71/hourly1!$F$8763+유형화!$G$72*hourly1!$G6179/hourly1!$F$8763+유형화!$G$74*hourly1!I6179/hourly1!$I$8763</f>
        <v>0.54742850183255443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4">
        <f>유형화!$F$71*hourly1!B6180/hourly1!$B$8763+유형화!$F$72*hourly1!C6180/hourly1!$C$8763+유형화!$F$73*hourly1!D6180/hourly1!$D$8763+유형화!$F$74*hourly1!E6180/hourly1!$E$8763</f>
        <v>68.407043260266178</v>
      </c>
      <c r="C6179" s="442">
        <f>hourly1!$F6180*유형화!$G$71/hourly1!$F$8763+유형화!$G$72*hourly1!$G6180/hourly1!$F$8763+유형화!$G$74*hourly1!I6180/hourly1!$I$8763</f>
        <v>0.65322322434205249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4">
        <f>유형화!$F$71*hourly1!B6181/hourly1!$B$8763+유형화!$F$72*hourly1!C6181/hourly1!$C$8763+유형화!$F$73*hourly1!D6181/hourly1!$D$8763+유형화!$F$74*hourly1!E6181/hourly1!$E$8763</f>
        <v>71.759788548333432</v>
      </c>
      <c r="C6180" s="442">
        <f>hourly1!$F6181*유형화!$G$71/hourly1!$F$8763+유형화!$G$72*hourly1!$G6181/hourly1!$F$8763+유형화!$G$74*hourly1!I6181/hourly1!$I$8763</f>
        <v>0.69832074700671132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4">
        <f>유형화!$F$71*hourly1!B6182/hourly1!$B$8763+유형화!$F$72*hourly1!C6182/hourly1!$C$8763+유형화!$F$73*hourly1!D6182/hourly1!$D$8763+유형화!$F$74*hourly1!E6182/hourly1!$E$8763</f>
        <v>70.370401537560113</v>
      </c>
      <c r="C6181" s="442">
        <f>hourly1!$F6182*유형화!$G$71/hourly1!$F$8763+유형화!$G$72*hourly1!$G6182/hourly1!$F$8763+유형화!$G$74*hourly1!I6182/hourly1!$I$8763</f>
        <v>0.72321634548189462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4">
        <f>유형화!$F$71*hourly1!B6183/hourly1!$B$8763+유형화!$F$72*hourly1!C6183/hourly1!$C$8763+유형화!$F$73*hourly1!D6183/hourly1!$D$8763+유형화!$F$74*hourly1!E6183/hourly1!$E$8763</f>
        <v>76.221727880452306</v>
      </c>
      <c r="C6182" s="442">
        <f>hourly1!$F6183*유형화!$G$71/hourly1!$F$8763+유형화!$G$72*hourly1!$G6183/hourly1!$F$8763+유형화!$G$74*hourly1!I6183/hourly1!$I$8763</f>
        <v>0.65219405633753047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4">
        <f>유형화!$F$71*hourly1!B6184/hourly1!$B$8763+유형화!$F$72*hourly1!C6184/hourly1!$C$8763+유형화!$F$73*hourly1!D6184/hourly1!$D$8763+유형화!$F$74*hourly1!E6184/hourly1!$E$8763</f>
        <v>64.228608934889266</v>
      </c>
      <c r="C6183" s="442">
        <f>hourly1!$F6184*유형화!$G$71/hourly1!$F$8763+유형화!$G$72*hourly1!$G6184/hourly1!$F$8763+유형화!$G$74*hourly1!I6184/hourly1!$I$8763</f>
        <v>0.59163253065955823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4">
        <f>유형화!$F$71*hourly1!B6185/hourly1!$B$8763+유형화!$F$72*hourly1!C6185/hourly1!$C$8763+유형화!$F$73*hourly1!D6185/hourly1!$D$8763+유형화!$F$74*hourly1!E6185/hourly1!$E$8763</f>
        <v>65.144508060569706</v>
      </c>
      <c r="C6184" s="442">
        <f>hourly1!$F6185*유형화!$G$71/hourly1!$F$8763+유형화!$G$72*hourly1!$G6185/hourly1!$F$8763+유형화!$G$74*hourly1!I6185/hourly1!$I$8763</f>
        <v>0.51094926300243659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4">
        <f>유형화!$F$71*hourly1!B6186/hourly1!$B$8763+유형화!$F$72*hourly1!C6186/hourly1!$C$8763+유형화!$F$73*hourly1!D6186/hourly1!$D$8763+유형화!$F$74*hourly1!E6186/hourly1!$E$8763</f>
        <v>63.755121049796394</v>
      </c>
      <c r="C6185" s="442">
        <f>hourly1!$F6186*유형화!$G$71/hourly1!$F$8763+유형화!$G$72*hourly1!$G6186/hourly1!$F$8763+유형화!$G$74*hourly1!I6186/hourly1!$I$8763</f>
        <v>0.47568286158952511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4">
        <f>유형화!$F$71*hourly1!B6187/hourly1!$B$8763+유형화!$F$72*hourly1!C6187/hourly1!$C$8763+유형화!$F$73*hourly1!D6187/hourly1!$D$8763+유형화!$F$74*hourly1!E6187/hourly1!$E$8763</f>
        <v>62.365726825250583</v>
      </c>
      <c r="C6186" s="442">
        <f>hourly1!$F6187*유형화!$G$71/hourly1!$F$8763+유형화!$G$72*hourly1!$G6187/hourly1!$F$8763+유형화!$G$74*hourly1!I6187/hourly1!$I$8763</f>
        <v>0.36504893082313422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4">
        <f>유형화!$F$71*hourly1!B6188/hourly1!$B$8763+유형화!$F$72*hourly1!C6188/hourly1!$C$8763+유형화!$F$73*hourly1!D6188/hourly1!$D$8763+유형화!$F$74*hourly1!E6188/hourly1!$E$8763</f>
        <v>61.691554002225374</v>
      </c>
      <c r="C6187" s="442">
        <f>hourly1!$F6188*유형화!$G$71/hourly1!$F$8763+유형화!$G$72*hourly1!$G6188/hourly1!$F$8763+유형화!$G$74*hourly1!I6188/hourly1!$I$8763</f>
        <v>0.49600179965504987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4">
        <f>유형화!$F$71*hourly1!B6189/hourly1!$B$8763+유형화!$F$72*hourly1!C6189/hourly1!$C$8763+유형화!$F$73*hourly1!D6189/hourly1!$D$8763+유형화!$F$74*hourly1!E6189/hourly1!$E$8763</f>
        <v>72.594596988329371</v>
      </c>
      <c r="C6188" s="442">
        <f>hourly1!$F6189*유형화!$G$71/hourly1!$F$8763+유형화!$G$72*hourly1!$G6189/hourly1!$F$8763+유형화!$G$74*hourly1!I6189/hourly1!$I$8763</f>
        <v>0.58182471439983729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4">
        <f>유형화!$F$71*hourly1!B6190/hourly1!$B$8763+유형화!$F$72*hourly1!C6190/hourly1!$C$8763+유형화!$F$73*hourly1!D6190/hourly1!$D$8763+유형화!$F$74*hourly1!E6190/hourly1!$E$8763</f>
        <v>80.928538291177986</v>
      </c>
      <c r="C6189" s="442">
        <f>hourly1!$F6190*유형화!$G$71/hourly1!$F$8763+유형화!$G$72*hourly1!$G6190/hourly1!$F$8763+유형화!$G$74*hourly1!I6190/hourly1!$I$8763</f>
        <v>0.61215819867183374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4">
        <f>유형화!$F$71*hourly1!B6191/hourly1!$B$8763+유형화!$F$72*hourly1!C6191/hourly1!$C$8763+유형화!$F$73*hourly1!D6191/hourly1!$D$8763+유형화!$F$74*hourly1!E6191/hourly1!$E$8763</f>
        <v>64.047893113140859</v>
      </c>
      <c r="C6190" s="442">
        <f>hourly1!$F6191*유형화!$G$71/hourly1!$F$8763+유형화!$G$72*hourly1!$G6191/hourly1!$F$8763+유형화!$G$74*hourly1!I6191/hourly1!$I$8763</f>
        <v>0.42070532608145528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4">
        <f>유형화!$F$71*hourly1!B6192/hourly1!$B$8763+유형화!$F$72*hourly1!C6192/hourly1!$C$8763+유형화!$F$73*hourly1!D6192/hourly1!$D$8763+유형화!$F$74*hourly1!E6192/hourly1!$E$8763</f>
        <v>62.427643741095181</v>
      </c>
      <c r="C6191" s="442">
        <f>hourly1!$F6192*유형화!$G$71/hourly1!$F$8763+유형화!$G$72*hourly1!$G6192/hourly1!$F$8763+유형화!$G$74*hourly1!I6192/hourly1!$I$8763</f>
        <v>0.40565005677444999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4">
        <f>유형화!$F$71*hourly1!B6193/hourly1!$B$8763+유형화!$F$72*hourly1!C6193/hourly1!$C$8763+유형화!$F$73*hourly1!D6193/hourly1!$D$8763+유형화!$F$74*hourly1!E6193/hourly1!$E$8763</f>
        <v>60.807390762163259</v>
      </c>
      <c r="C6192" s="442">
        <f>hourly1!$F6193*유형화!$G$71/hourly1!$F$8763+유형화!$G$72*hourly1!$G6193/hourly1!$F$8763+유형화!$G$74*hourly1!I6193/hourly1!$I$8763</f>
        <v>0.39059788393491673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4">
        <f>유형화!$F$71*hourly1!B6194/hourly1!$B$8763+유형화!$F$72*hourly1!C6194/hourly1!$C$8763+유형화!$F$73*hourly1!D6194/hourly1!$D$8763+유형화!$F$74*hourly1!E6194/hourly1!$E$8763</f>
        <v>58.944508652524569</v>
      </c>
      <c r="C6193" s="442">
        <f>hourly1!$F6194*유형화!$G$71/hourly1!$F$8763+유형화!$G$72*hourly1!$G6194/hourly1!$F$8763+유형화!$G$74*hourly1!I6194/hourly1!$I$8763</f>
        <v>0.31524991121810292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4">
        <f>유형화!$F$71*hourly1!B6195/hourly1!$B$8763+유형화!$F$72*hourly1!C6195/hourly1!$C$8763+유형화!$F$73*hourly1!D6195/hourly1!$D$8763+유형화!$F$74*hourly1!E6195/hourly1!$E$8763</f>
        <v>58.944508652524569</v>
      </c>
      <c r="C6194" s="442">
        <f>hourly1!$F6195*유형화!$G$71/hourly1!$F$8763+유형화!$G$72*hourly1!$G6195/hourly1!$F$8763+유형화!$G$74*hourly1!I6195/hourly1!$I$8763</f>
        <v>0.26309179082931017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4">
        <f>유형화!$F$71*hourly1!B6196/hourly1!$B$8763+유형화!$F$72*hourly1!C6196/hourly1!$C$8763+유형화!$F$73*hourly1!D6196/hourly1!$D$8763+유형화!$F$74*hourly1!E6196/hourly1!$E$8763</f>
        <v>58.702782349869331</v>
      </c>
      <c r="C6195" s="442">
        <f>hourly1!$F6196*유형화!$G$71/hourly1!$F$8763+유형화!$G$72*hourly1!$G6196/hourly1!$F$8763+유형화!$G$74*hourly1!I6196/hourly1!$I$8763</f>
        <v>0.24371083794985443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4">
        <f>유형화!$F$71*hourly1!B6197/hourly1!$B$8763+유형화!$F$72*hourly1!C6197/hourly1!$C$8763+유형화!$F$73*hourly1!D6197/hourly1!$D$8763+유형화!$F$74*hourly1!E6197/hourly1!$E$8763</f>
        <v>58.702782349869331</v>
      </c>
      <c r="C6196" s="442">
        <f>hourly1!$F6197*유형화!$G$71/hourly1!$F$8763+유형화!$G$72*hourly1!$G6197/hourly1!$F$8763+유형화!$G$74*hourly1!I6197/hourly1!$I$8763</f>
        <v>0.23870099803805594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4">
        <f>유형화!$F$71*hourly1!B6198/hourly1!$B$8763+유형화!$F$72*hourly1!C6198/hourly1!$C$8763+유형화!$F$73*hourly1!D6198/hourly1!$D$8763+유형화!$F$74*hourly1!E6198/hourly1!$E$8763</f>
        <v>58.702782349869331</v>
      </c>
      <c r="C6197" s="442">
        <f>hourly1!$F6198*유형화!$G$71/hourly1!$F$8763+유형화!$G$72*hourly1!$G6198/hourly1!$F$8763+유형화!$G$74*hourly1!I6198/hourly1!$I$8763</f>
        <v>0.23874679316224764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4">
        <f>유형화!$F$71*hourly1!B6199/hourly1!$B$8763+유형화!$F$72*hourly1!C6199/hourly1!$C$8763+유형화!$F$73*hourly1!D6199/hourly1!$D$8763+유형화!$F$74*hourly1!E6199/hourly1!$E$8763</f>
        <v>58.702782349869331</v>
      </c>
      <c r="C6198" s="442">
        <f>hourly1!$F6199*유형화!$G$71/hourly1!$F$8763+유형화!$G$72*hourly1!$G6199/hourly1!$F$8763+유형화!$G$74*hourly1!I6199/hourly1!$I$8763</f>
        <v>0.23695076054247971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4">
        <f>유형화!$F$71*hourly1!B6200/hourly1!$B$8763+유형화!$F$72*hourly1!C6200/hourly1!$C$8763+유형화!$F$73*hourly1!D6200/hourly1!$D$8763+유형화!$F$74*hourly1!E6200/hourly1!$E$8763</f>
        <v>60.565664459508021</v>
      </c>
      <c r="C6199" s="442">
        <f>hourly1!$F6200*유형화!$G$71/hourly1!$F$8763+유형화!$G$72*hourly1!$G6200/hourly1!$F$8763+유형화!$G$74*hourly1!I6200/hourly1!$I$8763</f>
        <v>0.4220248286544746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4">
        <f>유형화!$F$71*hourly1!B6201/hourly1!$B$8763+유형화!$F$72*hourly1!C6201/hourly1!$C$8763+유형화!$F$73*hourly1!D6201/hourly1!$D$8763+유형화!$F$74*hourly1!E6201/hourly1!$E$8763</f>
        <v>72.111119134815169</v>
      </c>
      <c r="C6200" s="442">
        <f>hourly1!$F6201*유형화!$G$71/hourly1!$F$8763+유형화!$G$72*hourly1!$G6201/hourly1!$F$8763+유형화!$G$74*hourly1!I6201/hourly1!$I$8763</f>
        <v>0.7532455610817711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4">
        <f>유형화!$F$71*hourly1!B6202/hourly1!$B$8763+유형화!$F$72*hourly1!C6202/hourly1!$C$8763+유형화!$F$73*hourly1!D6202/hourly1!$D$8763+유형화!$F$74*hourly1!E6202/hourly1!$E$8763</f>
        <v>165.44453507786389</v>
      </c>
      <c r="C6201" s="442">
        <f>hourly1!$F6202*유형화!$G$71/hourly1!$F$8763+유형화!$G$72*hourly1!$G6202/hourly1!$F$8763+유형화!$G$74*hourly1!I6202/hourly1!$I$8763</f>
        <v>0.65166138244635463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4">
        <f>유형화!$F$71*hourly1!B6203/hourly1!$B$8763+유형화!$F$72*hourly1!C6203/hourly1!$C$8763+유형화!$F$73*hourly1!D6203/hourly1!$D$8763+유형화!$F$74*hourly1!E6203/hourly1!$E$8763</f>
        <v>274.80106892421549</v>
      </c>
      <c r="C6202" s="442">
        <f>hourly1!$F6203*유형화!$G$71/hourly1!$F$8763+유형화!$G$72*hourly1!$G6203/hourly1!$F$8763+유형화!$G$74*hourly1!I6203/hourly1!$I$8763</f>
        <v>0.57687207765028448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4">
        <f>유형화!$F$71*hourly1!B6204/hourly1!$B$8763+유형화!$F$72*hourly1!C6204/hourly1!$C$8763+유형화!$F$73*hourly1!D6204/hourly1!$D$8763+유형화!$F$74*hourly1!E6204/hourly1!$E$8763</f>
        <v>345.16838824412724</v>
      </c>
      <c r="C6203" s="442">
        <f>hourly1!$F6204*유형화!$G$71/hourly1!$F$8763+유형화!$G$72*hourly1!$G6204/hourly1!$F$8763+유형화!$G$74*hourly1!I6204/hourly1!$I$8763</f>
        <v>0.49106407484095616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4">
        <f>유형화!$F$71*hourly1!B6205/hourly1!$B$8763+유형화!$F$72*hourly1!C6205/hourly1!$C$8763+유형화!$F$73*hourly1!D6205/hourly1!$D$8763+유형화!$F$74*hourly1!E6205/hourly1!$E$8763</f>
        <v>414.41658279631542</v>
      </c>
      <c r="C6204" s="442">
        <f>hourly1!$F6205*유형화!$G$71/hourly1!$F$8763+유형화!$G$72*hourly1!$G6205/hourly1!$F$8763+유형화!$G$74*hourly1!I6205/hourly1!$I$8763</f>
        <v>0.45888631824541609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4">
        <f>유형화!$F$71*hourly1!B6206/hourly1!$B$8763+유형화!$F$72*hourly1!C6206/hourly1!$C$8763+유형화!$F$73*hourly1!D6206/hourly1!$D$8763+유형화!$F$74*hourly1!E6206/hourly1!$E$8763</f>
        <v>347.05553662185986</v>
      </c>
      <c r="C6205" s="442">
        <f>hourly1!$F6206*유형화!$G$71/hourly1!$F$8763+유형화!$G$72*hourly1!$G6206/hourly1!$F$8763+유형화!$G$74*hourly1!I6206/hourly1!$I$8763</f>
        <v>0.44279259153147188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4">
        <f>유형화!$F$71*hourly1!B6207/hourly1!$B$8763+유형화!$F$72*hourly1!C6207/hourly1!$C$8763+유형화!$F$73*hourly1!D6207/hourly1!$D$8763+유형화!$F$74*hourly1!E6207/hourly1!$E$8763</f>
        <v>196.57360308223096</v>
      </c>
      <c r="C6206" s="442">
        <f>hourly1!$F6207*유형화!$G$71/hourly1!$F$8763+유형화!$G$72*hourly1!$G6207/hourly1!$F$8763+유형화!$G$74*hourly1!I6207/hourly1!$I$8763</f>
        <v>0.55469118480223256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4">
        <f>유형화!$F$71*hourly1!B6208/hourly1!$B$8763+유형화!$F$72*hourly1!C6208/hourly1!$C$8763+유형화!$F$73*hourly1!D6208/hourly1!$D$8763+유형화!$F$74*hourly1!E6208/hourly1!$E$8763</f>
        <v>274.99611601152162</v>
      </c>
      <c r="C6207" s="442">
        <f>hourly1!$F6208*유형화!$G$71/hourly1!$F$8763+유형화!$G$72*hourly1!$G6208/hourly1!$F$8763+유형화!$G$74*hourly1!I6208/hourly1!$I$8763</f>
        <v>0.51740564213959339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4">
        <f>유형화!$F$71*hourly1!B6209/hourly1!$B$8763+유형화!$F$72*hourly1!C6209/hourly1!$C$8763+유형화!$F$73*hourly1!D6209/hourly1!$D$8763+유형화!$F$74*hourly1!E6209/hourly1!$E$8763</f>
        <v>407.80037533878561</v>
      </c>
      <c r="C6208" s="442">
        <f>hourly1!$F6209*유형화!$G$71/hourly1!$F$8763+유형화!$G$72*hourly1!$G6209/hourly1!$F$8763+유형화!$G$74*hourly1!I6209/hourly1!$I$8763</f>
        <v>0.38960994783936531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4">
        <f>유형화!$F$71*hourly1!B6210/hourly1!$B$8763+유형화!$F$72*hourly1!C6210/hourly1!$C$8763+유형화!$F$73*hourly1!D6210/hourly1!$D$8763+유형화!$F$74*hourly1!E6210/hourly1!$E$8763</f>
        <v>340.4932160448945</v>
      </c>
      <c r="C6209" s="442">
        <f>hourly1!$F6210*유형화!$G$71/hourly1!$F$8763+유형화!$G$72*hourly1!$G6210/hourly1!$F$8763+유형화!$G$74*hourly1!I6210/hourly1!$I$8763</f>
        <v>0.3683461797649385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4">
        <f>유형화!$F$71*hourly1!B6211/hourly1!$B$8763+유형화!$F$72*hourly1!C6211/hourly1!$C$8763+유형화!$F$73*hourly1!D6211/hourly1!$D$8763+유형화!$F$74*hourly1!E6211/hourly1!$E$8763</f>
        <v>297.47139499804501</v>
      </c>
      <c r="C6210" s="442">
        <f>hourly1!$F6211*유형화!$G$71/hourly1!$F$8763+유형화!$G$72*hourly1!$G6211/hourly1!$F$8763+유형화!$G$74*hourly1!I6211/hourly1!$I$8763</f>
        <v>0.38969705635851287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4">
        <f>유형화!$F$71*hourly1!B6212/hourly1!$B$8763+유형화!$F$72*hourly1!C6212/hourly1!$C$8763+유형화!$F$73*hourly1!D6212/hourly1!$D$8763+유형화!$F$74*hourly1!E6212/hourly1!$E$8763</f>
        <v>164.94340512304564</v>
      </c>
      <c r="C6211" s="442">
        <f>hourly1!$F6212*유형화!$G$71/hourly1!$F$8763+유형화!$G$72*hourly1!$G6212/hourly1!$F$8763+유형화!$G$74*hourly1!I6212/hourly1!$I$8763</f>
        <v>0.51769589522210469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4">
        <f>유형화!$F$71*hourly1!B6213/hourly1!$B$8763+유형화!$F$72*hourly1!C6213/hourly1!$C$8763+유형화!$F$73*hourly1!D6213/hourly1!$D$8763+유형화!$F$74*hourly1!E6213/hourly1!$E$8763</f>
        <v>118.38315227042578</v>
      </c>
      <c r="C6212" s="442">
        <f>hourly1!$F6213*유형화!$G$71/hourly1!$F$8763+유형화!$G$72*hourly1!$G6213/hourly1!$F$8763+유형화!$G$74*hourly1!I6213/hourly1!$I$8763</f>
        <v>0.64044948116003697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4">
        <f>유형화!$F$71*hourly1!B6214/hourly1!$B$8763+유형화!$F$72*hourly1!C6214/hourly1!$C$8763+유형화!$F$73*hourly1!D6214/hourly1!$D$8763+유형화!$F$74*hourly1!E6214/hourly1!$E$8763</f>
        <v>126.68641700572415</v>
      </c>
      <c r="C6213" s="442">
        <f>hourly1!$F6214*유형화!$G$71/hourly1!$F$8763+유형화!$G$72*hourly1!$G6214/hourly1!$F$8763+유형화!$G$74*hourly1!I6214/hourly1!$I$8763</f>
        <v>0.64579520630656551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4">
        <f>유형화!$F$71*hourly1!B6215/hourly1!$B$8763+유형화!$F$72*hourly1!C6215/hourly1!$C$8763+유형화!$F$73*hourly1!D6215/hourly1!$D$8763+유형화!$F$74*hourly1!E6215/hourly1!$E$8763</f>
        <v>64.047893113140859</v>
      </c>
      <c r="C6214" s="442">
        <f>hourly1!$F6215*유형화!$G$71/hourly1!$F$8763+유형화!$G$72*hourly1!$G6215/hourly1!$F$8763+유형화!$G$74*hourly1!I6215/hourly1!$I$8763</f>
        <v>0.54985368775104804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4">
        <f>유형화!$F$71*hourly1!B6216/hourly1!$B$8763+유형화!$F$72*hourly1!C6216/hourly1!$C$8763+유형화!$F$73*hourly1!D6216/hourly1!$D$8763+유형화!$F$74*hourly1!E6216/hourly1!$E$8763</f>
        <v>62.427643741095181</v>
      </c>
      <c r="C6215" s="442">
        <f>hourly1!$F6216*유형화!$G$71/hourly1!$F$8763+유형화!$G$72*hourly1!$G6216/hourly1!$F$8763+유형화!$G$74*hourly1!I6216/hourly1!$I$8763</f>
        <v>0.45915008838244203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4">
        <f>유형화!$F$71*hourly1!B6217/hourly1!$B$8763+유형화!$F$72*hourly1!C6217/hourly1!$C$8763+유형화!$F$73*hourly1!D6217/hourly1!$D$8763+유형화!$F$74*hourly1!E6217/hourly1!$E$8763</f>
        <v>60.807390762163259</v>
      </c>
      <c r="C6216" s="442">
        <f>hourly1!$F6217*유형화!$G$71/hourly1!$F$8763+유형화!$G$72*hourly1!$G6217/hourly1!$F$8763+유형화!$G$74*hourly1!I6217/hourly1!$I$8763</f>
        <v>0.35258890868762705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4">
        <f>유형화!$F$71*hourly1!B6218/hourly1!$B$8763+유형화!$F$72*hourly1!C6218/hourly1!$C$8763+유형화!$F$73*hourly1!D6218/hourly1!$D$8763+유형화!$F$74*hourly1!E6218/hourly1!$E$8763</f>
        <v>58.944508652524569</v>
      </c>
      <c r="C6217" s="442">
        <f>hourly1!$F6218*유형화!$G$71/hourly1!$F$8763+유형화!$G$72*hourly1!$G6218/hourly1!$F$8763+유형화!$G$74*hourly1!I6218/hourly1!$I$8763</f>
        <v>0.32075045973823413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4">
        <f>유형화!$F$71*hourly1!B6219/hourly1!$B$8763+유형화!$F$72*hourly1!C6219/hourly1!$C$8763+유형화!$F$73*hourly1!D6219/hourly1!$D$8763+유형화!$F$74*hourly1!E6219/hourly1!$E$8763</f>
        <v>58.944508652524569</v>
      </c>
      <c r="C6218" s="442">
        <f>hourly1!$F6219*유형화!$G$71/hourly1!$F$8763+유형화!$G$72*hourly1!$G6219/hourly1!$F$8763+유형화!$G$74*hourly1!I6219/hourly1!$I$8763</f>
        <v>0.26313123004658567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4">
        <f>유형화!$F$71*hourly1!B6220/hourly1!$B$8763+유형화!$F$72*hourly1!C6220/hourly1!$C$8763+유형화!$F$73*hourly1!D6220/hourly1!$D$8763+유형화!$F$74*hourly1!E6220/hourly1!$E$8763</f>
        <v>58.702782349869331</v>
      </c>
      <c r="C6219" s="442">
        <f>hourly1!$F6220*유형화!$G$71/hourly1!$F$8763+유형화!$G$72*hourly1!$G6220/hourly1!$F$8763+유형화!$G$74*hourly1!I6220/hourly1!$I$8763</f>
        <v>0.24373593563357523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4">
        <f>유형화!$F$71*hourly1!B6221/hourly1!$B$8763+유형화!$F$72*hourly1!C6221/hourly1!$C$8763+유형화!$F$73*hourly1!D6221/hourly1!$D$8763+유형화!$F$74*hourly1!E6221/hourly1!$E$8763</f>
        <v>58.702782349869331</v>
      </c>
      <c r="C6220" s="442">
        <f>hourly1!$F6221*유형화!$G$71/hourly1!$F$8763+유형화!$G$72*hourly1!$G6221/hourly1!$F$8763+유형화!$G$74*hourly1!I6221/hourly1!$I$8763</f>
        <v>0.23871835455309656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4">
        <f>유형화!$F$71*hourly1!B6222/hourly1!$B$8763+유형화!$F$72*hourly1!C6222/hourly1!$C$8763+유형화!$F$73*hourly1!D6222/hourly1!$D$8763+유형화!$F$74*hourly1!E6222/hourly1!$E$8763</f>
        <v>58.702782349869331</v>
      </c>
      <c r="C6221" s="442">
        <f>hourly1!$F6222*유형화!$G$71/hourly1!$F$8763+유형화!$G$72*hourly1!$G6222/hourly1!$F$8763+유형화!$G$74*hourly1!I6222/hourly1!$I$8763</f>
        <v>0.23874410412470615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4">
        <f>유형화!$F$71*hourly1!B6223/hourly1!$B$8763+유형화!$F$72*hourly1!C6223/hourly1!$C$8763+유형화!$F$73*hourly1!D6223/hourly1!$D$8763+유형화!$F$74*hourly1!E6223/hourly1!$E$8763</f>
        <v>58.702782349869331</v>
      </c>
      <c r="C6222" s="442">
        <f>hourly1!$F6223*유형화!$G$71/hourly1!$F$8763+유형화!$G$72*hourly1!$G6223/hourly1!$F$8763+유형화!$G$74*hourly1!I6223/hourly1!$I$8763</f>
        <v>0.23692973715806431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4">
        <f>유형화!$F$71*hourly1!B6224/hourly1!$B$8763+유형화!$F$72*hourly1!C6224/hourly1!$C$8763+유형화!$F$73*hourly1!D6224/hourly1!$D$8763+유형화!$F$74*hourly1!E6224/hourly1!$E$8763</f>
        <v>60.565664459508021</v>
      </c>
      <c r="C6223" s="442">
        <f>hourly1!$F6224*유형화!$G$71/hourly1!$F$8763+유형화!$G$72*hourly1!$G6224/hourly1!$F$8763+유형화!$G$74*hourly1!I6224/hourly1!$I$8763</f>
        <v>0.4219547507064233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4">
        <f>유형화!$F$71*hourly1!B6225/hourly1!$B$8763+유형화!$F$72*hourly1!C6225/hourly1!$C$8763+유형화!$F$73*hourly1!D6225/hourly1!$D$8763+유형화!$F$74*hourly1!E6225/hourly1!$E$8763</f>
        <v>72.111119134815169</v>
      </c>
      <c r="C6224" s="442">
        <f>hourly1!$F6225*유형화!$G$71/hourly1!$F$8763+유형화!$G$72*hourly1!$G6225/hourly1!$F$8763+유형화!$G$74*hourly1!I6225/hourly1!$I$8763</f>
        <v>0.75304437218207476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4">
        <f>유형화!$F$71*hourly1!B6226/hourly1!$B$8763+유형화!$F$72*hourly1!C6226/hourly1!$C$8763+유형화!$F$73*hourly1!D6226/hourly1!$D$8763+유형화!$F$74*hourly1!E6226/hourly1!$E$8763</f>
        <v>165.40973944621695</v>
      </c>
      <c r="C6225" s="442">
        <f>hourly1!$F6226*유형화!$G$71/hourly1!$F$8763+유형화!$G$72*hourly1!$G6226/hourly1!$F$8763+유형화!$G$74*hourly1!I6226/hourly1!$I$8763</f>
        <v>0.65161819487371841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4">
        <f>유형화!$F$71*hourly1!B6227/hourly1!$B$8763+유형화!$F$72*hourly1!C6227/hourly1!$C$8763+유형화!$F$73*hourly1!D6227/hourly1!$D$8763+유형화!$F$74*hourly1!E6227/hourly1!$E$8763</f>
        <v>274.79957928019456</v>
      </c>
      <c r="C6226" s="442">
        <f>hourly1!$F6227*유형화!$G$71/hourly1!$F$8763+유형화!$G$72*hourly1!$G6227/hourly1!$F$8763+유형화!$G$74*hourly1!I6227/hourly1!$I$8763</f>
        <v>0.57673827766109886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4">
        <f>유형화!$F$71*hourly1!B6228/hourly1!$B$8763+유형화!$F$72*hourly1!C6228/hourly1!$C$8763+유형화!$F$73*hourly1!D6228/hourly1!$D$8763+유형화!$F$74*hourly1!E6228/hourly1!$E$8763</f>
        <v>345.1693043932346</v>
      </c>
      <c r="C6227" s="442">
        <f>hourly1!$F6228*유형화!$G$71/hourly1!$F$8763+유형화!$G$72*hourly1!$G6228/hourly1!$F$8763+유형화!$G$74*hourly1!I6228/hourly1!$I$8763</f>
        <v>0.49121148298982242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4">
        <f>유형화!$F$71*hourly1!B6229/hourly1!$B$8763+유형화!$F$72*hourly1!C6229/hourly1!$C$8763+유형화!$F$73*hourly1!D6229/hourly1!$D$8763+유형화!$F$74*hourly1!E6229/hourly1!$E$8763</f>
        <v>414.41829246039765</v>
      </c>
      <c r="C6228" s="442">
        <f>hourly1!$F6229*유형화!$G$71/hourly1!$F$8763+유형화!$G$72*hourly1!$G6229/hourly1!$F$8763+유형화!$G$74*hourly1!I6229/hourly1!$I$8763</f>
        <v>0.45908767011708462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4">
        <f>유형화!$F$71*hourly1!B6230/hourly1!$B$8763+유형화!$F$72*hourly1!C6230/hourly1!$C$8763+유형화!$F$73*hourly1!D6230/hourly1!$D$8763+유형화!$F$74*hourly1!E6230/hourly1!$E$8763</f>
        <v>347.05723907216958</v>
      </c>
      <c r="C6229" s="442">
        <f>hourly1!$F6230*유형화!$G$71/hourly1!$F$8763+유형화!$G$72*hourly1!$G6230/hourly1!$F$8763+유형화!$G$74*hourly1!I6230/hourly1!$I$8763</f>
        <v>0.44298220942114197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4">
        <f>유형화!$F$71*hourly1!B6231/hourly1!$B$8763+유형화!$F$72*hourly1!C6231/hourly1!$C$8763+유형화!$F$73*hourly1!D6231/hourly1!$D$8763+유형화!$F$74*hourly1!E6231/hourly1!$E$8763</f>
        <v>196.57341552414604</v>
      </c>
      <c r="C6230" s="442">
        <f>hourly1!$F6231*유형화!$G$71/hourly1!$F$8763+유형화!$G$72*hourly1!$G6231/hourly1!$F$8763+유형화!$G$74*hourly1!I6231/hourly1!$I$8763</f>
        <v>0.55474716567468763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4">
        <f>유형화!$F$71*hourly1!B6232/hourly1!$B$8763+유형화!$F$72*hourly1!C6232/hourly1!$C$8763+유형화!$F$73*hourly1!D6232/hourly1!$D$8763+유형화!$F$74*hourly1!E6232/hourly1!$E$8763</f>
        <v>274.99554612349419</v>
      </c>
      <c r="C6231" s="442">
        <f>hourly1!$F6232*유형화!$G$71/hourly1!$F$8763+유형화!$G$72*hourly1!$G6232/hourly1!$F$8763+유형화!$G$74*hourly1!I6232/hourly1!$I$8763</f>
        <v>0.51741517599996789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4">
        <f>유형화!$F$71*hourly1!B6233/hourly1!$B$8763+유형화!$F$72*hourly1!C6233/hourly1!$C$8763+유형화!$F$73*hourly1!D6233/hourly1!$D$8763+유형화!$F$74*hourly1!E6233/hourly1!$E$8763</f>
        <v>407.79820038637729</v>
      </c>
      <c r="C6232" s="442">
        <f>hourly1!$F6233*유형화!$G$71/hourly1!$F$8763+유형화!$G$72*hourly1!$G6233/hourly1!$F$8763+유형화!$G$74*hourly1!I6233/hourly1!$I$8763</f>
        <v>0.38951395734773214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4">
        <f>유형화!$F$71*hourly1!B6234/hourly1!$B$8763+유형화!$F$72*hourly1!C6234/hourly1!$C$8763+유형화!$F$73*hourly1!D6234/hourly1!$D$8763+유형화!$F$74*hourly1!E6234/hourly1!$E$8763</f>
        <v>340.49077418290381</v>
      </c>
      <c r="C6233" s="442">
        <f>hourly1!$F6234*유형화!$G$71/hourly1!$F$8763+유형화!$G$72*hourly1!$G6234/hourly1!$F$8763+유형화!$G$74*hourly1!I6234/hourly1!$I$8763</f>
        <v>0.36822867697297323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4">
        <f>유형화!$F$71*hourly1!B6235/hourly1!$B$8763+유형화!$F$72*hourly1!C6235/hourly1!$C$8763+유형화!$F$73*hourly1!D6235/hourly1!$D$8763+유형화!$F$74*hourly1!E6235/hourly1!$E$8763</f>
        <v>297.46751038155452</v>
      </c>
      <c r="C6234" s="442">
        <f>hourly1!$F6235*유형화!$G$71/hourly1!$F$8763+유형화!$G$72*hourly1!$G6235/hourly1!$F$8763+유형화!$G$74*hourly1!I6235/hourly1!$I$8763</f>
        <v>0.3894741107005254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4">
        <f>유형화!$F$71*hourly1!B6236/hourly1!$B$8763+유형화!$F$72*hourly1!C6236/hourly1!$C$8763+유형화!$F$73*hourly1!D6236/hourly1!$D$8763+유형화!$F$74*hourly1!E6236/hourly1!$E$8763</f>
        <v>164.93902275625274</v>
      </c>
      <c r="C6235" s="442">
        <f>hourly1!$F6236*유형화!$G$71/hourly1!$F$8763+유형화!$G$72*hourly1!$G6236/hourly1!$F$8763+유형화!$G$74*hourly1!I6236/hourly1!$I$8763</f>
        <v>0.51731682241473753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4">
        <f>유형화!$F$71*hourly1!B6237/hourly1!$B$8763+유형화!$F$72*hourly1!C6237/hourly1!$C$8763+유형화!$F$73*hourly1!D6237/hourly1!$D$8763+유형화!$F$74*hourly1!E6237/hourly1!$E$8763</f>
        <v>118.38087993208872</v>
      </c>
      <c r="C6236" s="442">
        <f>hourly1!$F6237*유형화!$G$71/hourly1!$F$8763+유형화!$G$72*hourly1!$G6237/hourly1!$F$8763+유형화!$G$74*hourly1!I6237/hourly1!$I$8763</f>
        <v>0.6399550241963442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4">
        <f>유형화!$F$71*hourly1!B6238/hourly1!$B$8763+유형화!$F$72*hourly1!C6238/hourly1!$C$8763+유형화!$F$73*hourly1!D6238/hourly1!$D$8763+유형화!$F$74*hourly1!E6238/hourly1!$E$8763</f>
        <v>126.68477947936698</v>
      </c>
      <c r="C6237" s="442">
        <f>hourly1!$F6238*유형화!$G$71/hourly1!$F$8763+유형화!$G$72*hourly1!$G6238/hourly1!$F$8763+유형화!$G$74*hourly1!I6238/hourly1!$I$8763</f>
        <v>0.64534100342000844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4">
        <f>유형화!$F$71*hourly1!B6239/hourly1!$B$8763+유형화!$F$72*hourly1!C6239/hourly1!$C$8763+유형화!$F$73*hourly1!D6239/hourly1!$D$8763+유형화!$F$74*hourly1!E6239/hourly1!$E$8763</f>
        <v>64.047893113140859</v>
      </c>
      <c r="C6238" s="442">
        <f>hourly1!$F6239*유형화!$G$71/hourly1!$F$8763+유형화!$G$72*hourly1!$G6239/hourly1!$F$8763+유형화!$G$74*hourly1!I6239/hourly1!$I$8763</f>
        <v>0.54952855866648476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4">
        <f>유형화!$F$71*hourly1!B6240/hourly1!$B$8763+유형화!$F$72*hourly1!C6240/hourly1!$C$8763+유형화!$F$73*hourly1!D6240/hourly1!$D$8763+유형화!$F$74*hourly1!E6240/hourly1!$E$8763</f>
        <v>62.427643741095181</v>
      </c>
      <c r="C6239" s="442">
        <f>hourly1!$F6240*유형화!$G$71/hourly1!$F$8763+유형화!$G$72*hourly1!$G6240/hourly1!$F$8763+유형화!$G$74*hourly1!I6240/hourly1!$I$8763</f>
        <v>0.45893309120144105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4">
        <f>유형화!$F$71*hourly1!B6241/hourly1!$B$8763+유형화!$F$72*hourly1!C6241/hourly1!$C$8763+유형화!$F$73*hourly1!D6241/hourly1!$D$8763+유형화!$F$74*hourly1!E6241/hourly1!$E$8763</f>
        <v>60.807390762163259</v>
      </c>
      <c r="C6240" s="442">
        <f>hourly1!$F6241*유형화!$G$71/hourly1!$F$8763+유형화!$G$72*hourly1!$G6241/hourly1!$F$8763+유형화!$G$74*hourly1!I6241/hourly1!$I$8763</f>
        <v>0.35247539870898181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4">
        <f>유형화!$F$71*hourly1!B6242/hourly1!$B$8763+유형화!$F$72*hourly1!C6242/hourly1!$C$8763+유형화!$F$73*hourly1!D6242/hourly1!$D$8763+유형화!$F$74*hourly1!E6242/hourly1!$E$8763</f>
        <v>58.944508652524569</v>
      </c>
      <c r="C6241" s="442">
        <f>hourly1!$F6242*유형화!$G$71/hourly1!$F$8763+유형화!$G$72*hourly1!$G6242/hourly1!$F$8763+유형화!$G$74*hourly1!I6242/hourly1!$I$8763</f>
        <v>0.3206705219858631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4">
        <f>유형화!$F$71*hourly1!B6243/hourly1!$B$8763+유형화!$F$72*hourly1!C6243/hourly1!$C$8763+유형화!$F$73*hourly1!D6243/hourly1!$D$8763+유형화!$F$74*hourly1!E6243/hourly1!$E$8763</f>
        <v>58.944508652524569</v>
      </c>
      <c r="C6242" s="442">
        <f>hourly1!$F6243*유형화!$G$71/hourly1!$F$8763+유형화!$G$72*hourly1!$G6243/hourly1!$F$8763+유형화!$G$74*hourly1!I6243/hourly1!$I$8763</f>
        <v>0.26309024259557418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4">
        <f>유형화!$F$71*hourly1!B6244/hourly1!$B$8763+유형화!$F$72*hourly1!C6244/hourly1!$C$8763+유형화!$F$73*hourly1!D6244/hourly1!$D$8763+유형화!$F$74*hourly1!E6244/hourly1!$E$8763</f>
        <v>58.702782349869331</v>
      </c>
      <c r="C6243" s="442">
        <f>hourly1!$F6244*유형화!$G$71/hourly1!$F$8763+유형화!$G$72*hourly1!$G6244/hourly1!$F$8763+유형화!$G$74*hourly1!I6244/hourly1!$I$8763</f>
        <v>0.24371751980071521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4">
        <f>유형화!$F$71*hourly1!B6245/hourly1!$B$8763+유형화!$F$72*hourly1!C6245/hourly1!$C$8763+유형화!$F$73*hourly1!D6245/hourly1!$D$8763+유형화!$F$74*hourly1!E6245/hourly1!$E$8763</f>
        <v>58.702782349869331</v>
      </c>
      <c r="C6244" s="442">
        <f>hourly1!$F6245*유형화!$G$71/hourly1!$F$8763+유형화!$G$72*hourly1!$G6245/hourly1!$F$8763+유형화!$G$74*hourly1!I6245/hourly1!$I$8763</f>
        <v>0.23873041447904028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4">
        <f>유형화!$F$71*hourly1!B6246/hourly1!$B$8763+유형화!$F$72*hourly1!C6246/hourly1!$C$8763+유형화!$F$73*hourly1!D6246/hourly1!$D$8763+유형화!$F$74*hourly1!E6246/hourly1!$E$8763</f>
        <v>58.702782349869331</v>
      </c>
      <c r="C6245" s="442">
        <f>hourly1!$F6246*유형화!$G$71/hourly1!$F$8763+유형화!$G$72*hourly1!$G6246/hourly1!$F$8763+유형화!$G$74*hourly1!I6246/hourly1!$I$8763</f>
        <v>0.23879299571636989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4">
        <f>유형화!$F$71*hourly1!B6247/hourly1!$B$8763+유형화!$F$72*hourly1!C6247/hourly1!$C$8763+유형화!$F$73*hourly1!D6247/hourly1!$D$8763+유형화!$F$74*hourly1!E6247/hourly1!$E$8763</f>
        <v>58.702782349869331</v>
      </c>
      <c r="C6246" s="442">
        <f>hourly1!$F6247*유형화!$G$71/hourly1!$F$8763+유형화!$G$72*hourly1!$G6247/hourly1!$F$8763+유형화!$G$74*hourly1!I6247/hourly1!$I$8763</f>
        <v>0.23698816261010247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4">
        <f>유형화!$F$71*hourly1!B6248/hourly1!$B$8763+유형화!$F$72*hourly1!C6248/hourly1!$C$8763+유형화!$F$73*hourly1!D6248/hourly1!$D$8763+유형화!$F$74*hourly1!E6248/hourly1!$E$8763</f>
        <v>60.565664459508021</v>
      </c>
      <c r="C6247" s="442">
        <f>hourly1!$F6248*유형화!$G$71/hourly1!$F$8763+유형화!$G$72*hourly1!$G6248/hourly1!$F$8763+유형화!$G$74*hourly1!I6248/hourly1!$I$8763</f>
        <v>0.42207184606845716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4">
        <f>유형화!$F$71*hourly1!B6249/hourly1!$B$8763+유형화!$F$72*hourly1!C6249/hourly1!$C$8763+유형화!$F$73*hourly1!D6249/hourly1!$D$8763+유형화!$F$74*hourly1!E6249/hourly1!$E$8763</f>
        <v>72.111119134815169</v>
      </c>
      <c r="C6248" s="442">
        <f>hourly1!$F6249*유형화!$G$71/hourly1!$F$8763+유형화!$G$72*hourly1!$G6249/hourly1!$F$8763+유형화!$G$74*hourly1!I6249/hourly1!$I$8763</f>
        <v>0.75336070078013928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4">
        <f>유형화!$F$71*hourly1!B6250/hourly1!$B$8763+유형화!$F$72*hourly1!C6250/hourly1!$C$8763+유형화!$F$73*hourly1!D6250/hourly1!$D$8763+유형화!$F$74*hourly1!E6250/hourly1!$E$8763</f>
        <v>165.42343479330552</v>
      </c>
      <c r="C6249" s="442">
        <f>hourly1!$F6250*유형화!$G$71/hourly1!$F$8763+유형화!$G$72*hourly1!$G6250/hourly1!$F$8763+유형화!$G$74*hourly1!I6250/hourly1!$I$8763</f>
        <v>0.65177489242500064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4">
        <f>유형화!$F$71*hourly1!B6251/hourly1!$B$8763+유형화!$F$72*hourly1!C6251/hourly1!$C$8763+유형화!$F$73*hourly1!D6251/hourly1!$D$8763+유형화!$F$74*hourly1!E6251/hourly1!$E$8763</f>
        <v>274.79942057719956</v>
      </c>
      <c r="C6250" s="442">
        <f>hourly1!$F6251*유형화!$G$71/hourly1!$F$8763+유형화!$G$72*hourly1!$G6251/hourly1!$F$8763+유형화!$G$74*hourly1!I6251/hourly1!$I$8763</f>
        <v>0.57678896194445695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4">
        <f>유형화!$F$71*hourly1!B6252/hourly1!$B$8763+유형화!$F$72*hourly1!C6252/hourly1!$C$8763+유형화!$F$73*hourly1!D6252/hourly1!$D$8763+유형화!$F$74*hourly1!E6252/hourly1!$E$8763</f>
        <v>345.16843152676222</v>
      </c>
      <c r="C6251" s="442">
        <f>hourly1!$F6252*유형화!$G$71/hourly1!$F$8763+유형화!$G$72*hourly1!$G6252/hourly1!$F$8763+유형화!$G$74*hourly1!I6252/hourly1!$I$8763</f>
        <v>0.49118671125004532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4">
        <f>유형화!$F$71*hourly1!B6253/hourly1!$B$8763+유형화!$F$72*hourly1!C6253/hourly1!$C$8763+유형화!$F$73*hourly1!D6253/hourly1!$D$8763+유형화!$F$74*hourly1!E6253/hourly1!$E$8763</f>
        <v>414.41733663554146</v>
      </c>
      <c r="C6252" s="442">
        <f>hourly1!$F6253*유형화!$G$71/hourly1!$F$8763+유형화!$G$72*hourly1!$G6253/hourly1!$F$8763+유형화!$G$74*hourly1!I6253/hourly1!$I$8763</f>
        <v>0.45905703138630788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4">
        <f>유형화!$F$71*hourly1!B6254/hourly1!$B$8763+유형화!$F$72*hourly1!C6254/hourly1!$C$8763+유형화!$F$73*hourly1!D6254/hourly1!$D$8763+유형화!$F$74*hourly1!E6254/hourly1!$E$8763</f>
        <v>347.05601633773102</v>
      </c>
      <c r="C6253" s="442">
        <f>hourly1!$F6254*유형화!$G$71/hourly1!$F$8763+유형화!$G$72*hourly1!$G6254/hourly1!$F$8763+유형화!$G$74*hourly1!I6254/hourly1!$I$8763</f>
        <v>0.4429307102779228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4">
        <f>유형화!$F$71*hourly1!B6255/hourly1!$B$8763+유형화!$F$72*hourly1!C6255/hourly1!$C$8763+유형화!$F$73*hourly1!D6255/hourly1!$D$8763+유형화!$F$74*hourly1!E6255/hourly1!$E$8763</f>
        <v>196.57223246545624</v>
      </c>
      <c r="C6254" s="442">
        <f>hourly1!$F6255*유형화!$G$71/hourly1!$F$8763+유형화!$G$72*hourly1!$G6255/hourly1!$F$8763+유형화!$G$74*hourly1!I6255/hourly1!$I$8763</f>
        <v>0.55465859040778931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4">
        <f>유형화!$F$71*hourly1!B6256/hourly1!$B$8763+유형화!$F$72*hourly1!C6256/hourly1!$C$8763+유형화!$F$73*hourly1!D6256/hourly1!$D$8763+유형화!$F$74*hourly1!E6256/hourly1!$E$8763</f>
        <v>274.99452176779937</v>
      </c>
      <c r="C6255" s="442">
        <f>hourly1!$F6256*유형화!$G$71/hourly1!$F$8763+유형화!$G$72*hourly1!$G6256/hourly1!$F$8763+유형화!$G$74*hourly1!I6256/hourly1!$I$8763</f>
        <v>0.51735829878166562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4">
        <f>유형화!$F$71*hourly1!B6257/hourly1!$B$8763+유형화!$F$72*hourly1!C6257/hourly1!$C$8763+유형화!$F$73*hourly1!D6257/hourly1!$D$8763+유형화!$F$74*hourly1!E6257/hourly1!$E$8763</f>
        <v>407.79731309235996</v>
      </c>
      <c r="C6256" s="442">
        <f>hourly1!$F6257*유형화!$G$71/hourly1!$F$8763+유형화!$G$72*hourly1!$G6257/hourly1!$F$8763+유형화!$G$74*hourly1!I6257/hourly1!$I$8763</f>
        <v>0.38949130424359379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4">
        <f>유형화!$F$71*hourly1!B6258/hourly1!$B$8763+유형화!$F$72*hourly1!C6258/hourly1!$C$8763+유형화!$F$73*hourly1!D6258/hourly1!$D$8763+유형화!$F$74*hourly1!E6258/hourly1!$E$8763</f>
        <v>340.49032692900892</v>
      </c>
      <c r="C6257" s="442">
        <f>hourly1!$F6258*유형화!$G$71/hourly1!$F$8763+유형화!$G$72*hourly1!$G6258/hourly1!$F$8763+유형화!$G$74*hourly1!I6258/hourly1!$I$8763</f>
        <v>0.36823258830030559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4">
        <f>유형화!$F$71*hourly1!B6259/hourly1!$B$8763+유형화!$F$72*hourly1!C6259/hourly1!$C$8763+유형화!$F$73*hourly1!D6259/hourly1!$D$8763+유형화!$F$74*hourly1!E6259/hourly1!$E$8763</f>
        <v>297.46782778754448</v>
      </c>
      <c r="C6258" s="442">
        <f>hourly1!$F6259*유형화!$G$71/hourly1!$F$8763+유형화!$G$72*hourly1!$G6259/hourly1!$F$8763+유형화!$G$74*hourly1!I6259/hourly1!$I$8763</f>
        <v>0.38953310655446632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4">
        <f>유형화!$F$71*hourly1!B6260/hourly1!$B$8763+유형화!$F$72*hourly1!C6260/hourly1!$C$8763+유형화!$F$73*hourly1!D6260/hourly1!$D$8763+유형화!$F$74*hourly1!E6260/hourly1!$E$8763</f>
        <v>164.93966478200514</v>
      </c>
      <c r="C6259" s="442">
        <f>hourly1!$F6260*유형화!$G$71/hourly1!$F$8763+유형화!$G$72*hourly1!$G6260/hourly1!$F$8763+유형화!$G$74*hourly1!I6260/hourly1!$I$8763</f>
        <v>0.51744654810461954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4">
        <f>유형화!$F$71*hourly1!B6261/hourly1!$B$8763+유형화!$F$72*hourly1!C6261/hourly1!$C$8763+유형화!$F$73*hourly1!D6261/hourly1!$D$8763+유형화!$F$74*hourly1!E6261/hourly1!$E$8763</f>
        <v>118.38139571682238</v>
      </c>
      <c r="C6260" s="442">
        <f>hourly1!$F6261*유형화!$G$71/hourly1!$F$8763+유형화!$G$72*hourly1!$G6261/hourly1!$F$8763+유형화!$G$74*hourly1!I6261/hourly1!$I$8763</f>
        <v>0.64017576973270596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4">
        <f>유형화!$F$71*hourly1!B6262/hourly1!$B$8763+유형화!$F$72*hourly1!C6262/hourly1!$C$8763+유형화!$F$73*hourly1!D6262/hourly1!$D$8763+유형화!$F$74*hourly1!E6262/hourly1!$E$8763</f>
        <v>126.68514738176439</v>
      </c>
      <c r="C6261" s="442">
        <f>hourly1!$F6262*유형화!$G$71/hourly1!$F$8763+유형화!$G$72*hourly1!$G6262/hourly1!$F$8763+유형화!$G$74*hourly1!I6262/hourly1!$I$8763</f>
        <v>0.64555694128319085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4">
        <f>유형화!$F$71*hourly1!B6263/hourly1!$B$8763+유형화!$F$72*hourly1!C6263/hourly1!$C$8763+유형화!$F$73*hourly1!D6263/hourly1!$D$8763+유형화!$F$74*hourly1!E6263/hourly1!$E$8763</f>
        <v>64.047893113140859</v>
      </c>
      <c r="C6262" s="442">
        <f>hourly1!$F6263*유형화!$G$71/hourly1!$F$8763+유형화!$G$72*hourly1!$G6263/hourly1!$F$8763+유형화!$G$74*hourly1!I6263/hourly1!$I$8763</f>
        <v>0.54969348630236392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4">
        <f>유형화!$F$71*hourly1!B6264/hourly1!$B$8763+유형화!$F$72*hourly1!C6264/hourly1!$C$8763+유형화!$F$73*hourly1!D6264/hourly1!$D$8763+유형화!$F$74*hourly1!E6264/hourly1!$E$8763</f>
        <v>62.427643741095181</v>
      </c>
      <c r="C6263" s="442">
        <f>hourly1!$F6264*유형화!$G$71/hourly1!$F$8763+유형화!$G$72*hourly1!$G6264/hourly1!$F$8763+유형화!$G$74*hourly1!I6264/hourly1!$I$8763</f>
        <v>0.45905360897489145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4">
        <f>유형화!$F$71*hourly1!B6265/hourly1!$B$8763+유형화!$F$72*hourly1!C6265/hourly1!$C$8763+유형화!$F$73*hourly1!D6265/hourly1!$D$8763+유형화!$F$74*hourly1!E6265/hourly1!$E$8763</f>
        <v>60.807390762163259</v>
      </c>
      <c r="C6264" s="442">
        <f>hourly1!$F6265*유형화!$G$71/hourly1!$F$8763+유형화!$G$72*hourly1!$G6265/hourly1!$F$8763+유형화!$G$74*hourly1!I6265/hourly1!$I$8763</f>
        <v>0.35254352099336661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4">
        <f>유형화!$F$71*hourly1!B6266/hourly1!$B$8763+유형화!$F$72*hourly1!C6266/hourly1!$C$8763+유형화!$F$73*hourly1!D6266/hourly1!$D$8763+유형화!$F$74*hourly1!E6266/hourly1!$E$8763</f>
        <v>58.944508652524569</v>
      </c>
      <c r="C6265" s="442">
        <f>hourly1!$F6266*유형화!$G$71/hourly1!$F$8763+유형화!$G$72*hourly1!$G6266/hourly1!$F$8763+유형화!$G$74*hourly1!I6266/hourly1!$I$8763</f>
        <v>0.3207306586436095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4">
        <f>유형화!$F$71*hourly1!B6267/hourly1!$B$8763+유형화!$F$72*hourly1!C6267/hourly1!$C$8763+유형화!$F$73*hourly1!D6267/hourly1!$D$8763+유형화!$F$74*hourly1!E6267/hourly1!$E$8763</f>
        <v>58.944508652524569</v>
      </c>
      <c r="C6266" s="442">
        <f>hourly1!$F6267*유형화!$G$71/hourly1!$F$8763+유형화!$G$72*hourly1!$G6267/hourly1!$F$8763+유형화!$G$74*hourly1!I6267/hourly1!$I$8763</f>
        <v>0.26311900714866976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4">
        <f>유형화!$F$71*hourly1!B6268/hourly1!$B$8763+유형화!$F$72*hourly1!C6268/hourly1!$C$8763+유형화!$F$73*hourly1!D6268/hourly1!$D$8763+유형화!$F$74*hourly1!E6268/hourly1!$E$8763</f>
        <v>58.702782349869331</v>
      </c>
      <c r="C6267" s="442">
        <f>hourly1!$F6268*유형화!$G$71/hourly1!$F$8763+유형화!$G$72*hourly1!$G6268/hourly1!$F$8763+유형화!$G$74*hourly1!I6268/hourly1!$I$8763</f>
        <v>0.24372737960503399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4">
        <f>유형화!$F$71*hourly1!B6269/hourly1!$B$8763+유형화!$F$72*hourly1!C6269/hourly1!$C$8763+유형화!$F$73*hourly1!D6269/hourly1!$D$8763+유형화!$F$74*hourly1!E6269/hourly1!$E$8763</f>
        <v>58.702782349869331</v>
      </c>
      <c r="C6268" s="442">
        <f>hourly1!$F6269*유형화!$G$71/hourly1!$F$8763+유형화!$G$72*hourly1!$G6269/hourly1!$F$8763+유형화!$G$74*hourly1!I6269/hourly1!$I$8763</f>
        <v>0.2387057242252501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4">
        <f>유형화!$F$71*hourly1!B6270/hourly1!$B$8763+유형화!$F$72*hourly1!C6270/hourly1!$C$8763+유형화!$F$73*hourly1!D6270/hourly1!$D$8763+유형화!$F$74*hourly1!E6270/hourly1!$E$8763</f>
        <v>58.702782349869331</v>
      </c>
      <c r="C6269" s="442">
        <f>hourly1!$F6270*유형화!$G$71/hourly1!$F$8763+유형화!$G$72*hourly1!$G6270/hourly1!$F$8763+유형화!$G$74*hourly1!I6270/hourly1!$I$8763</f>
        <v>0.23873921496553976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4">
        <f>유형화!$F$71*hourly1!B6271/hourly1!$B$8763+유형화!$F$72*hourly1!C6271/hourly1!$C$8763+유형화!$F$73*hourly1!D6271/hourly1!$D$8763+유형화!$F$74*hourly1!E6271/hourly1!$E$8763</f>
        <v>58.702782349869331</v>
      </c>
      <c r="C6270" s="442">
        <f>hourly1!$F6271*유형화!$G$71/hourly1!$F$8763+유형화!$G$72*hourly1!$G6271/hourly1!$F$8763+유형화!$G$74*hourly1!I6271/hourly1!$I$8763</f>
        <v>0.23693242619560581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4">
        <f>유형화!$F$71*hourly1!B6272/hourly1!$B$8763+유형화!$F$72*hourly1!C6272/hourly1!$C$8763+유형화!$F$73*hourly1!D6272/hourly1!$D$8763+유형화!$F$74*hourly1!E6272/hourly1!$E$8763</f>
        <v>60.565664459508021</v>
      </c>
      <c r="C6271" s="442">
        <f>hourly1!$F6272*유형화!$G$71/hourly1!$F$8763+유형화!$G$72*hourly1!$G6272/hourly1!$F$8763+유형화!$G$74*hourly1!I6272/hourly1!$I$8763</f>
        <v>0.42198701915692133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4">
        <f>유형화!$F$71*hourly1!B6273/hourly1!$B$8763+유형화!$F$72*hourly1!C6273/hourly1!$C$8763+유형화!$F$73*hourly1!D6273/hourly1!$D$8763+유형화!$F$74*hourly1!E6273/hourly1!$E$8763</f>
        <v>72.111119134815169</v>
      </c>
      <c r="C6272" s="442">
        <f>hourly1!$F6273*유형화!$G$71/hourly1!$F$8763+유형화!$G$72*hourly1!$G6273/hourly1!$F$8763+유형화!$G$74*hourly1!I6273/hourly1!$I$8763</f>
        <v>0.75310369397996013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4">
        <f>유형화!$F$71*hourly1!B6274/hourly1!$B$8763+유형화!$F$72*hourly1!C6274/hourly1!$C$8763+유형화!$F$73*hourly1!D6274/hourly1!$D$8763+유형화!$F$74*hourly1!E6274/hourly1!$E$8763</f>
        <v>165.40798289261355</v>
      </c>
      <c r="C6273" s="442">
        <f>hourly1!$F6274*유형화!$G$71/hourly1!$F$8763+유형화!$G$72*hourly1!$G6274/hourly1!$F$8763+유형화!$G$74*hourly1!I6274/hourly1!$I$8763</f>
        <v>0.65138987114064872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4">
        <f>유형화!$F$71*hourly1!B6275/hourly1!$B$8763+유형화!$F$72*hourly1!C6275/hourly1!$C$8763+유형화!$F$73*hourly1!D6275/hourly1!$D$8763+유형화!$F$74*hourly1!E6275/hourly1!$E$8763</f>
        <v>274.79629340682146</v>
      </c>
      <c r="C6274" s="442">
        <f>hourly1!$F6275*유형화!$G$71/hourly1!$F$8763+유형화!$G$72*hourly1!$G6275/hourly1!$F$8763+유형화!$G$74*hourly1!I6275/hourly1!$I$8763</f>
        <v>0.57635545649837083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4">
        <f>유형화!$F$71*hourly1!B6276/hourly1!$B$8763+유형화!$F$72*hourly1!C6276/hourly1!$C$8763+유형화!$F$73*hourly1!D6276/hourly1!$D$8763+유형화!$F$74*hourly1!E6276/hourly1!$E$8763</f>
        <v>345.16375339529691</v>
      </c>
      <c r="C6275" s="442">
        <f>hourly1!$F6276*유형화!$G$71/hourly1!$F$8763+유형화!$G$72*hourly1!$G6276/hourly1!$F$8763+유형화!$G$74*hourly1!I6276/hourly1!$I$8763</f>
        <v>0.49076632504772399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4">
        <f>유형화!$F$71*hourly1!B6277/hourly1!$B$8763+유형화!$F$72*hourly1!C6277/hourly1!$C$8763+유형화!$F$73*hourly1!D6277/hourly1!$D$8763+유형화!$F$74*hourly1!E6277/hourly1!$E$8763</f>
        <v>414.41155840377024</v>
      </c>
      <c r="C6276" s="442">
        <f>hourly1!$F6277*유형화!$G$71/hourly1!$F$8763+유형화!$G$72*hourly1!$G6277/hourly1!$F$8763+유형화!$G$74*hourly1!I6277/hourly1!$I$8763</f>
        <v>0.45858824250823937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4">
        <f>유형화!$F$71*hourly1!B6278/hourly1!$B$8763+유형화!$F$72*hourly1!C6278/hourly1!$C$8763+유형화!$F$73*hourly1!D6278/hourly1!$D$8763+유형화!$F$74*hourly1!E6278/hourly1!$E$8763</f>
        <v>347.04960690086602</v>
      </c>
      <c r="C6277" s="442">
        <f>hourly1!$F6278*유형화!$G$71/hourly1!$F$8763+유형화!$G$72*hourly1!$G6278/hourly1!$F$8763+유형화!$G$74*hourly1!I6278/hourly1!$I$8763</f>
        <v>0.44244880215609039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4">
        <f>유형화!$F$71*hourly1!B6279/hourly1!$B$8763+유형화!$F$72*hourly1!C6279/hourly1!$C$8763+유형화!$F$73*hourly1!D6279/hourly1!$D$8763+유형화!$F$74*hourly1!E6279/hourly1!$E$8763</f>
        <v>196.5666021160211</v>
      </c>
      <c r="C6278" s="442">
        <f>hourly1!$F6279*유형화!$G$71/hourly1!$F$8763+유형화!$G$72*hourly1!$G6279/hourly1!$F$8763+유형화!$G$74*hourly1!I6279/hourly1!$I$8763</f>
        <v>0.55395455148783213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4">
        <f>유형화!$F$71*hourly1!B6280/hourly1!$B$8763+유형화!$F$72*hourly1!C6280/hourly1!$C$8763+유형화!$F$73*hourly1!D6280/hourly1!$D$8763+유형화!$F$74*hourly1!E6280/hourly1!$E$8763</f>
        <v>274.98776246296819</v>
      </c>
      <c r="C6279" s="442">
        <f>hourly1!$F6280*유형화!$G$71/hourly1!$F$8763+유형화!$G$72*hourly1!$G6280/hourly1!$F$8763+유형화!$G$74*hourly1!I6280/hourly1!$I$8763</f>
        <v>0.51664863732866717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4">
        <f>유형화!$F$71*hourly1!B6281/hourly1!$B$8763+유형화!$F$72*hourly1!C6281/hourly1!$C$8763+유형화!$F$73*hourly1!D6281/hourly1!$D$8763+유형화!$F$74*hourly1!E6281/hourly1!$E$8763</f>
        <v>407.7899694719564</v>
      </c>
      <c r="C6280" s="442">
        <f>hourly1!$F6281*유형화!$G$71/hourly1!$F$8763+유형화!$G$72*hourly1!$G6281/hourly1!$F$8763+유형화!$G$74*hourly1!I6281/hourly1!$I$8763</f>
        <v>0.38903050099216296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4">
        <f>유형화!$F$71*hourly1!B6282/hourly1!$B$8763+유형화!$F$72*hourly1!C6282/hourly1!$C$8763+유형화!$F$73*hourly1!D6282/hourly1!$D$8763+유형화!$F$74*hourly1!E6282/hourly1!$E$8763</f>
        <v>340.48314922537276</v>
      </c>
      <c r="C6281" s="442">
        <f>hourly1!$F6282*유형화!$G$71/hourly1!$F$8763+유형화!$G$72*hourly1!$G6282/hourly1!$F$8763+유형화!$G$74*hourly1!I6282/hourly1!$I$8763</f>
        <v>0.36778906007793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4">
        <f>유형화!$F$71*hourly1!B6283/hourly1!$B$8763+유형화!$F$72*hourly1!C6283/hourly1!$C$8763+유형화!$F$73*hourly1!D6283/hourly1!$D$8763+유형화!$F$74*hourly1!E6283/hourly1!$E$8763</f>
        <v>297.46048056025461</v>
      </c>
      <c r="C6282" s="442">
        <f>hourly1!$F6283*유형화!$G$71/hourly1!$F$8763+유형화!$G$72*hourly1!$G6283/hourly1!$F$8763+유형화!$G$74*hourly1!I6283/hourly1!$I$8763</f>
        <v>0.38904981317087017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4">
        <f>유형화!$F$71*hourly1!B6284/hourly1!$B$8763+유형화!$F$72*hourly1!C6284/hourly1!$C$8763+유형화!$F$73*hourly1!D6284/hourly1!$D$8763+유형화!$F$74*hourly1!E6284/hourly1!$E$8763</f>
        <v>164.9320903208816</v>
      </c>
      <c r="C6283" s="442">
        <f>hourly1!$F6284*유형화!$G$71/hourly1!$F$8763+유형화!$G$72*hourly1!$G6284/hourly1!$F$8763+유형화!$G$74*hourly1!I6284/hourly1!$I$8763</f>
        <v>0.51672539712757926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4">
        <f>유형화!$F$71*hourly1!B6285/hourly1!$B$8763+유형화!$F$72*hourly1!C6285/hourly1!$C$8763+유형화!$F$73*hourly1!D6285/hourly1!$D$8763+유형화!$F$74*hourly1!E6285/hourly1!$E$8763</f>
        <v>118.37744256949314</v>
      </c>
      <c r="C6284" s="442">
        <f>hourly1!$F6285*유형화!$G$71/hourly1!$F$8763+유형화!$G$72*hourly1!$G6285/hourly1!$F$8763+유형화!$G$74*hourly1!I6285/hourly1!$I$8763</f>
        <v>0.63924968150060846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4">
        <f>유형화!$F$71*hourly1!B6286/hourly1!$B$8763+유형화!$F$72*hourly1!C6286/hourly1!$C$8763+유형화!$F$73*hourly1!D6286/hourly1!$D$8763+유형화!$F$74*hourly1!E6286/hourly1!$E$8763</f>
        <v>126.68209234911124</v>
      </c>
      <c r="C6285" s="442">
        <f>hourly1!$F6286*유형화!$G$71/hourly1!$F$8763+유형화!$G$72*hourly1!$G6286/hourly1!$F$8763+유형화!$G$74*hourly1!I6286/hourly1!$I$8763</f>
        <v>0.64463313465870331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4">
        <f>유형화!$F$71*hourly1!B6287/hourly1!$B$8763+유형화!$F$72*hourly1!C6287/hourly1!$C$8763+유형화!$F$73*hourly1!D6287/hourly1!$D$8763+유형화!$F$74*hourly1!E6287/hourly1!$E$8763</f>
        <v>64.047893113140859</v>
      </c>
      <c r="C6286" s="442">
        <f>hourly1!$F6287*유형화!$G$71/hourly1!$F$8763+유형화!$G$72*hourly1!$G6287/hourly1!$F$8763+유형화!$G$74*hourly1!I6287/hourly1!$I$8763</f>
        <v>0.54897567625075305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4">
        <f>유형화!$F$71*hourly1!B6288/hourly1!$B$8763+유형화!$F$72*hourly1!C6288/hourly1!$C$8763+유형화!$F$73*hourly1!D6288/hourly1!$D$8763+유형화!$F$74*hourly1!E6288/hourly1!$E$8763</f>
        <v>62.427643741095181</v>
      </c>
      <c r="C6287" s="442">
        <f>hourly1!$F6288*유형화!$G$71/hourly1!$F$8763+유형화!$G$72*hourly1!$G6288/hourly1!$F$8763+유형화!$G$74*hourly1!I6288/hourly1!$I$8763</f>
        <v>0.45852280926139533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4">
        <f>유형화!$F$71*hourly1!B6289/hourly1!$B$8763+유형화!$F$72*hourly1!C6289/hourly1!$C$8763+유형화!$F$73*hourly1!D6289/hourly1!$D$8763+유형화!$F$74*hourly1!E6289/hourly1!$E$8763</f>
        <v>60.807390762163259</v>
      </c>
      <c r="C6288" s="442">
        <f>hourly1!$F6289*유형화!$G$71/hourly1!$F$8763+유형화!$G$72*hourly1!$G6289/hourly1!$F$8763+유형화!$G$74*hourly1!I6289/hourly1!$I$8763</f>
        <v>0.35221896231070543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4">
        <f>유형화!$F$71*hourly1!B6290/hourly1!$B$8763+유형화!$F$72*hourly1!C6290/hourly1!$C$8763+유형화!$F$73*hourly1!D6290/hourly1!$D$8763+유형화!$F$74*hourly1!E6290/hourly1!$E$8763</f>
        <v>58.944508652524569</v>
      </c>
      <c r="C6289" s="442">
        <f>hourly1!$F6290*유형화!$G$71/hourly1!$F$8763+유형화!$G$72*hourly1!$G6290/hourly1!$F$8763+유형화!$G$74*hourly1!I6290/hourly1!$I$8763</f>
        <v>0.32045865842198767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4">
        <f>유형화!$F$71*hourly1!B6291/hourly1!$B$8763+유형화!$F$72*hourly1!C6291/hourly1!$C$8763+유형화!$F$73*hourly1!D6291/hourly1!$D$8763+유형화!$F$74*hourly1!E6291/hourly1!$E$8763</f>
        <v>58.944508652524569</v>
      </c>
      <c r="C6290" s="442">
        <f>hourly1!$F6291*유형화!$G$71/hourly1!$F$8763+유형화!$G$72*hourly1!$G6291/hourly1!$F$8763+유형화!$G$74*hourly1!I6291/hourly1!$I$8763</f>
        <v>0.26291521069741791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4">
        <f>유형화!$F$71*hourly1!B6292/hourly1!$B$8763+유형화!$F$72*hourly1!C6292/hourly1!$C$8763+유형화!$F$73*hourly1!D6292/hourly1!$D$8763+유형화!$F$74*hourly1!E6292/hourly1!$E$8763</f>
        <v>58.702782349869331</v>
      </c>
      <c r="C6291" s="442">
        <f>hourly1!$F6292*유형화!$G$71/hourly1!$F$8763+유형화!$G$72*hourly1!$G6292/hourly1!$F$8763+유형화!$G$74*hourly1!I6292/hourly1!$I$8763</f>
        <v>0.24349457414272851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4">
        <f>유형화!$F$71*hourly1!B6293/hourly1!$B$8763+유형화!$F$72*hourly1!C6293/hourly1!$C$8763+유형화!$F$73*hourly1!D6293/hourly1!$D$8763+유형화!$F$74*hourly1!E6293/hourly1!$E$8763</f>
        <v>58.702782349869331</v>
      </c>
      <c r="C6292" s="442">
        <f>hourly1!$F6293*유형화!$G$71/hourly1!$F$8763+유형화!$G$72*hourly1!$G6293/hourly1!$F$8763+유형화!$G$74*hourly1!I6293/hourly1!$I$8763</f>
        <v>0.23808985314225894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4">
        <f>유형화!$F$71*hourly1!B6294/hourly1!$B$8763+유형화!$F$72*hourly1!C6294/hourly1!$C$8763+유형화!$F$73*hourly1!D6294/hourly1!$D$8763+유형화!$F$74*hourly1!E6294/hourly1!$E$8763</f>
        <v>58.702782349869331</v>
      </c>
      <c r="C6293" s="442">
        <f>hourly1!$F6294*유형화!$G$71/hourly1!$F$8763+유형화!$G$72*hourly1!$G6294/hourly1!$F$8763+유형화!$G$74*hourly1!I6294/hourly1!$I$8763</f>
        <v>0.23813947810779773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4">
        <f>유형화!$F$71*hourly1!B6295/hourly1!$B$8763+유형화!$F$72*hourly1!C6295/hourly1!$C$8763+유형화!$F$73*hourly1!D6295/hourly1!$D$8763+유형화!$F$74*hourly1!E6295/hourly1!$E$8763</f>
        <v>58.702782349869331</v>
      </c>
      <c r="C6294" s="442">
        <f>hourly1!$F6295*유형화!$G$71/hourly1!$F$8763+유형화!$G$72*hourly1!$G6295/hourly1!$F$8763+유형화!$G$74*hourly1!I6295/hourly1!$I$8763</f>
        <v>0.23660517847540311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4">
        <f>유형화!$F$71*hourly1!B6296/hourly1!$B$8763+유형화!$F$72*hourly1!C6296/hourly1!$C$8763+유형화!$F$73*hourly1!D6296/hourly1!$D$8763+유형화!$F$74*hourly1!E6296/hourly1!$E$8763</f>
        <v>60.565664459508021</v>
      </c>
      <c r="C6295" s="442">
        <f>hourly1!$F6296*유형화!$G$71/hourly1!$F$8763+유형화!$G$72*hourly1!$G6296/hourly1!$F$8763+유형화!$G$74*hourly1!I6296/hourly1!$I$8763</f>
        <v>0.4216688978671625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4">
        <f>유형화!$F$71*hourly1!B6297/hourly1!$B$8763+유형화!$F$72*hourly1!C6297/hourly1!$C$8763+유형화!$F$73*hourly1!D6297/hourly1!$D$8763+유형화!$F$74*hourly1!E6297/hourly1!$E$8763</f>
        <v>72.111119134815169</v>
      </c>
      <c r="C6296" s="442">
        <f>hourly1!$F6297*유형화!$G$71/hourly1!$F$8763+유형화!$G$72*hourly1!$G6297/hourly1!$F$8763+유형화!$G$74*hourly1!I6297/hourly1!$I$8763</f>
        <v>0.75238001693735057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4">
        <f>유형화!$F$71*hourly1!B6298/hourly1!$B$8763+유형화!$F$72*hourly1!C6298/hourly1!$C$8763+유형화!$F$73*hourly1!D6298/hourly1!$D$8763+유형화!$F$74*hourly1!E6298/hourly1!$E$8763</f>
        <v>165.40402253151183</v>
      </c>
      <c r="C6297" s="442">
        <f>hourly1!$F6298*유형화!$G$71/hourly1!$F$8763+유형화!$G$72*hourly1!$G6298/hourly1!$F$8763+유형화!$G$74*hourly1!I6298/hourly1!$I$8763</f>
        <v>0.65079176400262873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4">
        <f>유형화!$F$71*hourly1!B6299/hourly1!$B$8763+유형화!$F$72*hourly1!C6299/hourly1!$C$8763+유형화!$F$73*hourly1!D6299/hourly1!$D$8763+유형화!$F$74*hourly1!E6299/hourly1!$E$8763</f>
        <v>274.79269373434465</v>
      </c>
      <c r="C6298" s="442">
        <f>hourly1!$F6299*유형화!$G$71/hourly1!$F$8763+유형화!$G$72*hourly1!$G6299/hourly1!$F$8763+유형화!$G$74*hourly1!I6299/hourly1!$I$8763</f>
        <v>0.5758608365627067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4">
        <f>유형화!$F$71*hourly1!B6300/hourly1!$B$8763+유형화!$F$72*hourly1!C6300/hourly1!$C$8763+유형화!$F$73*hourly1!D6300/hourly1!$D$8763+유형화!$F$74*hourly1!E6300/hourly1!$E$8763</f>
        <v>345.15967761383524</v>
      </c>
      <c r="C6299" s="442">
        <f>hourly1!$F6300*유형화!$G$71/hourly1!$F$8763+유형화!$G$72*hourly1!$G6300/hourly1!$F$8763+유형화!$G$74*hourly1!I6300/hourly1!$I$8763</f>
        <v>0.49039784541855147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4">
        <f>유형화!$F$71*hourly1!B6301/hourly1!$B$8763+유형화!$F$72*hourly1!C6301/hourly1!$C$8763+유형화!$F$73*hourly1!D6301/hourly1!$D$8763+유형화!$F$74*hourly1!E6301/hourly1!$E$8763</f>
        <v>414.40790102111333</v>
      </c>
      <c r="C6300" s="442">
        <f>hourly1!$F6301*유형화!$G$71/hourly1!$F$8763+유형화!$G$72*hourly1!$G6301/hourly1!$F$8763+유형화!$G$74*hourly1!I6301/hourly1!$I$8763</f>
        <v>0.4582942410703672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4">
        <f>유형화!$F$71*hourly1!B6302/hourly1!$B$8763+유형화!$F$72*hourly1!C6302/hourly1!$C$8763+유형화!$F$73*hourly1!D6302/hourly1!$D$8763+유형화!$F$74*hourly1!E6302/hourly1!$E$8763</f>
        <v>347.04612264874919</v>
      </c>
      <c r="C6301" s="442">
        <f>hourly1!$F6302*유형화!$G$71/hourly1!$F$8763+유형화!$G$72*hourly1!$G6302/hourly1!$F$8763+유형화!$G$74*hourly1!I6302/hourly1!$I$8763</f>
        <v>0.44219627708514631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4">
        <f>유형화!$F$71*hourly1!B6303/hourly1!$B$8763+유형화!$F$72*hourly1!C6303/hourly1!$C$8763+유형화!$F$73*hourly1!D6303/hourly1!$D$8763+유형화!$F$74*hourly1!E6303/hourly1!$E$8763</f>
        <v>196.56382842049538</v>
      </c>
      <c r="C6302" s="442">
        <f>hourly1!$F6303*유형화!$G$71/hourly1!$F$8763+유형화!$G$72*hourly1!$G6303/hourly1!$F$8763+유형화!$G$74*hourly1!I6303/hourly1!$I$8763</f>
        <v>0.55362820011347658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4">
        <f>유형화!$F$71*hourly1!B6304/hourly1!$B$8763+유형화!$F$72*hourly1!C6304/hourly1!$C$8763+유형화!$F$73*hourly1!D6304/hourly1!$D$8763+유형화!$F$74*hourly1!E6304/hourly1!$E$8763</f>
        <v>274.98519075307246</v>
      </c>
      <c r="C6303" s="442">
        <f>hourly1!$F6304*유형화!$G$71/hourly1!$F$8763+유형화!$G$72*hourly1!$G6304/hourly1!$F$8763+유형화!$G$74*hourly1!I6304/hourly1!$I$8763</f>
        <v>0.51640075695893195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4">
        <f>유형화!$F$71*hourly1!B6305/hourly1!$B$8763+유형화!$F$72*hourly1!C6305/hourly1!$C$8763+유형화!$F$73*hourly1!D6305/hourly1!$D$8763+유형화!$F$74*hourly1!E6305/hourly1!$E$8763</f>
        <v>407.78751318242064</v>
      </c>
      <c r="C6304" s="442">
        <f>hourly1!$F6305*유형화!$G$71/hourly1!$F$8763+유형화!$G$72*hourly1!$G6305/hourly1!$F$8763+유형화!$G$74*hourly1!I6305/hourly1!$I$8763</f>
        <v>0.3888901006381027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4">
        <f>유형화!$F$71*hourly1!B6306/hourly1!$B$8763+유형화!$F$72*hourly1!C6306/hourly1!$C$8763+유형화!$F$73*hourly1!D6306/hourly1!$D$8763+유형화!$F$74*hourly1!E6306/hourly1!$E$8763</f>
        <v>340.48105001757568</v>
      </c>
      <c r="C6305" s="442">
        <f>hourly1!$F6306*유형화!$G$71/hourly1!$F$8763+유형화!$G$72*hourly1!$G6306/hourly1!$F$8763+유형화!$G$74*hourly1!I6306/hourly1!$I$8763</f>
        <v>0.36767237214582504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4">
        <f>유형화!$F$71*hourly1!B6307/hourly1!$B$8763+유형화!$F$72*hourly1!C6307/hourly1!$C$8763+유형화!$F$73*hourly1!D6307/hourly1!$D$8763+유형화!$F$74*hourly1!E6307/hourly1!$E$8763</f>
        <v>297.45846791772755</v>
      </c>
      <c r="C6306" s="442">
        <f>hourly1!$F6307*유형화!$G$71/hourly1!$F$8763+유형화!$G$72*hourly1!$G6307/hourly1!$F$8763+유형화!$G$74*hourly1!I6307/hourly1!$I$8763</f>
        <v>0.38893011025728008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4">
        <f>유형화!$F$71*hourly1!B6308/hourly1!$B$8763+유형화!$F$72*hourly1!C6308/hourly1!$C$8763+유형화!$F$73*hourly1!D6308/hourly1!$D$8763+유형화!$F$74*hourly1!E6308/hourly1!$E$8763</f>
        <v>164.92961239002835</v>
      </c>
      <c r="C6307" s="442">
        <f>hourly1!$F6308*유형화!$G$71/hourly1!$F$8763+유형화!$G$72*hourly1!$G6308/hourly1!$F$8763+유형화!$G$74*hourly1!I6308/hourly1!$I$8763</f>
        <v>0.5165116593860225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4">
        <f>유형화!$F$71*hourly1!B6309/hourly1!$B$8763+유형화!$F$72*hourly1!C6309/hourly1!$C$8763+유형화!$F$73*hourly1!D6309/hourly1!$D$8763+유형화!$F$74*hourly1!E6309/hourly1!$E$8763</f>
        <v>118.37598899433469</v>
      </c>
      <c r="C6308" s="442">
        <f>hourly1!$F6309*유형화!$G$71/hourly1!$F$8763+유형화!$G$72*hourly1!$G6309/hourly1!$F$8763+유형화!$G$74*hourly1!I6309/hourly1!$I$8763</f>
        <v>0.63892895265929428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4">
        <f>유형화!$F$71*hourly1!B6310/hourly1!$B$8763+유형화!$F$72*hourly1!C6310/hourly1!$C$8763+유형화!$F$73*hourly1!D6310/hourly1!$D$8763+유형화!$F$74*hourly1!E6310/hourly1!$E$8763</f>
        <v>126.68096339371523</v>
      </c>
      <c r="C6309" s="442">
        <f>hourly1!$F6310*유형화!$G$71/hourly1!$F$8763+유형화!$G$72*hourly1!$G6310/hourly1!$F$8763+유형화!$G$74*hourly1!I6310/hourly1!$I$8763</f>
        <v>0.64431207987344552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4">
        <f>유형화!$F$71*hourly1!B6311/hourly1!$B$8763+유형화!$F$72*hourly1!C6311/hourly1!$C$8763+유형화!$F$73*hourly1!D6311/hourly1!$D$8763+유형화!$F$74*hourly1!E6311/hourly1!$E$8763</f>
        <v>64.047893113140859</v>
      </c>
      <c r="C6310" s="442">
        <f>hourly1!$F6311*유형화!$G$71/hourly1!$F$8763+유형화!$G$72*hourly1!$G6311/hourly1!$F$8763+유형화!$G$74*hourly1!I6311/hourly1!$I$8763</f>
        <v>0.54872445495558742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4">
        <f>유형화!$F$71*hourly1!B6312/hourly1!$B$8763+유형화!$F$72*hourly1!C6312/hourly1!$C$8763+유형화!$F$73*hourly1!D6312/hourly1!$D$8763+유형화!$F$74*hourly1!E6312/hourly1!$E$8763</f>
        <v>62.427643741095181</v>
      </c>
      <c r="C6311" s="442">
        <f>hourly1!$F6312*유형화!$G$71/hourly1!$F$8763+유형화!$G$72*hourly1!$G6312/hourly1!$F$8763+유형화!$G$74*hourly1!I6312/hourly1!$I$8763</f>
        <v>0.4583335173156704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4">
        <f>유형화!$F$71*hourly1!B6313/hourly1!$B$8763+유형화!$F$72*hourly1!C6313/hourly1!$C$8763+유형화!$F$73*hourly1!D6313/hourly1!$D$8763+유형화!$F$74*hourly1!E6313/hourly1!$E$8763</f>
        <v>60.807390762163259</v>
      </c>
      <c r="C6312" s="442">
        <f>hourly1!$F6313*유형화!$G$71/hourly1!$F$8763+유형화!$G$72*hourly1!$G6313/hourly1!$F$8763+유형화!$G$74*hourly1!I6313/hourly1!$I$8763</f>
        <v>0.35209412577998983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4">
        <f>유형화!$F$71*hourly1!B6314/hourly1!$B$8763+유형화!$F$72*hourly1!C6314/hourly1!$C$8763+유형화!$F$73*hourly1!D6314/hourly1!$D$8763+유형화!$F$74*hourly1!E6314/hourly1!$E$8763</f>
        <v>58.944508652524569</v>
      </c>
      <c r="C6313" s="442">
        <f>hourly1!$F6314*유형화!$G$71/hourly1!$F$8763+유형화!$G$72*hourly1!$G6314/hourly1!$F$8763+유형화!$G$74*hourly1!I6314/hourly1!$I$8763</f>
        <v>0.32035305258399316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4">
        <f>유형화!$F$71*hourly1!B6315/hourly1!$B$8763+유형화!$F$72*hourly1!C6315/hourly1!$C$8763+유형화!$F$73*hourly1!D6315/hourly1!$D$8763+유형화!$F$74*hourly1!E6315/hourly1!$E$8763</f>
        <v>58.944508652524569</v>
      </c>
      <c r="C6314" s="442">
        <f>hourly1!$F6315*유형화!$G$71/hourly1!$F$8763+유형화!$G$72*hourly1!$G6315/hourly1!$F$8763+유형화!$G$74*hourly1!I6315/hourly1!$I$8763</f>
        <v>0.26135230948390004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4">
        <f>유형화!$F$71*hourly1!B6316/hourly1!$B$8763+유형화!$F$72*hourly1!C6316/hourly1!$C$8763+유형화!$F$73*hourly1!D6316/hourly1!$D$8763+유형화!$F$74*hourly1!E6316/hourly1!$E$8763</f>
        <v>58.702782349869331</v>
      </c>
      <c r="C6315" s="442">
        <f>hourly1!$F6316*유형화!$G$71/hourly1!$F$8763+유형화!$G$72*hourly1!$G6316/hourly1!$F$8763+유형화!$G$74*hourly1!I6316/hourly1!$I$8763</f>
        <v>0.26575393799540148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4">
        <f>유형화!$F$71*hourly1!B6317/hourly1!$B$8763+유형화!$F$72*hourly1!C6317/hourly1!$C$8763+유형화!$F$73*hourly1!D6317/hourly1!$D$8763+유형화!$F$74*hourly1!E6317/hourly1!$E$8763</f>
        <v>58.702782349869331</v>
      </c>
      <c r="C6316" s="442">
        <f>hourly1!$F6317*유형화!$G$71/hourly1!$F$8763+유형화!$G$72*hourly1!$G6317/hourly1!$F$8763+유형화!$G$74*hourly1!I6317/hourly1!$I$8763</f>
        <v>0.24865866702622613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4">
        <f>유형화!$F$71*hourly1!B6318/hourly1!$B$8763+유형화!$F$72*hourly1!C6318/hourly1!$C$8763+유형화!$F$73*hourly1!D6318/hourly1!$D$8763+유형화!$F$74*hourly1!E6318/hourly1!$E$8763</f>
        <v>58.702782349869331</v>
      </c>
      <c r="C6317" s="442">
        <f>hourly1!$F6318*유형화!$G$71/hourly1!$F$8763+유형화!$G$72*hourly1!$G6318/hourly1!$F$8763+유형화!$G$74*hourly1!I6318/hourly1!$I$8763</f>
        <v>0.23598751470071769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4">
        <f>유형화!$F$71*hourly1!B6319/hourly1!$B$8763+유형화!$F$72*hourly1!C6319/hourly1!$C$8763+유형화!$F$73*hourly1!D6319/hourly1!$D$8763+유형화!$F$74*hourly1!E6319/hourly1!$E$8763</f>
        <v>58.702782349869331</v>
      </c>
      <c r="C6318" s="442">
        <f>hourly1!$F6319*유형화!$G$71/hourly1!$F$8763+유형화!$G$72*hourly1!$G6319/hourly1!$F$8763+유형화!$G$74*hourly1!I6319/hourly1!$I$8763</f>
        <v>0.23601424210416047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4">
        <f>유형화!$F$71*hourly1!B6320/hourly1!$B$8763+유형화!$F$72*hourly1!C6320/hourly1!$C$8763+유형화!$F$73*hourly1!D6320/hourly1!$D$8763+유형화!$F$74*hourly1!E6320/hourly1!$E$8763</f>
        <v>60.565664459508021</v>
      </c>
      <c r="C6319" s="442">
        <f>hourly1!$F6320*유형화!$G$71/hourly1!$F$8763+유형화!$G$72*hourly1!$G6320/hourly1!$F$8763+유형화!$G$74*hourly1!I6320/hourly1!$I$8763</f>
        <v>0.2746597858749123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4">
        <f>유형화!$F$71*hourly1!B6321/hourly1!$B$8763+유형화!$F$72*hourly1!C6321/hourly1!$C$8763+유형화!$F$73*hourly1!D6321/hourly1!$D$8763+유형화!$F$74*hourly1!E6321/hourly1!$E$8763</f>
        <v>72.111119134815169</v>
      </c>
      <c r="C6320" s="442">
        <f>hourly1!$F6321*유형화!$G$71/hourly1!$F$8763+유형화!$G$72*hourly1!$G6321/hourly1!$F$8763+유형화!$G$74*hourly1!I6321/hourly1!$I$8763</f>
        <v>0.36968034981545539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4">
        <f>유형화!$F$71*hourly1!B6322/hourly1!$B$8763+유형화!$F$72*hourly1!C6322/hourly1!$C$8763+유형화!$F$73*hourly1!D6322/hourly1!$D$8763+유형화!$F$74*hourly1!E6322/hourly1!$E$8763</f>
        <v>107.90857490876175</v>
      </c>
      <c r="C6321" s="442">
        <f>hourly1!$F6322*유형화!$G$71/hourly1!$F$8763+유형화!$G$72*hourly1!$G6322/hourly1!$F$8763+유형화!$G$74*hourly1!I6322/hourly1!$I$8763</f>
        <v>0.47456617763592501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4">
        <f>유형화!$F$71*hourly1!B6323/hourly1!$B$8763+유형화!$F$72*hourly1!C6323/hourly1!$C$8763+유형화!$F$73*hourly1!D6323/hourly1!$D$8763+유형화!$F$74*hourly1!E6323/hourly1!$E$8763</f>
        <v>109.81313598291885</v>
      </c>
      <c r="C6322" s="442">
        <f>hourly1!$F6323*유형화!$G$71/hourly1!$F$8763+유형화!$G$72*hourly1!$G6323/hourly1!$F$8763+유형화!$G$74*hourly1!I6323/hourly1!$I$8763</f>
        <v>0.63431489018201292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4">
        <f>유형화!$F$71*hourly1!B6324/hourly1!$B$8763+유형화!$F$72*hourly1!C6324/hourly1!$C$8763+유형화!$F$73*hourly1!D6324/hourly1!$D$8763+유형화!$F$74*hourly1!E6324/hourly1!$E$8763</f>
        <v>114.16184169395544</v>
      </c>
      <c r="C6323" s="442">
        <f>hourly1!$F6324*유형화!$G$71/hourly1!$F$8763+유형화!$G$72*hourly1!$G6324/hourly1!$F$8763+유형화!$G$74*hourly1!I6324/hourly1!$I$8763</f>
        <v>0.62962048252243241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4">
        <f>유형화!$F$71*hourly1!B6325/hourly1!$B$8763+유형화!$F$72*hourly1!C6325/hourly1!$C$8763+유형화!$F$73*hourly1!D6325/hourly1!$D$8763+유형화!$F$74*hourly1!E6325/hourly1!$E$8763</f>
        <v>117.51419383142148</v>
      </c>
      <c r="C6324" s="442">
        <f>hourly1!$F6325*유형화!$G$71/hourly1!$F$8763+유형화!$G$72*hourly1!$G6325/hourly1!$F$8763+유형화!$G$74*hourly1!I6325/hourly1!$I$8763</f>
        <v>0.58843713920038754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4">
        <f>유형화!$F$71*hourly1!B6326/hourly1!$B$8763+유형화!$F$72*hourly1!C6326/hourly1!$C$8763+유형화!$F$73*hourly1!D6326/hourly1!$D$8763+유형화!$F$74*hourly1!E6326/hourly1!$E$8763</f>
        <v>116.15416326783121</v>
      </c>
      <c r="C6325" s="442">
        <f>hourly1!$F6326*유형화!$G$71/hourly1!$F$8763+유형화!$G$72*hourly1!$G6326/hourly1!$F$8763+유형화!$G$74*hourly1!I6326/hourly1!$I$8763</f>
        <v>0.61573714466760665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4">
        <f>유형화!$F$71*hourly1!B6327/hourly1!$B$8763+유형화!$F$72*hourly1!C6327/hourly1!$C$8763+유형화!$F$73*hourly1!D6327/hourly1!$D$8763+유형화!$F$74*hourly1!E6327/hourly1!$E$8763</f>
        <v>122.00513613587137</v>
      </c>
      <c r="C6326" s="442">
        <f>hourly1!$F6327*유형화!$G$71/hourly1!$F$8763+유형화!$G$72*hourly1!$G6327/hourly1!$F$8763+유형화!$G$74*hourly1!I6327/hourly1!$I$8763</f>
        <v>0.62010471203691642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4">
        <f>유형화!$F$71*hourly1!B6328/hourly1!$B$8763+유형화!$F$72*hourly1!C6328/hourly1!$C$8763+유형화!$F$73*hourly1!D6328/hourly1!$D$8763+유형화!$F$74*hourly1!E6328/hourly1!$E$8763</f>
        <v>110.01172503252174</v>
      </c>
      <c r="C6327" s="442">
        <f>hourly1!$F6328*유형화!$G$71/hourly1!$F$8763+유형화!$G$72*hourly1!$G6328/hourly1!$F$8763+유형화!$G$74*hourly1!I6328/hourly1!$I$8763</f>
        <v>0.53804392378466948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4">
        <f>유형화!$F$71*hourly1!B6329/hourly1!$B$8763+유형화!$F$72*hourly1!C6329/hourly1!$C$8763+유형화!$F$73*hourly1!D6329/hourly1!$D$8763+유형화!$F$74*hourly1!E6329/hourly1!$E$8763</f>
        <v>110.89794669814297</v>
      </c>
      <c r="C6328" s="442">
        <f>hourly1!$F6329*유형화!$G$71/hourly1!$F$8763+유형화!$G$72*hourly1!$G6329/hourly1!$F$8763+유형화!$G$74*hourly1!I6329/hourly1!$I$8763</f>
        <v>0.47420674295121112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4">
        <f>유형화!$F$71*hourly1!B6330/hourly1!$B$8763+유형화!$F$72*hourly1!C6330/hourly1!$C$8763+유형화!$F$73*hourly1!D6330/hourly1!$D$8763+유형화!$F$74*hourly1!E6330/hourly1!$E$8763</f>
        <v>109.50851640473466</v>
      </c>
      <c r="C6329" s="442">
        <f>hourly1!$F6330*유형화!$G$71/hourly1!$F$8763+유형화!$G$72*hourly1!$G6330/hourly1!$F$8763+유형화!$G$74*hourly1!I6330/hourly1!$I$8763</f>
        <v>0.41952263847910987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4">
        <f>유형화!$F$71*hourly1!B6331/hourly1!$B$8763+유형화!$F$72*hourly1!C6331/hourly1!$C$8763+유형화!$F$73*hourly1!D6331/hourly1!$D$8763+유형화!$F$74*hourly1!E6331/hourly1!$E$8763</f>
        <v>108.14871668186433</v>
      </c>
      <c r="C6330" s="442">
        <f>hourly1!$F6331*유형화!$G$71/hourly1!$F$8763+유형화!$G$72*hourly1!$G6331/hourly1!$F$8763+유형화!$G$74*hourly1!I6331/hourly1!$I$8763</f>
        <v>0.47423493710240305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4">
        <f>유형화!$F$71*hourly1!B6332/hourly1!$B$8763+유형화!$F$72*hourly1!C6332/hourly1!$C$8763+유형화!$F$73*hourly1!D6332/hourly1!$D$8763+유형화!$F$74*hourly1!E6332/hourly1!$E$8763</f>
        <v>107.53699709424565</v>
      </c>
      <c r="C6331" s="442">
        <f>hourly1!$F6332*유형화!$G$71/hourly1!$F$8763+유형화!$G$72*hourly1!$G6332/hourly1!$F$8763+유형화!$G$74*hourly1!I6332/hourly1!$I$8763</f>
        <v>0.54724597322367563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4">
        <f>유형화!$F$71*hourly1!B6333/hourly1!$B$8763+유형화!$F$72*hourly1!C6333/hourly1!$C$8763+유형화!$F$73*hourly1!D6333/hourly1!$D$8763+유형화!$F$74*hourly1!E6333/hourly1!$E$8763</f>
        <v>118.37811345033553</v>
      </c>
      <c r="C6332" s="442">
        <f>hourly1!$F6333*유형화!$G$71/hourly1!$F$8763+유형화!$G$72*hourly1!$G6333/hourly1!$F$8763+유형화!$G$74*hourly1!I6333/hourly1!$I$8763</f>
        <v>0.67499196107238058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4">
        <f>유형화!$F$71*hourly1!B6334/hourly1!$B$8763+유형화!$F$72*hourly1!C6334/hourly1!$C$8763+유형화!$F$73*hourly1!D6334/hourly1!$D$8763+유형화!$F$74*hourly1!E6334/hourly1!$E$8763</f>
        <v>126.68275962306737</v>
      </c>
      <c r="C6333" s="442">
        <f>hourly1!$F6334*유형화!$G$71/hourly1!$F$8763+유형화!$G$72*hourly1!$G6334/hourly1!$F$8763+유형화!$G$74*hourly1!I6334/hourly1!$I$8763</f>
        <v>0.57925529828593492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4">
        <f>유형화!$F$71*hourly1!B6335/hourly1!$B$8763+유형화!$F$72*hourly1!C6335/hourly1!$C$8763+유형화!$F$73*hourly1!D6335/hourly1!$D$8763+유형화!$F$74*hourly1!E6335/hourly1!$E$8763</f>
        <v>64.047893113140859</v>
      </c>
      <c r="C6334" s="442">
        <f>hourly1!$F6335*유형화!$G$71/hourly1!$F$8763+유형화!$G$72*hourly1!$G6335/hourly1!$F$8763+유형화!$G$74*hourly1!I6335/hourly1!$I$8763</f>
        <v>0.41974313955751341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4">
        <f>유형화!$F$71*hourly1!B6336/hourly1!$B$8763+유형화!$F$72*hourly1!C6336/hourly1!$C$8763+유형화!$F$73*hourly1!D6336/hourly1!$D$8763+유형화!$F$74*hourly1!E6336/hourly1!$E$8763</f>
        <v>62.427643741095181</v>
      </c>
      <c r="C6335" s="442">
        <f>hourly1!$F6336*유형화!$G$71/hourly1!$F$8763+유형화!$G$72*hourly1!$G6336/hourly1!$F$8763+유형화!$G$74*hourly1!I6336/hourly1!$I$8763</f>
        <v>0.4152487799938222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4">
        <f>유형화!$F$71*hourly1!B6337/hourly1!$B$8763+유형화!$F$72*hourly1!C6337/hourly1!$C$8763+유형화!$F$73*hourly1!D6337/hourly1!$D$8763+유형화!$F$74*hourly1!E6337/hourly1!$E$8763</f>
        <v>60.807390762163259</v>
      </c>
      <c r="C6336" s="442">
        <f>hourly1!$F6337*유형화!$G$71/hourly1!$F$8763+유형화!$G$72*hourly1!$G6337/hourly1!$F$8763+유형화!$G$74*hourly1!I6337/hourly1!$I$8763</f>
        <v>0.37884336746711744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4">
        <f>유형화!$F$71*hourly1!B6338/hourly1!$B$8763+유형화!$F$72*hourly1!C6338/hourly1!$C$8763+유형화!$F$73*hourly1!D6338/hourly1!$D$8763+유형화!$F$74*hourly1!E6338/hourly1!$E$8763</f>
        <v>58.944508652524569</v>
      </c>
      <c r="C6337" s="442">
        <f>hourly1!$F6338*유형화!$G$71/hourly1!$F$8763+유형화!$G$72*hourly1!$G6338/hourly1!$F$8763+유형화!$G$74*hourly1!I6338/hourly1!$I$8763</f>
        <v>0.31523222875911866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4">
        <f>유형화!$F$71*hourly1!B6339/hourly1!$B$8763+유형화!$F$72*hourly1!C6339/hourly1!$C$8763+유형화!$F$73*hourly1!D6339/hourly1!$D$8763+유형화!$F$74*hourly1!E6339/hourly1!$E$8763</f>
        <v>58.944508652524569</v>
      </c>
      <c r="C6338" s="442">
        <f>hourly1!$F6339*유형화!$G$71/hourly1!$F$8763+유형화!$G$72*hourly1!$G6339/hourly1!$F$8763+유형화!$G$74*hourly1!I6339/hourly1!$I$8763</f>
        <v>0.27540530116179834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4">
        <f>유형화!$F$71*hourly1!B6340/hourly1!$B$8763+유형화!$F$72*hourly1!C6340/hourly1!$C$8763+유형화!$F$73*hourly1!D6340/hourly1!$D$8763+유형화!$F$74*hourly1!E6340/hourly1!$E$8763</f>
        <v>58.702782349869331</v>
      </c>
      <c r="C6339" s="442">
        <f>hourly1!$F6340*유형화!$G$71/hourly1!$F$8763+유형화!$G$72*hourly1!$G6340/hourly1!$F$8763+유형화!$G$74*hourly1!I6340/hourly1!$I$8763</f>
        <v>0.26084880757574952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4">
        <f>유형화!$F$71*hourly1!B6341/hourly1!$B$8763+유형화!$F$72*hourly1!C6341/hourly1!$C$8763+유형화!$F$73*hourly1!D6341/hourly1!$D$8763+유형화!$F$74*hourly1!E6341/hourly1!$E$8763</f>
        <v>58.702782349869331</v>
      </c>
      <c r="C6340" s="442">
        <f>hourly1!$F6341*유형화!$G$71/hourly1!$F$8763+유형화!$G$72*hourly1!$G6341/hourly1!$F$8763+유형화!$G$74*hourly1!I6341/hourly1!$I$8763</f>
        <v>0.25146105157440629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4">
        <f>유형화!$F$71*hourly1!B6342/hourly1!$B$8763+유형화!$F$72*hourly1!C6342/hourly1!$C$8763+유형화!$F$73*hourly1!D6342/hourly1!$D$8763+유형화!$F$74*hourly1!E6342/hourly1!$E$8763</f>
        <v>58.702782349869331</v>
      </c>
      <c r="C6341" s="442">
        <f>hourly1!$F6342*유형화!$G$71/hourly1!$F$8763+유형화!$G$72*hourly1!$G6342/hourly1!$F$8763+유형화!$G$74*hourly1!I6342/hourly1!$I$8763</f>
        <v>0.23656965058546076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4">
        <f>유형화!$F$71*hourly1!B6343/hourly1!$B$8763+유형화!$F$72*hourly1!C6343/hourly1!$C$8763+유형화!$F$73*hourly1!D6343/hourly1!$D$8763+유형화!$F$74*hourly1!E6343/hourly1!$E$8763</f>
        <v>58.702782349869331</v>
      </c>
      <c r="C6342" s="442">
        <f>hourly1!$F6343*유형화!$G$71/hourly1!$F$8763+유형화!$G$72*hourly1!$G6343/hourly1!$F$8763+유형화!$G$74*hourly1!I6343/hourly1!$I$8763</f>
        <v>0.23662131270065215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4">
        <f>유형화!$F$71*hourly1!B6344/hourly1!$B$8763+유형화!$F$72*hourly1!C6344/hourly1!$C$8763+유형화!$F$73*hourly1!D6344/hourly1!$D$8763+유형화!$F$74*hourly1!E6344/hourly1!$E$8763</f>
        <v>60.565664459508021</v>
      </c>
      <c r="C6343" s="442">
        <f>hourly1!$F6344*유형화!$G$71/hourly1!$F$8763+유형화!$G$72*hourly1!$G6344/hourly1!$F$8763+유형화!$G$74*hourly1!I6344/hourly1!$I$8763</f>
        <v>0.25153618165359626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4">
        <f>유형화!$F$71*hourly1!B6345/hourly1!$B$8763+유형화!$F$72*hourly1!C6345/hourly1!$C$8763+유형화!$F$73*hourly1!D6345/hourly1!$D$8763+유형화!$F$74*hourly1!E6345/hourly1!$E$8763</f>
        <v>72.111119134815169</v>
      </c>
      <c r="C6344" s="442">
        <f>hourly1!$F6345*유형화!$G$71/hourly1!$F$8763+유형화!$G$72*hourly1!$G6345/hourly1!$F$8763+유형화!$G$74*hourly1!I6345/hourly1!$I$8763</f>
        <v>0.32038051336131179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4">
        <f>유형화!$F$71*hourly1!B6346/hourly1!$B$8763+유형화!$F$72*hourly1!C6346/hourly1!$C$8763+유형화!$F$73*hourly1!D6346/hourly1!$D$8763+유형화!$F$74*hourly1!E6346/hourly1!$E$8763</f>
        <v>62.175031855739569</v>
      </c>
      <c r="C6345" s="442">
        <f>hourly1!$F6346*유형화!$G$71/hourly1!$F$8763+유형화!$G$72*hourly1!$G6346/hourly1!$F$8763+유형화!$G$74*hourly1!I6346/hourly1!$I$8763</f>
        <v>0.42605357729355309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4">
        <f>유형화!$F$71*hourly1!B6347/hourly1!$B$8763+유형화!$F$72*hourly1!C6347/hourly1!$C$8763+유형화!$F$73*hourly1!D6347/hourly1!$D$8763+유형화!$F$74*hourly1!E6347/hourly1!$E$8763</f>
        <v>64.057883081562181</v>
      </c>
      <c r="C6346" s="442">
        <f>hourly1!$F6347*유형화!$G$71/hourly1!$F$8763+유형화!$G$72*hourly1!$G6347/hourly1!$F$8763+유형화!$G$74*hourly1!I6347/hourly1!$I$8763</f>
        <v>0.54699678907816351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4">
        <f>유형화!$F$71*hourly1!B6348/hourly1!$B$8763+유형화!$F$72*hourly1!C6348/hourly1!$C$8763+유형화!$F$73*hourly1!D6348/hourly1!$D$8763+유형화!$F$74*hourly1!E6348/hourly1!$E$8763</f>
        <v>68.407043260266178</v>
      </c>
      <c r="C6347" s="442">
        <f>hourly1!$F6348*유형화!$G$71/hourly1!$F$8763+유형화!$G$72*hourly1!$G6348/hourly1!$F$8763+유형화!$G$74*hourly1!I6348/hourly1!$I$8763</f>
        <v>0.65267857201091828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4">
        <f>유형화!$F$71*hourly1!B6349/hourly1!$B$8763+유형화!$F$72*hourly1!C6349/hourly1!$C$8763+유형화!$F$73*hourly1!D6349/hourly1!$D$8763+유형화!$F$74*hourly1!E6349/hourly1!$E$8763</f>
        <v>71.759788548333432</v>
      </c>
      <c r="C6348" s="442">
        <f>hourly1!$F6349*유형화!$G$71/hourly1!$F$8763+유형화!$G$72*hourly1!$G6349/hourly1!$F$8763+유형화!$G$74*hourly1!I6349/hourly1!$I$8763</f>
        <v>0.69775914559046692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4">
        <f>유형화!$F$71*hourly1!B6350/hourly1!$B$8763+유형화!$F$72*hourly1!C6350/hourly1!$C$8763+유형화!$F$73*hourly1!D6350/hourly1!$D$8763+유형화!$F$74*hourly1!E6350/hourly1!$E$8763</f>
        <v>70.370401537560113</v>
      </c>
      <c r="C6349" s="442">
        <f>hourly1!$F6350*유형화!$G$71/hourly1!$F$8763+유형화!$G$72*hourly1!$G6350/hourly1!$F$8763+유형화!$G$74*hourly1!I6350/hourly1!$I$8763</f>
        <v>0.72265083273831721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4">
        <f>유형화!$F$71*hourly1!B6351/hourly1!$B$8763+유형화!$F$72*hourly1!C6351/hourly1!$C$8763+유형화!$F$73*hourly1!D6351/hourly1!$D$8763+유형화!$F$74*hourly1!E6351/hourly1!$E$8763</f>
        <v>76.221727880452306</v>
      </c>
      <c r="C6350" s="442">
        <f>hourly1!$F6351*유형화!$G$71/hourly1!$F$8763+유형화!$G$72*hourly1!$G6351/hourly1!$F$8763+유형화!$G$74*hourly1!I6351/hourly1!$I$8763</f>
        <v>0.65172885284284987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4">
        <f>유형화!$F$71*hourly1!B6352/hourly1!$B$8763+유형화!$F$72*hourly1!C6352/hourly1!$C$8763+유형화!$F$73*hourly1!D6352/hourly1!$D$8763+유형화!$F$74*hourly1!E6352/hourly1!$E$8763</f>
        <v>64.228608934889266</v>
      </c>
      <c r="C6351" s="442">
        <f>hourly1!$F6352*유형화!$G$71/hourly1!$F$8763+유형화!$G$72*hourly1!$G6352/hourly1!$F$8763+유형화!$G$74*hourly1!I6352/hourly1!$I$8763</f>
        <v>0.59126193239474611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4">
        <f>유형화!$F$71*hourly1!B6353/hourly1!$B$8763+유형화!$F$72*hourly1!C6353/hourly1!$C$8763+유형화!$F$73*hourly1!D6353/hourly1!$D$8763+유형화!$F$74*hourly1!E6353/hourly1!$E$8763</f>
        <v>65.144508060569706</v>
      </c>
      <c r="C6352" s="442">
        <f>hourly1!$F6353*유형화!$G$71/hourly1!$F$8763+유형화!$G$72*hourly1!$G6353/hourly1!$F$8763+유형화!$G$74*hourly1!I6353/hourly1!$I$8763</f>
        <v>0.51067506265918994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4">
        <f>유형화!$F$71*hourly1!B6354/hourly1!$B$8763+유형화!$F$72*hourly1!C6354/hourly1!$C$8763+유형화!$F$73*hourly1!D6354/hourly1!$D$8763+유형화!$F$74*hourly1!E6354/hourly1!$E$8763</f>
        <v>63.755121049796394</v>
      </c>
      <c r="C6353" s="442">
        <f>hourly1!$F6354*유형화!$G$71/hourly1!$F$8763+유형화!$G$72*hourly1!$G6354/hourly1!$F$8763+유형화!$G$74*hourly1!I6354/hourly1!$I$8763</f>
        <v>0.47544704114573444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4">
        <f>유형화!$F$71*hourly1!B6355/hourly1!$B$8763+유형화!$F$72*hourly1!C6355/hourly1!$C$8763+유형화!$F$73*hourly1!D6355/hourly1!$D$8763+유형화!$F$74*hourly1!E6355/hourly1!$E$8763</f>
        <v>62.365726825250583</v>
      </c>
      <c r="C6354" s="442">
        <f>hourly1!$F6355*유형화!$G$71/hourly1!$F$8763+유형화!$G$72*hourly1!$G6355/hourly1!$F$8763+유형화!$G$74*hourly1!I6355/hourly1!$I$8763</f>
        <v>0.36491333814225424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4">
        <f>유형화!$F$71*hourly1!B6356/hourly1!$B$8763+유형화!$F$72*hourly1!C6356/hourly1!$C$8763+유형화!$F$73*hourly1!D6356/hourly1!$D$8763+유형화!$F$74*hourly1!E6356/hourly1!$E$8763</f>
        <v>61.691554002225374</v>
      </c>
      <c r="C6355" s="442">
        <f>hourly1!$F6356*유형화!$G$71/hourly1!$F$8763+유형화!$G$72*hourly1!$G6356/hourly1!$F$8763+유형화!$G$74*hourly1!I6356/hourly1!$I$8763</f>
        <v>0.49576834230485634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4">
        <f>유형화!$F$71*hourly1!B6357/hourly1!$B$8763+유형화!$F$72*hourly1!C6357/hourly1!$C$8763+유형화!$F$73*hourly1!D6357/hourly1!$D$8763+유형화!$F$74*hourly1!E6357/hourly1!$E$8763</f>
        <v>72.594596988329371</v>
      </c>
      <c r="C6356" s="442">
        <f>hourly1!$F6357*유형화!$G$71/hourly1!$F$8763+유형화!$G$72*hourly1!$G6357/hourly1!$F$8763+유형화!$G$74*hourly1!I6357/hourly1!$I$8763</f>
        <v>0.58151523062460497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4">
        <f>유형화!$F$71*hourly1!B6358/hourly1!$B$8763+유형화!$F$72*hourly1!C6358/hourly1!$C$8763+유형화!$F$73*hourly1!D6358/hourly1!$D$8763+유형화!$F$74*hourly1!E6358/hourly1!$E$8763</f>
        <v>80.928538291177986</v>
      </c>
      <c r="C6357" s="442">
        <f>hourly1!$F6358*유형화!$G$71/hourly1!$F$8763+유형화!$G$72*hourly1!$G6358/hourly1!$F$8763+유형화!$G$74*hourly1!I6358/hourly1!$I$8763</f>
        <v>0.61188676885211468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4">
        <f>유형화!$F$71*hourly1!B6359/hourly1!$B$8763+유형화!$F$72*hourly1!C6359/hourly1!$C$8763+유형화!$F$73*hourly1!D6359/hourly1!$D$8763+유형화!$F$74*hourly1!E6359/hourly1!$E$8763</f>
        <v>64.047893113140859</v>
      </c>
      <c r="C6358" s="442">
        <f>hourly1!$F6359*유형화!$G$71/hourly1!$F$8763+유형화!$G$72*hourly1!$G6359/hourly1!$F$8763+유형화!$G$74*hourly1!I6359/hourly1!$I$8763</f>
        <v>0.42059817200972549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4">
        <f>유형화!$F$71*hourly1!B6360/hourly1!$B$8763+유형화!$F$72*hourly1!C6360/hourly1!$C$8763+유형화!$F$73*hourly1!D6360/hourly1!$D$8763+유형화!$F$74*hourly1!E6360/hourly1!$E$8763</f>
        <v>62.427643741095181</v>
      </c>
      <c r="C6359" s="442">
        <f>hourly1!$F6360*유형화!$G$71/hourly1!$F$8763+유형화!$G$72*hourly1!$G6360/hourly1!$F$8763+유형화!$G$74*hourly1!I6360/hourly1!$I$8763</f>
        <v>0.40558576433141214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4">
        <f>유형화!$F$71*hourly1!B6361/hourly1!$B$8763+유형화!$F$72*hourly1!C6361/hourly1!$C$8763+유형화!$F$73*hourly1!D6361/hourly1!$D$8763+유형화!$F$74*hourly1!E6361/hourly1!$E$8763</f>
        <v>60.807390762163259</v>
      </c>
      <c r="C6360" s="442">
        <f>hourly1!$F6361*유형화!$G$71/hourly1!$F$8763+유형화!$G$72*hourly1!$G6361/hourly1!$F$8763+유형화!$G$74*hourly1!I6361/hourly1!$I$8763</f>
        <v>0.39057066761555803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4">
        <f>유형화!$F$71*hourly1!B6362/hourly1!$B$8763+유형화!$F$72*hourly1!C6362/hourly1!$C$8763+유형화!$F$73*hourly1!D6362/hourly1!$D$8763+유형화!$F$74*hourly1!E6362/hourly1!$E$8763</f>
        <v>58.944508652524569</v>
      </c>
      <c r="C6361" s="442">
        <f>hourly1!$F6362*유형화!$G$71/hourly1!$F$8763+유형화!$G$72*hourly1!$G6362/hourly1!$F$8763+유형화!$G$74*hourly1!I6362/hourly1!$I$8763</f>
        <v>0.31525463740529786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4">
        <f>유형화!$F$71*hourly1!B6363/hourly1!$B$8763+유형화!$F$72*hourly1!C6363/hourly1!$C$8763+유형화!$F$73*hourly1!D6363/hourly1!$D$8763+유형화!$F$74*hourly1!E6363/hourly1!$E$8763</f>
        <v>58.944508652524569</v>
      </c>
      <c r="C6362" s="442">
        <f>hourly1!$F6363*유형화!$G$71/hourly1!$F$8763+유형화!$G$72*hourly1!$G6363/hourly1!$F$8763+유형화!$G$74*hourly1!I6363/hourly1!$I$8763</f>
        <v>0.26308967219367141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4">
        <f>유형화!$F$71*hourly1!B6364/hourly1!$B$8763+유형화!$F$72*hourly1!C6364/hourly1!$C$8763+유형화!$F$73*hourly1!D6364/hourly1!$D$8763+유형화!$F$74*hourly1!E6364/hourly1!$E$8763</f>
        <v>58.702782349869331</v>
      </c>
      <c r="C6363" s="442">
        <f>hourly1!$F6364*유형화!$G$71/hourly1!$F$8763+유형화!$G$72*hourly1!$G6364/hourly1!$F$8763+유형화!$G$74*hourly1!I6364/hourly1!$I$8763</f>
        <v>0.24370024477166069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4">
        <f>유형화!$F$71*hourly1!B6365/hourly1!$B$8763+유형화!$F$72*hourly1!C6365/hourly1!$C$8763+유형화!$F$73*hourly1!D6365/hourly1!$D$8763+유형화!$F$74*hourly1!E6365/hourly1!$E$8763</f>
        <v>58.702782349869331</v>
      </c>
      <c r="C6364" s="442">
        <f>hourly1!$F6365*유형화!$G$71/hourly1!$F$8763+유형화!$G$72*hourly1!$G6365/hourly1!$F$8763+유형화!$G$74*hourly1!I6365/hourly1!$I$8763</f>
        <v>0.23859897758345092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4">
        <f>유형화!$F$71*hourly1!B6366/hourly1!$B$8763+유형화!$F$72*hourly1!C6366/hourly1!$C$8763+유형화!$F$73*hourly1!D6366/hourly1!$D$8763+유형화!$F$74*hourly1!E6366/hourly1!$E$8763</f>
        <v>58.702782349869331</v>
      </c>
      <c r="C6365" s="442">
        <f>hourly1!$F6366*유형화!$G$71/hourly1!$F$8763+유형화!$G$72*hourly1!$G6366/hourly1!$F$8763+유형화!$G$74*hourly1!I6366/hourly1!$I$8763</f>
        <v>0.23870385004756967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4">
        <f>유형화!$F$71*hourly1!B6367/hourly1!$B$8763+유형화!$F$72*hourly1!C6367/hourly1!$C$8763+유형화!$F$73*hourly1!D6367/hourly1!$D$8763+유형화!$F$74*hourly1!E6367/hourly1!$E$8763</f>
        <v>59.338716071368729</v>
      </c>
      <c r="C6366" s="442">
        <f>hourly1!$F6367*유형화!$G$71/hourly1!$F$8763+유형화!$G$72*hourly1!$G6367/hourly1!$F$8763+유형화!$G$74*hourly1!I6367/hourly1!$I$8763</f>
        <v>0.23699166650750506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4">
        <f>유형화!$F$71*hourly1!B6368/hourly1!$B$8763+유형화!$F$72*hourly1!C6368/hourly1!$C$8763+유형화!$F$73*hourly1!D6368/hourly1!$D$8763+유형화!$F$74*hourly1!E6368/hourly1!$E$8763</f>
        <v>61.672661132051566</v>
      </c>
      <c r="C6367" s="442">
        <f>hourly1!$F6368*유형화!$G$71/hourly1!$F$8763+유형화!$G$72*hourly1!$G6368/hourly1!$F$8763+유형화!$G$74*hourly1!I6368/hourly1!$I$8763</f>
        <v>0.42225095226591869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4">
        <f>유형화!$F$71*hourly1!B6369/hourly1!$B$8763+유형화!$F$72*hourly1!C6369/hourly1!$C$8763+유형화!$F$73*hourly1!D6369/hourly1!$D$8763+유형화!$F$74*hourly1!E6369/hourly1!$E$8763</f>
        <v>73.453861892612608</v>
      </c>
      <c r="C6368" s="442">
        <f>hourly1!$F6369*유형화!$G$71/hourly1!$F$8763+유형화!$G$72*hourly1!$G6369/hourly1!$F$8763+유형화!$G$74*hourly1!I6369/hourly1!$I$8763</f>
        <v>0.7538016214509593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4">
        <f>유형화!$F$71*hourly1!B6370/hourly1!$B$8763+유형화!$F$72*hourly1!C6370/hourly1!$C$8763+유형화!$F$73*hourly1!D6370/hourly1!$D$8763+유형화!$F$74*hourly1!E6370/hourly1!$E$8763</f>
        <v>167.62780857276573</v>
      </c>
      <c r="C6369" s="442">
        <f>hourly1!$F6370*유형화!$G$71/hourly1!$F$8763+유형화!$G$72*hourly1!$G6370/hourly1!$F$8763+유형화!$G$74*hourly1!I6370/hourly1!$I$8763</f>
        <v>0.65205553016115059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4">
        <f>유형화!$F$71*hourly1!B6371/hourly1!$B$8763+유형화!$F$72*hourly1!C6371/hourly1!$C$8763+유형화!$F$73*hourly1!D6371/hourly1!$D$8763+유형화!$F$74*hourly1!E6371/hourly1!$E$8763</f>
        <v>275.64310012599958</v>
      </c>
      <c r="C6370" s="442">
        <f>hourly1!$F6371*유형화!$G$71/hourly1!$F$8763+유형화!$G$72*hourly1!$G6371/hourly1!$F$8763+유형화!$G$74*hourly1!I6371/hourly1!$I$8763</f>
        <v>0.57700359603186002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4">
        <f>유형화!$F$71*hourly1!B6372/hourly1!$B$8763+유형화!$F$72*hourly1!C6372/hourly1!$C$8763+유형화!$F$73*hourly1!D6372/hourly1!$D$8763+유형화!$F$74*hourly1!E6372/hourly1!$E$8763</f>
        <v>345.20475287129261</v>
      </c>
      <c r="C6371" s="442">
        <f>hourly1!$F6372*유형화!$G$71/hourly1!$F$8763+유형화!$G$72*hourly1!$G6372/hourly1!$F$8763+유형화!$G$74*hourly1!I6372/hourly1!$I$8763</f>
        <v>0.49134129016568973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4">
        <f>유형화!$F$71*hourly1!B6373/hourly1!$B$8763+유형화!$F$72*hourly1!C6373/hourly1!$C$8763+유형화!$F$73*hourly1!D6373/hourly1!$D$8763+유형화!$F$74*hourly1!E6373/hourly1!$E$8763</f>
        <v>414.42072710861589</v>
      </c>
      <c r="C6372" s="442">
        <f>hourly1!$F6373*유형화!$G$71/hourly1!$F$8763+유형화!$G$72*hourly1!$G6373/hourly1!$F$8763+유형화!$G$74*hourly1!I6373/hourly1!$I$8763</f>
        <v>0.45918317169280115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4">
        <f>유형화!$F$71*hourly1!B6374/hourly1!$B$8763+유형화!$F$72*hourly1!C6374/hourly1!$C$8763+유형화!$F$73*hourly1!D6374/hourly1!$D$8763+유형화!$F$74*hourly1!E6374/hourly1!$E$8763</f>
        <v>347.05972060990905</v>
      </c>
      <c r="C6373" s="442">
        <f>hourly1!$F6374*유형화!$G$71/hourly1!$F$8763+유형화!$G$72*hourly1!$G6374/hourly1!$F$8763+유형화!$G$74*hourly1!I6374/hourly1!$I$8763</f>
        <v>0.44306728079063606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4">
        <f>유형화!$F$71*hourly1!B6375/hourly1!$B$8763+유형화!$F$72*hourly1!C6375/hourly1!$C$8763+유형화!$F$73*hourly1!D6375/hourly1!$D$8763+유형화!$F$74*hourly1!E6375/hourly1!$E$8763</f>
        <v>196.57591148943055</v>
      </c>
      <c r="C6374" s="442">
        <f>hourly1!$F6375*유형화!$G$71/hourly1!$F$8763+유형화!$G$72*hourly1!$G6375/hourly1!$F$8763+유형화!$G$74*hourly1!I6375/hourly1!$I$8763</f>
        <v>0.55490190756230262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4">
        <f>유형화!$F$71*hourly1!B6376/hourly1!$B$8763+유형화!$F$72*hourly1!C6376/hourly1!$C$8763+유형화!$F$73*hourly1!D6376/hourly1!$D$8763+유형화!$F$74*hourly1!E6376/hourly1!$E$8763</f>
        <v>274.99838474297235</v>
      </c>
      <c r="C6375" s="442">
        <f>hourly1!$F6376*유형화!$G$71/hourly1!$F$8763+유형화!$G$72*hourly1!$G6376/hourly1!$F$8763+유형화!$G$74*hourly1!I6376/hourly1!$I$8763</f>
        <v>0.51756616953222279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4">
        <f>유형화!$F$71*hourly1!B6377/hourly1!$B$8763+유형화!$F$72*hourly1!C6377/hourly1!$C$8763+유형화!$F$73*hourly1!D6377/hourly1!$D$8763+유형화!$F$74*hourly1!E6377/hourly1!$E$8763</f>
        <v>407.80178202442289</v>
      </c>
      <c r="C6376" s="442">
        <f>hourly1!$F6377*유형화!$G$71/hourly1!$F$8763+유형화!$G$72*hourly1!$G6377/hourly1!$F$8763+유형화!$G$74*hourly1!I6377/hourly1!$I$8763</f>
        <v>0.38965321689798771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4">
        <f>유형화!$F$71*hourly1!B6378/hourly1!$B$8763+유형화!$F$72*hourly1!C6378/hourly1!$C$8763+유형화!$F$73*hourly1!D6378/hourly1!$D$8763+유형화!$F$74*hourly1!E6378/hourly1!$E$8763</f>
        <v>340.49442795867435</v>
      </c>
      <c r="C6377" s="442">
        <f>hourly1!$F6378*유형화!$G$71/hourly1!$F$8763+유형화!$G$72*hourly1!$G6378/hourly1!$F$8763+유형화!$G$74*hourly1!I6378/hourly1!$I$8763</f>
        <v>0.36837934456128291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4">
        <f>유형화!$F$71*hourly1!B6379/hourly1!$B$8763+유형화!$F$72*hourly1!C6379/hourly1!$C$8763+유형화!$F$73*hourly1!D6379/hourly1!$D$8763+유형화!$F$74*hourly1!E6379/hourly1!$E$8763</f>
        <v>297.47245542260231</v>
      </c>
      <c r="C6378" s="442">
        <f>hourly1!$F6379*유형화!$G$71/hourly1!$F$8763+유형화!$G$72*hourly1!$G6379/hourly1!$F$8763+유형화!$G$74*hourly1!I6379/hourly1!$I$8763</f>
        <v>0.38972223552821972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4">
        <f>유형화!$F$71*hourly1!B6380/hourly1!$B$8763+유형화!$F$72*hourly1!C6380/hourly1!$C$8763+유형화!$F$73*hourly1!D6380/hourly1!$D$8763+유형화!$F$74*hourly1!E6380/hourly1!$E$8763</f>
        <v>164.94534923473401</v>
      </c>
      <c r="C6379" s="442">
        <f>hourly1!$F6380*유형화!$G$71/hourly1!$F$8763+유형화!$G$72*hourly1!$G6380/hourly1!$F$8763+유형화!$G$74*hourly1!I6380/hourly1!$I$8763</f>
        <v>0.5178139684159726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4">
        <f>유형화!$F$71*hourly1!B6381/hourly1!$B$8763+유형화!$F$72*hourly1!C6381/hourly1!$C$8763+유형화!$F$73*hourly1!D6381/hourly1!$D$8763+유형화!$F$74*hourly1!E6381/hourly1!$E$8763</f>
        <v>118.38482225875921</v>
      </c>
      <c r="C6380" s="442">
        <f>hourly1!$F6381*유형화!$G$71/hourly1!$F$8763+유형화!$G$72*hourly1!$G6381/hourly1!$F$8763+유형화!$G$74*hourly1!I6381/hourly1!$I$8763</f>
        <v>0.64074698649531092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4">
        <f>유형화!$F$71*hourly1!B6382/hourly1!$B$8763+유형화!$F$72*hourly1!C6382/hourly1!$C$8763+유형화!$F$73*hourly1!D6382/hourly1!$D$8763+유형화!$F$74*hourly1!E6382/hourly1!$E$8763</f>
        <v>126.6880148563326</v>
      </c>
      <c r="C6381" s="442">
        <f>hourly1!$F6382*유형화!$G$71/hourly1!$F$8763+유형화!$G$72*hourly1!$G6382/hourly1!$F$8763+유형화!$G$74*hourly1!I6382/hourly1!$I$8763</f>
        <v>0.64619619884419366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4">
        <f>유형화!$F$71*hourly1!B6383/hourly1!$B$8763+유형화!$F$72*hourly1!C6383/hourly1!$C$8763+유형화!$F$73*hourly1!D6383/hourly1!$D$8763+유형화!$F$74*hourly1!E6383/hourly1!$E$8763</f>
        <v>64.429306906458777</v>
      </c>
      <c r="C6382" s="442">
        <f>hourly1!$F6383*유형화!$G$71/hourly1!$F$8763+유형화!$G$72*hourly1!$G6383/hourly1!$F$8763+유형화!$G$74*hourly1!I6383/hourly1!$I$8763</f>
        <v>0.55024490197034492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4">
        <f>유형화!$F$71*hourly1!B6384/hourly1!$B$8763+유형화!$F$72*hourly1!C6384/hourly1!$C$8763+유형화!$F$73*hourly1!D6384/hourly1!$D$8763+유형화!$F$74*hourly1!E6384/hourly1!$E$8763</f>
        <v>63.342721603199998</v>
      </c>
      <c r="C6383" s="442">
        <f>hourly1!$F6384*유형화!$G$71/hourly1!$F$8763+유형화!$G$72*hourly1!$G6384/hourly1!$F$8763+유형화!$G$74*hourly1!I6384/hourly1!$I$8763</f>
        <v>0.45951335290850293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4">
        <f>유형화!$F$71*hourly1!B6385/hourly1!$B$8763+유형화!$F$72*hourly1!C6385/hourly1!$C$8763+유형화!$F$73*hourly1!D6385/hourly1!$D$8763+유형화!$F$74*hourly1!E6385/hourly1!$E$8763</f>
        <v>62.184618959390207</v>
      </c>
      <c r="C6384" s="442">
        <f>hourly1!$F6385*유형화!$G$71/hourly1!$F$8763+유형화!$G$72*hourly1!$G6385/hourly1!$F$8763+유형화!$G$74*hourly1!I6385/hourly1!$I$8763</f>
        <v>0.3528639238907364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4">
        <f>유형화!$F$71*hourly1!B6386/hourly1!$B$8763+유형화!$F$72*hourly1!C6386/hourly1!$C$8763+유형화!$F$73*hourly1!D6386/hourly1!$D$8763+유형화!$F$74*hourly1!E6386/hourly1!$E$8763</f>
        <v>60.74813933525688</v>
      </c>
      <c r="C6385" s="442">
        <f>hourly1!$F6386*유형화!$G$71/hourly1!$F$8763+유형화!$G$72*hourly1!$G6386/hourly1!$F$8763+유형화!$G$74*hourly1!I6386/hourly1!$I$8763</f>
        <v>0.32101260015553712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4">
        <f>유형화!$F$71*hourly1!B6387/hourly1!$B$8763+유형화!$F$72*hourly1!C6387/hourly1!$C$8763+유형화!$F$73*hourly1!D6387/hourly1!$D$8763+유형화!$F$74*hourly1!E6387/hourly1!$E$8763</f>
        <v>60.786722197465586</v>
      </c>
      <c r="C6386" s="442">
        <f>hourly1!$F6387*유형화!$G$71/hourly1!$F$8763+유형화!$G$72*hourly1!$G6387/hourly1!$F$8763+유형화!$G$74*hourly1!I6387/hourly1!$I$8763</f>
        <v>0.26332084793625493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4">
        <f>유형화!$F$71*hourly1!B6388/hourly1!$B$8763+유형화!$F$72*hourly1!C6388/hourly1!$C$8763+유형화!$F$73*hourly1!D6388/hourly1!$D$8763+유형화!$F$74*hourly1!E6388/hourly1!$E$8763</f>
        <v>60.534813654928605</v>
      </c>
      <c r="C6387" s="442">
        <f>hourly1!$F6388*유형화!$G$71/hourly1!$F$8763+유형화!$G$72*hourly1!$G6388/hourly1!$F$8763+유형화!$G$74*hourly1!I6388/hourly1!$I$8763</f>
        <v>0.24394022100074361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4">
        <f>유형화!$F$71*hourly1!B6389/hourly1!$B$8763+유형화!$F$72*hourly1!C6389/hourly1!$C$8763+유형화!$F$73*hourly1!D6389/hourly1!$D$8763+유형화!$F$74*hourly1!E6389/hourly1!$E$8763</f>
        <v>60.566254882363701</v>
      </c>
      <c r="C6388" s="442">
        <f>hourly1!$F6389*유형화!$G$71/hourly1!$F$8763+유형화!$G$72*hourly1!$G6389/hourly1!$F$8763+유형화!$G$74*hourly1!I6389/hourly1!$I$8763</f>
        <v>0.23918632857130478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4">
        <f>유형화!$F$71*hourly1!B6390/hourly1!$B$8763+유형화!$F$72*hourly1!C6390/hourly1!$C$8763+유형화!$F$73*hourly1!D6390/hourly1!$D$8763+유형화!$F$74*hourly1!E6390/hourly1!$E$8763</f>
        <v>60.596325493024068</v>
      </c>
      <c r="C6389" s="442">
        <f>hourly1!$F6390*유형화!$G$71/hourly1!$F$8763+유형화!$G$72*hourly1!$G6390/hourly1!$F$8763+유형화!$G$74*hourly1!I6390/hourly1!$I$8763</f>
        <v>0.23922853831210783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4">
        <f>유형화!$F$71*hourly1!B6391/hourly1!$B$8763+유형화!$F$72*hourly1!C6391/hourly1!$C$8763+유형화!$F$73*hourly1!D6391/hourly1!$D$8763+유형화!$F$74*hourly1!E6391/hourly1!$E$8763</f>
        <v>60.610468094007558</v>
      </c>
      <c r="C6390" s="442">
        <f>hourly1!$F6391*유형화!$G$71/hourly1!$F$8763+유형화!$G$72*hourly1!$G6391/hourly1!$F$8763+유형화!$G$74*hourly1!I6391/hourly1!$I$8763</f>
        <v>0.23723367988624064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4">
        <f>유형화!$F$71*hourly1!B6392/hourly1!$B$8763+유형화!$F$72*hourly1!C6392/hourly1!$C$8763+유형화!$F$73*hourly1!D6392/hourly1!$D$8763+유형화!$F$74*hourly1!E6392/hourly1!$E$8763</f>
        <v>62.491402669323961</v>
      </c>
      <c r="C6391" s="442">
        <f>hourly1!$F6392*유형화!$G$71/hourly1!$F$8763+유형화!$G$72*hourly1!$G6392/hourly1!$F$8763+유형화!$G$74*hourly1!I6392/hourly1!$I$8763</f>
        <v>0.42238344847932829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4">
        <f>유형화!$F$71*hourly1!B6393/hourly1!$B$8763+유형화!$F$72*hourly1!C6393/hourly1!$C$8763+유형화!$F$73*hourly1!D6393/hourly1!$D$8763+유형화!$F$74*hourly1!E6393/hourly1!$E$8763</f>
        <v>73.959399462427498</v>
      </c>
      <c r="C6392" s="442">
        <f>hourly1!$F6393*유형화!$G$71/hourly1!$F$8763+유형화!$G$72*hourly1!$G6393/hourly1!$F$8763+유형화!$G$74*hourly1!I6393/hourly1!$I$8763</f>
        <v>0.75406767319559631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4">
        <f>유형화!$F$71*hourly1!B6394/hourly1!$B$8763+유형화!$F$72*hourly1!C6394/hourly1!$C$8763+유형화!$F$73*hourly1!D6394/hourly1!$D$8763+유형화!$F$74*hourly1!E6394/hourly1!$E$8763</f>
        <v>168.1026371130541</v>
      </c>
      <c r="C6393" s="442">
        <f>hourly1!$F6394*유형화!$G$71/hourly1!$F$8763+유형화!$G$72*hourly1!$G6394/hourly1!$F$8763+유형화!$G$74*hourly1!I6394/hourly1!$I$8763</f>
        <v>0.65223064354529292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4">
        <f>유형화!$F$71*hourly1!B6395/hourly1!$B$8763+유형화!$F$72*hourly1!C6395/hourly1!$C$8763+유형화!$F$73*hourly1!D6395/hourly1!$D$8763+유형화!$F$74*hourly1!E6395/hourly1!$E$8763</f>
        <v>275.50486260360913</v>
      </c>
      <c r="C6394" s="442">
        <f>hourly1!$F6395*유형화!$G$71/hourly1!$F$8763+유형화!$G$72*hourly1!$G6395/hourly1!$F$8763+유형화!$G$74*hourly1!I6395/hourly1!$I$8763</f>
        <v>0.57708801551346689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4">
        <f>유형화!$F$71*hourly1!B6396/hourly1!$B$8763+유형화!$F$72*hourly1!C6396/hourly1!$C$8763+유형화!$F$73*hourly1!D6396/hourly1!$D$8763+유형화!$F$74*hourly1!E6396/hourly1!$E$8763</f>
        <v>345.17177871720156</v>
      </c>
      <c r="C6395" s="442">
        <f>hourly1!$F6396*유형화!$G$71/hourly1!$F$8763+유형화!$G$72*hourly1!$G6396/hourly1!$F$8763+유형화!$G$74*hourly1!I6396/hourly1!$I$8763</f>
        <v>0.49136695825131316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4">
        <f>유형화!$F$71*hourly1!B6397/hourly1!$B$8763+유형화!$F$72*hourly1!C6397/hourly1!$C$8763+유형화!$F$73*hourly1!D6397/hourly1!$D$8763+유형화!$F$74*hourly1!E6397/hourly1!$E$8763</f>
        <v>414.42000212447971</v>
      </c>
      <c r="C6396" s="442">
        <f>hourly1!$F6397*유형화!$G$71/hourly1!$F$8763+유형화!$G$72*hourly1!$G6397/hourly1!$F$8763+유형화!$G$74*hourly1!I6397/hourly1!$I$8763</f>
        <v>0.45916703746755216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4">
        <f>유형화!$F$71*hourly1!B6398/hourly1!$B$8763+유형화!$F$72*hourly1!C6398/hourly1!$C$8763+유형화!$F$73*hourly1!D6398/hourly1!$D$8763+유형화!$F$74*hourly1!E6398/hourly1!$E$8763</f>
        <v>347.05895955691045</v>
      </c>
      <c r="C6397" s="442">
        <f>hourly1!$F6398*유형화!$G$71/hourly1!$F$8763+유형화!$G$72*hourly1!$G6398/hourly1!$F$8763+유형화!$G$74*hourly1!I6398/hourly1!$I$8763</f>
        <v>0.44304910941573439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4">
        <f>유형화!$F$71*hourly1!B6399/hourly1!$B$8763+유형화!$F$72*hourly1!C6399/hourly1!$C$8763+유형화!$F$73*hourly1!D6399/hourly1!$D$8763+유형화!$F$74*hourly1!E6399/hourly1!$E$8763</f>
        <v>196.57493402325696</v>
      </c>
      <c r="C6398" s="442">
        <f>hourly1!$F6399*유형화!$G$71/hourly1!$F$8763+유형화!$G$72*hourly1!$G6399/hourly1!$F$8763+유형화!$G$74*hourly1!I6399/hourly1!$I$8763</f>
        <v>0.55482962949262715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4">
        <f>유형화!$F$71*hourly1!B6400/hourly1!$B$8763+유형화!$F$72*hourly1!C6400/hourly1!$C$8763+유형화!$F$73*hourly1!D6400/hourly1!$D$8763+유형화!$F$74*hourly1!E6400/hourly1!$E$8763</f>
        <v>274.99698166422144</v>
      </c>
      <c r="C6399" s="442">
        <f>hourly1!$F6400*유형화!$G$71/hourly1!$F$8763+유형화!$G$72*hourly1!$G6400/hourly1!$F$8763+유형화!$G$74*hourly1!I6400/hourly1!$I$8763</f>
        <v>0.51747392739595044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4">
        <f>유형화!$F$71*hourly1!B6401/hourly1!$B$8763+유형화!$F$72*hourly1!C6401/hourly1!$C$8763+유형화!$F$73*hourly1!D6401/hourly1!$D$8763+유형화!$F$74*hourly1!E6401/hourly1!$E$8763</f>
        <v>407.79978020255459</v>
      </c>
      <c r="C6400" s="442">
        <f>hourly1!$F6401*유형화!$G$71/hourly1!$F$8763+유형화!$G$72*hourly1!$G6401/hourly1!$F$8763+유형화!$G$74*hourly1!I6401/hourly1!$I$8763</f>
        <v>0.38956692323870123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4">
        <f>유형화!$F$71*hourly1!B6402/hourly1!$B$8763+유형화!$F$72*hourly1!C6402/hourly1!$C$8763+유형화!$F$73*hourly1!D6402/hourly1!$D$8763+유형화!$F$74*hourly1!E6402/hourly1!$E$8763</f>
        <v>340.49240449548847</v>
      </c>
      <c r="C6401" s="442">
        <f>hourly1!$F6402*유형화!$G$71/hourly1!$F$8763+유형화!$G$72*hourly1!$G6402/hourly1!$F$8763+유형화!$G$74*hourly1!I6402/hourly1!$I$8763</f>
        <v>0.36828563567726069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4">
        <f>유형화!$F$71*hourly1!B6403/hourly1!$B$8763+유형화!$F$72*hourly1!C6403/hourly1!$C$8763+유형화!$F$73*hourly1!D6403/hourly1!$D$8763+유형화!$F$74*hourly1!E6403/hourly1!$E$8763</f>
        <v>297.47022636690019</v>
      </c>
      <c r="C6402" s="442">
        <f>hourly1!$F6403*유형화!$G$71/hourly1!$F$8763+유형화!$G$72*hourly1!$G6403/hourly1!$F$8763+유형화!$G$74*hourly1!I6403/hourly1!$I$8763</f>
        <v>0.38960717731583694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4">
        <f>유형화!$F$71*hourly1!B6404/hourly1!$B$8763+유형화!$F$72*hourly1!C6404/hourly1!$C$8763+유형화!$F$73*hourly1!D6404/hourly1!$D$8763+유형화!$F$74*hourly1!E6404/hourly1!$E$8763</f>
        <v>164.94297229669576</v>
      </c>
      <c r="C6403" s="442">
        <f>hourly1!$F6404*유형화!$G$71/hourly1!$F$8763+유형화!$G$72*hourly1!$G6404/hourly1!$F$8763+유형화!$G$74*hourly1!I6404/hourly1!$I$8763</f>
        <v>0.51762557281609423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4">
        <f>유형화!$F$71*hourly1!B6405/hourly1!$B$8763+유형화!$F$72*hourly1!C6405/hourly1!$C$8763+유형화!$F$73*hourly1!D6405/hourly1!$D$8763+유형화!$F$74*hourly1!E6405/hourly1!$E$8763</f>
        <v>118.38333982851074</v>
      </c>
      <c r="C6404" s="442">
        <f>hourly1!$F6405*유형화!$G$71/hourly1!$F$8763+유형화!$G$72*hourly1!$G6405/hourly1!$F$8763+유형화!$G$74*hourly1!I6405/hourly1!$I$8763</f>
        <v>0.64045551112300803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4">
        <f>유형화!$F$71*hourly1!B6406/hourly1!$B$8763+유형화!$F$72*hourly1!C6406/hourly1!$C$8763+유형화!$F$73*hourly1!D6406/hourly1!$D$8763+유형화!$F$74*hourly1!E6406/hourly1!$E$8763</f>
        <v>126.68642421949666</v>
      </c>
      <c r="C6405" s="442">
        <f>hourly1!$F6406*유형화!$G$71/hourly1!$F$8763+유형화!$G$72*hourly1!$G6406/hourly1!$F$8763+유형화!$G$74*hourly1!I6406/hourly1!$I$8763</f>
        <v>0.64575755978098437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4">
        <f>유형화!$F$71*hourly1!B6407/hourly1!$B$8763+유형화!$F$72*hourly1!C6407/hourly1!$C$8763+유형화!$F$73*hourly1!D6407/hourly1!$D$8763+유형화!$F$74*hourly1!E6407/hourly1!$E$8763</f>
        <v>64.047893113140859</v>
      </c>
      <c r="C6406" s="442">
        <f>hourly1!$F6407*유형화!$G$71/hourly1!$F$8763+유형화!$G$72*hourly1!$G6407/hourly1!$F$8763+유형화!$G$74*hourly1!I6407/hourly1!$I$8763</f>
        <v>0.54978817301821858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4">
        <f>유형화!$F$71*hourly1!B6408/hourly1!$B$8763+유형화!$F$72*hourly1!C6408/hourly1!$C$8763+유형화!$F$73*hourly1!D6408/hourly1!$D$8763+유형화!$F$74*hourly1!E6408/hourly1!$E$8763</f>
        <v>62.427643741095181</v>
      </c>
      <c r="C6407" s="442">
        <f>hourly1!$F6408*유형화!$G$71/hourly1!$F$8763+유형화!$G$72*hourly1!$G6408/hourly1!$F$8763+유형화!$G$74*hourly1!I6408/hourly1!$I$8763</f>
        <v>0.45907194332176615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4">
        <f>유형화!$F$71*hourly1!B6409/hourly1!$B$8763+유형화!$F$72*hourly1!C6409/hourly1!$C$8763+유형화!$F$73*hourly1!D6409/hourly1!$D$8763+유형화!$F$74*hourly1!E6409/hourly1!$E$8763</f>
        <v>60.807390762163259</v>
      </c>
      <c r="C6408" s="442">
        <f>hourly1!$F6409*유형화!$G$71/hourly1!$F$8763+유형화!$G$72*hourly1!$G6409/hourly1!$F$8763+유형화!$G$74*hourly1!I6409/hourly1!$I$8763</f>
        <v>0.35252103086120046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4">
        <f>유형화!$F$71*hourly1!B6410/hourly1!$B$8763+유형화!$F$72*hourly1!C6410/hourly1!$C$8763+유형화!$F$73*hourly1!D6410/hourly1!$D$8763+유형화!$F$74*hourly1!E6410/hourly1!$E$8763</f>
        <v>58.944508652524569</v>
      </c>
      <c r="C6409" s="442">
        <f>hourly1!$F6410*유형화!$G$71/hourly1!$F$8763+유형화!$G$72*hourly1!$G6410/hourly1!$F$8763+유형화!$G$74*hourly1!I6410/hourly1!$I$8763</f>
        <v>0.32067443331319623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4">
        <f>유형화!$F$71*hourly1!B6411/hourly1!$B$8763+유형화!$F$72*hourly1!C6411/hourly1!$C$8763+유형화!$F$73*hourly1!D6411/hourly1!$D$8763+유형화!$F$74*hourly1!E6411/hourly1!$E$8763</f>
        <v>58.944508652524569</v>
      </c>
      <c r="C6410" s="442">
        <f>hourly1!$F6411*유형화!$G$71/hourly1!$F$8763+유형화!$G$72*hourly1!$G6411/hourly1!$F$8763+유형화!$G$74*hourly1!I6411/hourly1!$I$8763</f>
        <v>0.26307084893088084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4">
        <f>유형화!$F$71*hourly1!B6412/hourly1!$B$8763+유형화!$F$72*hourly1!C6412/hourly1!$C$8763+유형화!$F$73*hourly1!D6412/hourly1!$D$8763+유형화!$F$74*hourly1!E6412/hourly1!$E$8763</f>
        <v>58.702782349869331</v>
      </c>
      <c r="C6411" s="442">
        <f>hourly1!$F6412*유형화!$G$71/hourly1!$F$8763+유형화!$G$72*hourly1!$G6412/hourly1!$F$8763+유형화!$G$74*hourly1!I6412/hourly1!$I$8763</f>
        <v>0.24367995476112023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4">
        <f>유형화!$F$71*hourly1!B6413/hourly1!$B$8763+유형화!$F$72*hourly1!C6413/hourly1!$C$8763+유형화!$F$73*hourly1!D6413/hourly1!$D$8763+유형화!$F$74*hourly1!E6413/hourly1!$E$8763</f>
        <v>58.702782349869331</v>
      </c>
      <c r="C6412" s="442">
        <f>hourly1!$F6413*유형화!$G$71/hourly1!$F$8763+유형화!$G$72*hourly1!$G6413/hourly1!$F$8763+유형화!$G$74*hourly1!I6413/hourly1!$I$8763</f>
        <v>0.23852832923349679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4">
        <f>유형화!$F$71*hourly1!B6414/hourly1!$B$8763+유형화!$F$72*hourly1!C6414/hourly1!$C$8763+유형화!$F$73*hourly1!D6414/hourly1!$D$8763+유형화!$F$74*hourly1!E6414/hourly1!$E$8763</f>
        <v>58.702782349869331</v>
      </c>
      <c r="C6413" s="442">
        <f>hourly1!$F6414*유형화!$G$71/hourly1!$F$8763+유형화!$G$72*hourly1!$G6414/hourly1!$F$8763+유형화!$G$74*hourly1!I6414/hourly1!$I$8763</f>
        <v>0.23855212314143973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4">
        <f>유형화!$F$71*hourly1!B6415/hourly1!$B$8763+유형화!$F$72*hourly1!C6415/hourly1!$C$8763+유형화!$F$73*hourly1!D6415/hourly1!$D$8763+유형화!$F$74*hourly1!E6415/hourly1!$E$8763</f>
        <v>58.702782349869331</v>
      </c>
      <c r="C6414" s="442">
        <f>hourly1!$F6415*유형화!$G$71/hourly1!$F$8763+유형화!$G$72*hourly1!$G6415/hourly1!$F$8763+유형화!$G$74*hourly1!I6415/hourly1!$I$8763</f>
        <v>0.23678868491611429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4">
        <f>유형화!$F$71*hourly1!B6416/hourly1!$B$8763+유형화!$F$72*hourly1!C6416/hourly1!$C$8763+유형화!$F$73*hourly1!D6416/hourly1!$D$8763+유형화!$F$74*hourly1!E6416/hourly1!$E$8763</f>
        <v>60.565664459508021</v>
      </c>
      <c r="C6415" s="442">
        <f>hourly1!$F6416*유형화!$G$71/hourly1!$F$8763+유형화!$G$72*hourly1!$G6416/hourly1!$F$8763+유형화!$G$74*hourly1!I6416/hourly1!$I$8763</f>
        <v>0.42174370200240807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4">
        <f>유형화!$F$71*hourly1!B6417/hourly1!$B$8763+유형화!$F$72*hourly1!C6417/hourly1!$C$8763+유형화!$F$73*hourly1!D6417/hourly1!$D$8763+유형화!$F$74*hourly1!E6417/hourly1!$E$8763</f>
        <v>72.111119134815169</v>
      </c>
      <c r="C6416" s="442">
        <f>hourly1!$F6417*유형화!$G$71/hourly1!$F$8763+유형화!$G$72*hourly1!$G6417/hourly1!$F$8763+유형화!$G$74*hourly1!I6417/hourly1!$I$8763</f>
        <v>0.75261021484810064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4">
        <f>유형화!$F$71*hourly1!B6418/hourly1!$B$8763+유형화!$F$72*hourly1!C6418/hourly1!$C$8763+유형화!$F$73*hourly1!D6418/hourly1!$D$8763+유형화!$F$74*hourly1!E6418/hourly1!$E$8763</f>
        <v>165.40752481805987</v>
      </c>
      <c r="C6417" s="442">
        <f>hourly1!$F6418*유형화!$G$71/hourly1!$F$8763+유형화!$G$72*hourly1!$G6418/hourly1!$F$8763+유형화!$G$74*hourly1!I6418/hourly1!$I$8763</f>
        <v>0.65120962413938166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4">
        <f>유형화!$F$71*hourly1!B6419/hourly1!$B$8763+유형화!$F$72*hourly1!C6419/hourly1!$C$8763+유형화!$F$73*hourly1!D6419/hourly1!$D$8763+유형화!$F$74*hourly1!E6419/hourly1!$E$8763</f>
        <v>274.79777583706988</v>
      </c>
      <c r="C6418" s="442">
        <f>hourly1!$F6419*유형화!$G$71/hourly1!$F$8763+유형화!$G$72*hourly1!$G6419/hourly1!$F$8763+유형화!$G$74*hourly1!I6419/hourly1!$I$8763</f>
        <v>0.57646741824328174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4">
        <f>유형화!$F$71*hourly1!B6420/hourly1!$B$8763+유형화!$F$72*hourly1!C6420/hourly1!$C$8763+유형화!$F$73*hourly1!D6420/hourly1!$D$8763+유형화!$F$74*hourly1!E6420/hourly1!$E$8763</f>
        <v>345.16751177076873</v>
      </c>
      <c r="C6419" s="442">
        <f>hourly1!$F6420*유형화!$G$71/hourly1!$F$8763+유형화!$G$72*hourly1!$G6420/hourly1!$F$8763+유형화!$G$74*hourly1!I6420/hourly1!$I$8763</f>
        <v>0.49104598495204066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4">
        <f>유형화!$F$71*hourly1!B6421/hourly1!$B$8763+유형화!$F$72*hourly1!C6421/hourly1!$C$8763+유형화!$F$73*hourly1!D6421/hourly1!$D$8763+유형화!$F$74*hourly1!E6421/hourly1!$E$8763</f>
        <v>414.41750976608148</v>
      </c>
      <c r="C6420" s="442">
        <f>hourly1!$F6421*유형화!$G$71/hourly1!$F$8763+유형화!$G$72*hourly1!$G6421/hourly1!$F$8763+유형화!$G$74*hourly1!I6421/hourly1!$I$8763</f>
        <v>0.45902362213200509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4">
        <f>유형화!$F$71*hourly1!B6422/hourly1!$B$8763+유형화!$F$72*hourly1!C6422/hourly1!$C$8763+유형화!$F$73*hourly1!D6422/hourly1!$D$8763+유형화!$F$74*hourly1!E6422/hourly1!$E$8763</f>
        <v>347.057650257202</v>
      </c>
      <c r="C6421" s="442">
        <f>hourly1!$F6422*유형화!$G$71/hourly1!$F$8763+유형화!$G$72*hourly1!$G6422/hourly1!$F$8763+유형화!$G$74*hourly1!I6422/hourly1!$I$8763</f>
        <v>0.44301040357233473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4">
        <f>유형화!$F$71*hourly1!B6423/hourly1!$B$8763+유형화!$F$72*hourly1!C6423/hourly1!$C$8763+유형화!$F$73*hourly1!D6423/hourly1!$D$8763+유형화!$F$74*hourly1!E6423/hourly1!$E$8763</f>
        <v>196.57471400319577</v>
      </c>
      <c r="C6422" s="442">
        <f>hourly1!$F6423*유형화!$G$71/hourly1!$F$8763+유형화!$G$72*hourly1!$G6423/hourly1!$F$8763+유형화!$G$74*hourly1!I6423/hourly1!$I$8763</f>
        <v>0.55490370025399771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4">
        <f>유형화!$F$71*hourly1!B6424/hourly1!$B$8763+유형화!$F$72*hourly1!C6424/hourly1!$C$8763+유형화!$F$73*hourly1!D6424/hourly1!$D$8763+유형화!$F$74*hourly1!E6424/hourly1!$E$8763</f>
        <v>274.99773911033378</v>
      </c>
      <c r="C6423" s="442">
        <f>hourly1!$F6424*유형화!$G$71/hourly1!$F$8763+유형화!$G$72*hourly1!$G6424/hourly1!$F$8763+유형화!$G$74*hourly1!I6424/hourly1!$I$8763</f>
        <v>0.51763714382612203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4">
        <f>유형화!$F$71*hourly1!B6425/hourly1!$B$8763+유형화!$F$72*hourly1!C6425/hourly1!$C$8763+유형화!$F$73*hourly1!D6425/hourly1!$D$8763+유형화!$F$74*hourly1!E6425/hourly1!$E$8763</f>
        <v>407.80148986663659</v>
      </c>
      <c r="C6424" s="442">
        <f>hourly1!$F6425*유형화!$G$71/hourly1!$F$8763+유형화!$G$72*hourly1!$G6425/hourly1!$F$8763+유형화!$G$74*hourly1!I6425/hourly1!$I$8763</f>
        <v>0.38971693893912202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4">
        <f>유형화!$F$71*hourly1!B6426/hourly1!$B$8763+유형화!$F$72*hourly1!C6426/hourly1!$C$8763+유형화!$F$73*hourly1!D6426/hourly1!$D$8763+유형화!$F$74*hourly1!E6426/hourly1!$E$8763</f>
        <v>340.49521786676291</v>
      </c>
      <c r="C6425" s="442">
        <f>hourly1!$F6426*유형화!$G$71/hourly1!$F$8763+유형화!$G$72*hourly1!$G6426/hourly1!$F$8763+유형화!$G$74*hourly1!I6426/hourly1!$I$8763</f>
        <v>0.36850532189580398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4">
        <f>유형화!$F$71*hourly1!B6427/hourly1!$B$8763+유형화!$F$72*hourly1!C6427/hourly1!$C$8763+유형화!$F$73*hourly1!D6427/hourly1!$D$8763+유형화!$F$74*hourly1!E6427/hourly1!$E$8763</f>
        <v>297.4718422519399</v>
      </c>
      <c r="C6426" s="442">
        <f>hourly1!$F6427*유형화!$G$71/hourly1!$F$8763+유형화!$G$72*hourly1!$G6427/hourly1!$F$8763+유형화!$G$74*hourly1!I6427/hourly1!$I$8763</f>
        <v>0.38975548181055109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4">
        <f>유형화!$F$71*hourly1!B6428/hourly1!$B$8763+유형화!$F$72*hourly1!C6428/hourly1!$C$8763+유형화!$F$73*hourly1!D6428/hourly1!$D$8763+유형화!$F$74*hourly1!E6428/hourly1!$E$8763</f>
        <v>164.94353497095062</v>
      </c>
      <c r="C6427" s="442">
        <f>hourly1!$F6428*유형화!$G$71/hourly1!$F$8763+유형화!$G$72*hourly1!$G6428/hourly1!$F$8763+유형화!$G$74*hourly1!I6428/hourly1!$I$8763</f>
        <v>0.5177517131225875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4">
        <f>유형화!$F$71*hourly1!B6429/hourly1!$B$8763+유형화!$F$72*hourly1!C6429/hourly1!$C$8763+유형화!$F$73*hourly1!D6429/hourly1!$D$8763+유형화!$F$74*hourly1!E6429/hourly1!$E$8763</f>
        <v>118.38347328330197</v>
      </c>
      <c r="C6428" s="442">
        <f>hourly1!$F6429*유형화!$G$71/hourly1!$F$8763+유형화!$G$72*hourly1!$G6429/hourly1!$F$8763+유형화!$G$74*hourly1!I6429/hourly1!$I$8763</f>
        <v>0.64059053340198602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4">
        <f>유형화!$F$71*hourly1!B6430/hourly1!$B$8763+유형화!$F$72*hourly1!C6430/hourly1!$C$8763+유형화!$F$73*hourly1!D6430/hourly1!$D$8763+유형화!$F$74*hourly1!E6430/hourly1!$E$8763</f>
        <v>126.68666588087535</v>
      </c>
      <c r="C6429" s="442">
        <f>hourly1!$F6430*유형화!$G$71/hourly1!$F$8763+유형화!$G$72*hourly1!$G6430/hourly1!$F$8763+유형화!$G$74*hourly1!I6430/hourly1!$I$8763</f>
        <v>0.64592574685630688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4">
        <f>유형화!$F$71*hourly1!B6431/hourly1!$B$8763+유형화!$F$72*hourly1!C6431/hourly1!$C$8763+유형화!$F$73*hourly1!D6431/hourly1!$D$8763+유형화!$F$74*hourly1!E6431/hourly1!$E$8763</f>
        <v>64.047893113140859</v>
      </c>
      <c r="C6430" s="442">
        <f>hourly1!$F6431*유형화!$G$71/hourly1!$F$8763+유형화!$G$72*hourly1!$G6431/hourly1!$F$8763+유형화!$G$74*hourly1!I6431/hourly1!$I$8763</f>
        <v>0.54975329701616504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4">
        <f>유형화!$F$71*hourly1!B6432/hourly1!$B$8763+유형화!$F$72*hourly1!C6432/hourly1!$C$8763+유형화!$F$73*hourly1!D6432/hourly1!$D$8763+유형화!$F$74*hourly1!E6432/hourly1!$E$8763</f>
        <v>62.427643741095181</v>
      </c>
      <c r="C6431" s="442">
        <f>hourly1!$F6432*유형화!$G$71/hourly1!$F$8763+유형화!$G$72*hourly1!$G6432/hourly1!$F$8763+유형화!$G$74*hourly1!I6432/hourly1!$I$8763</f>
        <v>0.45903429679618507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4">
        <f>유형화!$F$71*hourly1!B6433/hourly1!$B$8763+유형화!$F$72*hourly1!C6433/hourly1!$C$8763+유형화!$F$73*hourly1!D6433/hourly1!$D$8763+유형화!$F$74*hourly1!E6433/hourly1!$E$8763</f>
        <v>60.807390762163259</v>
      </c>
      <c r="C6432" s="442">
        <f>hourly1!$F6433*유형화!$G$71/hourly1!$F$8763+유형화!$G$72*hourly1!$G6433/hourly1!$F$8763+유형화!$G$74*hourly1!I6433/hourly1!$I$8763</f>
        <v>0.35250082233664692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4">
        <f>유형화!$F$71*hourly1!B6434/hourly1!$B$8763+유형화!$F$72*hourly1!C6434/hourly1!$C$8763+유형화!$F$73*hourly1!D6434/hourly1!$D$8763+유형화!$F$74*hourly1!E6434/hourly1!$E$8763</f>
        <v>58.944508652524569</v>
      </c>
      <c r="C6433" s="442">
        <f>hourly1!$F6434*유형화!$G$71/hourly1!$F$8763+유형화!$G$72*hourly1!$G6434/hourly1!$F$8763+유형화!$G$74*hourly1!I6434/hourly1!$I$8763</f>
        <v>0.32071941357752765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4">
        <f>유형화!$F$71*hourly1!B6435/hourly1!$B$8763+유형화!$F$72*hourly1!C6435/hourly1!$C$8763+유형화!$F$73*hourly1!D6435/hourly1!$D$8763+유형화!$F$74*hourly1!E6435/hourly1!$E$8763</f>
        <v>58.944508652524569</v>
      </c>
      <c r="C6434" s="442">
        <f>hourly1!$F6435*유형화!$G$71/hourly1!$F$8763+유형화!$G$72*hourly1!$G6435/hourly1!$F$8763+유형화!$G$74*hourly1!I6435/hourly1!$I$8763</f>
        <v>0.2630863312682411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4">
        <f>유형화!$F$71*hourly1!B6436/hourly1!$B$8763+유형화!$F$72*hourly1!C6436/hourly1!$C$8763+유형화!$F$73*hourly1!D6436/hourly1!$D$8763+유형화!$F$74*hourly1!E6436/hourly1!$E$8763</f>
        <v>58.702782349869331</v>
      </c>
      <c r="C6435" s="442">
        <f>hourly1!$F6436*유형화!$G$71/hourly1!$F$8763+유형화!$G$72*hourly1!$G6436/hourly1!$F$8763+유형화!$G$74*hourly1!I6436/hourly1!$I$8763</f>
        <v>0.24371857911853459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4">
        <f>유형화!$F$71*hourly1!B6437/hourly1!$B$8763+유형화!$F$72*hourly1!C6437/hourly1!$C$8763+유형화!$F$73*hourly1!D6437/hourly1!$D$8763+유형화!$F$74*hourly1!E6437/hourly1!$E$8763</f>
        <v>58.702782349869331</v>
      </c>
      <c r="C6436" s="442">
        <f>hourly1!$F6437*유형화!$G$71/hourly1!$F$8763+유형화!$G$72*hourly1!$G6437/hourly1!$F$8763+유형화!$G$74*hourly1!I6437/hourly1!$I$8763</f>
        <v>0.2386613958488083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4">
        <f>유형화!$F$71*hourly1!B6438/hourly1!$B$8763+유형화!$F$72*hourly1!C6438/hourly1!$C$8763+유형화!$F$73*hourly1!D6438/hourly1!$D$8763+유형화!$F$74*hourly1!E6438/hourly1!$E$8763</f>
        <v>58.702782349869331</v>
      </c>
      <c r="C6437" s="442">
        <f>hourly1!$F6438*유형화!$G$71/hourly1!$F$8763+유형화!$G$72*hourly1!$G6438/hourly1!$F$8763+유형화!$G$74*hourly1!I6438/hourly1!$I$8763</f>
        <v>0.23871403579583295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4">
        <f>유형화!$F$71*hourly1!B6439/hourly1!$B$8763+유형화!$F$72*hourly1!C6439/hourly1!$C$8763+유형화!$F$73*hourly1!D6439/hourly1!$D$8763+유형화!$F$74*hourly1!E6439/hourly1!$E$8763</f>
        <v>58.702782349869331</v>
      </c>
      <c r="C6438" s="442">
        <f>hourly1!$F6439*유형화!$G$71/hourly1!$F$8763+유형화!$G$72*hourly1!$G6439/hourly1!$F$8763+유형화!$G$74*hourly1!I6439/hourly1!$I$8763</f>
        <v>0.23690561730617676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4">
        <f>유형화!$F$71*hourly1!B6440/hourly1!$B$8763+유형화!$F$72*hourly1!C6440/hourly1!$C$8763+유형화!$F$73*hourly1!D6440/hourly1!$D$8763+유형화!$F$74*hourly1!E6440/hourly1!$E$8763</f>
        <v>60.565664459508021</v>
      </c>
      <c r="C6439" s="442">
        <f>hourly1!$F6440*유형화!$G$71/hourly1!$F$8763+유형화!$G$72*hourly1!$G6440/hourly1!$F$8763+유형화!$G$74*hourly1!I6440/hourly1!$I$8763</f>
        <v>0.42191922281648009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4">
        <f>유형화!$F$71*hourly1!B6441/hourly1!$B$8763+유형화!$F$72*hourly1!C6441/hourly1!$C$8763+유형화!$F$73*hourly1!D6441/hourly1!$D$8763+유형화!$F$74*hourly1!E6441/hourly1!$E$8763</f>
        <v>72.111119134815169</v>
      </c>
      <c r="C6440" s="442">
        <f>hourly1!$F6441*유형화!$G$71/hourly1!$F$8763+유형화!$G$72*hourly1!$G6441/hourly1!$F$8763+유형화!$G$74*hourly1!I6441/hourly1!$I$8763</f>
        <v>0.75299833259992477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4">
        <f>유형화!$F$71*hourly1!B6442/hourly1!$B$8763+유형화!$F$72*hourly1!C6442/hourly1!$C$8763+유형화!$F$73*hourly1!D6442/hourly1!$D$8763+유형화!$F$74*hourly1!E6442/hourly1!$E$8763</f>
        <v>165.40876919381589</v>
      </c>
      <c r="C6441" s="442">
        <f>hourly1!$F6442*유형화!$G$71/hourly1!$F$8763+유형화!$G$72*hourly1!$G6442/hourly1!$F$8763+유형화!$G$74*hourly1!I6442/hourly1!$I$8763</f>
        <v>0.65152904920491728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4">
        <f>유형화!$F$71*hourly1!B6443/hourly1!$B$8763+유형화!$F$72*hourly1!C6443/hourly1!$C$8763+유형화!$F$73*hourly1!D6443/hourly1!$D$8763+유형화!$F$74*hourly1!E6443/hourly1!$E$8763</f>
        <v>274.79880379965095</v>
      </c>
      <c r="C6442" s="442">
        <f>hourly1!$F6443*유형화!$G$71/hourly1!$F$8763+유형화!$G$72*hourly1!$G6443/hourly1!$F$8763+유형화!$G$74*hourly1!I6443/hourly1!$I$8763</f>
        <v>0.57668620811597615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4">
        <f>유형화!$F$71*hourly1!B6444/hourly1!$B$8763+유형화!$F$72*hourly1!C6444/hourly1!$C$8763+유형화!$F$73*hourly1!D6444/hourly1!$D$8763+유형화!$F$74*hourly1!E6444/hourly1!$E$8763</f>
        <v>345.16868761568594</v>
      </c>
      <c r="C6443" s="442">
        <f>hourly1!$F6444*유형화!$G$71/hourly1!$F$8763+유형화!$G$72*hourly1!$G6444/hourly1!$F$8763+유형화!$G$74*hourly1!I6444/hourly1!$I$8763</f>
        <v>0.49119738591422601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4">
        <f>유형화!$F$71*hourly1!B6445/hourly1!$B$8763+유형화!$F$72*hourly1!C6445/hourly1!$C$8763+유형화!$F$73*hourly1!D6445/hourly1!$D$8763+유형화!$F$74*hourly1!E6445/hourly1!$E$8763</f>
        <v>414.41859183195629</v>
      </c>
      <c r="C6444" s="442">
        <f>hourly1!$F6445*유형화!$G$71/hourly1!$F$8763+유형화!$G$72*hourly1!$G6445/hourly1!$F$8763+유형화!$G$74*hourly1!I6445/hourly1!$I$8763</f>
        <v>0.45915171810216415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4">
        <f>유형화!$F$71*hourly1!B6446/hourly1!$B$8763+유형화!$F$72*hourly1!C6446/hourly1!$C$8763+유형화!$F$73*hourly1!D6446/hourly1!$D$8763+유형화!$F$74*hourly1!E6446/hourly1!$E$8763</f>
        <v>347.05858444074056</v>
      </c>
      <c r="C6445" s="442">
        <f>hourly1!$F6446*유형화!$G$71/hourly1!$F$8763+유형화!$G$72*hourly1!$G6446/hourly1!$F$8763+유형화!$G$74*hourly1!I6446/hourly1!$I$8763</f>
        <v>0.44312187640132805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4">
        <f>유형화!$F$71*hourly1!B6447/hourly1!$B$8763+유형화!$F$72*hourly1!C6447/hourly1!$C$8763+유형화!$F$73*hourly1!D6447/hourly1!$D$8763+유형화!$F$74*hourly1!E6447/hourly1!$E$8763</f>
        <v>196.5756842555968</v>
      </c>
      <c r="C6446" s="442">
        <f>hourly1!$F6447*유형화!$G$71/hourly1!$F$8763+유형화!$G$72*hourly1!$G6447/hourly1!$F$8763+유형화!$G$74*hourly1!I6447/hourly1!$I$8763</f>
        <v>0.5550875326386534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4">
        <f>유형화!$F$71*hourly1!B6448/hourly1!$B$8763+유형화!$F$72*hourly1!C6448/hourly1!$C$8763+유형화!$F$73*hourly1!D6448/hourly1!$D$8763+유형화!$F$74*hourly1!E6448/hourly1!$E$8763</f>
        <v>274.99858312171608</v>
      </c>
      <c r="C6447" s="442">
        <f>hourly1!$F6448*유형화!$G$71/hourly1!$F$8763+유형화!$G$72*hourly1!$G6448/hourly1!$F$8763+유형화!$G$74*hourly1!I6448/hourly1!$I$8763</f>
        <v>0.51778096659159967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4">
        <f>유형화!$F$71*hourly1!B6449/hourly1!$B$8763+유형화!$F$72*hourly1!C6449/hourly1!$C$8763+유형화!$F$73*hourly1!D6449/hourly1!$D$8763+유형화!$F$74*hourly1!E6449/hourly1!$E$8763</f>
        <v>407.80214992682028</v>
      </c>
      <c r="C6448" s="442">
        <f>hourly1!$F6449*유형화!$G$71/hourly1!$F$8763+유형화!$G$72*hourly1!$G6449/hourly1!$F$8763+유형화!$G$74*hourly1!I6449/hourly1!$I$8763</f>
        <v>0.38978799471900749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4">
        <f>유형화!$F$71*hourly1!B6450/hourly1!$B$8763+유형화!$F$72*hourly1!C6450/hourly1!$C$8763+유형화!$F$73*hourly1!D6450/hourly1!$D$8763+유형화!$F$74*hourly1!E6450/hourly1!$E$8763</f>
        <v>340.49462994430428</v>
      </c>
      <c r="C6449" s="442">
        <f>hourly1!$F6450*유형화!$G$71/hourly1!$F$8763+유형화!$G$72*hourly1!$G6450/hourly1!$F$8763+유형화!$G$74*hourly1!I6450/hourly1!$I$8763</f>
        <v>0.36849073590429016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4">
        <f>유형화!$F$71*hourly1!B6451/hourly1!$B$8763+유형화!$F$72*hourly1!C6451/hourly1!$C$8763+유형화!$F$73*hourly1!D6451/hourly1!$D$8763+유형화!$F$74*hourly1!E6451/hourly1!$E$8763</f>
        <v>297.47235082290109</v>
      </c>
      <c r="C6450" s="442">
        <f>hourly1!$F6451*유형화!$G$71/hourly1!$F$8763+유형화!$G$72*hourly1!$G6451/hourly1!$F$8763+유형화!$G$74*hourly1!I6451/hourly1!$I$8763</f>
        <v>0.38982368558092201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4">
        <f>유형화!$F$71*hourly1!B6452/hourly1!$B$8763+유형화!$F$72*hourly1!C6452/hourly1!$C$8763+유형화!$F$73*hourly1!D6452/hourly1!$D$8763+유형화!$F$74*hourly1!E6452/hourly1!$E$8763</f>
        <v>164.94506068383407</v>
      </c>
      <c r="C6451" s="442">
        <f>hourly1!$F6452*유형화!$G$71/hourly1!$F$8763+유형화!$G$72*hourly1!$G6452/hourly1!$F$8763+유형화!$G$74*hourly1!I6452/hourly1!$I$8763</f>
        <v>0.51796626572400439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4">
        <f>유형화!$F$71*hourly1!B6453/hourly1!$B$8763+유형화!$F$72*hourly1!C6453/hourly1!$C$8763+유형화!$F$73*hourly1!D6453/hourly1!$D$8763+유형화!$F$74*hourly1!E6453/hourly1!$E$8763</f>
        <v>118.38315948419829</v>
      </c>
      <c r="C6452" s="442">
        <f>hourly1!$F6453*유형화!$G$71/hourly1!$F$8763+유형화!$G$72*hourly1!$G6453/hourly1!$F$8763+유형화!$G$74*hourly1!I6453/hourly1!$I$8763</f>
        <v>0.64058173291548659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4">
        <f>유형화!$F$71*hourly1!B6454/hourly1!$B$8763+유형화!$F$72*hourly1!C6454/hourly1!$C$8763+유형화!$F$73*hourly1!D6454/hourly1!$D$8763+유형화!$F$74*hourly1!E6454/hourly1!$E$8763</f>
        <v>126.68655767428788</v>
      </c>
      <c r="C6453" s="442">
        <f>hourly1!$F6454*유형화!$G$71/hourly1!$F$8763+유형화!$G$72*hourly1!$G6454/hourly1!$F$8763+유형화!$G$74*hourly1!I6454/hourly1!$I$8763</f>
        <v>0.64596983077479042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4">
        <f>유형화!$F$71*hourly1!B6455/hourly1!$B$8763+유형화!$F$72*hourly1!C6455/hourly1!$C$8763+유형화!$F$73*hourly1!D6455/hourly1!$D$8763+유형화!$F$74*hourly1!E6455/hourly1!$E$8763</f>
        <v>64.047893113140859</v>
      </c>
      <c r="C6454" s="442">
        <f>hourly1!$F6455*유형화!$G$71/hourly1!$F$8763+유형화!$G$72*hourly1!$G6455/hourly1!$F$8763+유형화!$G$74*hourly1!I6455/hourly1!$I$8763</f>
        <v>0.55001348176980314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4">
        <f>유형화!$F$71*hourly1!B6456/hourly1!$B$8763+유형화!$F$72*hourly1!C6456/hourly1!$C$8763+유형화!$F$73*hourly1!D6456/hourly1!$D$8763+유형화!$F$74*hourly1!E6456/hourly1!$E$8763</f>
        <v>62.427643741095181</v>
      </c>
      <c r="C6455" s="442">
        <f>hourly1!$F6456*유형화!$G$71/hourly1!$F$8763+유형화!$G$72*hourly1!$G6456/hourly1!$F$8763+유형화!$G$74*hourly1!I6456/hourly1!$I$8763</f>
        <v>0.45929554086764085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4">
        <f>유형화!$F$71*hourly1!B6457/hourly1!$B$8763+유형화!$F$72*hourly1!C6457/hourly1!$C$8763+유형화!$F$73*hourly1!D6457/hourly1!$D$8763+유형화!$F$74*hourly1!E6457/hourly1!$E$8763</f>
        <v>60.807390762163259</v>
      </c>
      <c r="C6456" s="442">
        <f>hourly1!$F6457*유형화!$G$71/hourly1!$F$8763+유형화!$G$72*hourly1!$G6457/hourly1!$F$8763+유형화!$G$74*hourly1!I6457/hourly1!$I$8763</f>
        <v>0.35269834436696768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4">
        <f>유형화!$F$71*hourly1!B6458/hourly1!$B$8763+유형화!$F$72*hourly1!C6458/hourly1!$C$8763+유형화!$F$73*hourly1!D6458/hourly1!$D$8763+유형화!$F$74*hourly1!E6458/hourly1!$E$8763</f>
        <v>58.944508652524569</v>
      </c>
      <c r="C6457" s="442">
        <f>hourly1!$F6458*유형화!$G$71/hourly1!$F$8763+유형화!$G$72*hourly1!$G6458/hourly1!$F$8763+유형화!$G$74*hourly1!I6458/hourly1!$I$8763</f>
        <v>0.32085712489404639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4">
        <f>유형화!$F$71*hourly1!B6459/hourly1!$B$8763+유형화!$F$72*hourly1!C6459/hourly1!$C$8763+유형화!$F$73*hourly1!D6459/hourly1!$D$8763+유형화!$F$74*hourly1!E6459/hourly1!$E$8763</f>
        <v>58.944508652524569</v>
      </c>
      <c r="C6458" s="442">
        <f>hourly1!$F6459*유형화!$G$71/hourly1!$F$8763+유형화!$G$72*hourly1!$G6459/hourly1!$F$8763+유형화!$G$74*hourly1!I6459/hourly1!$I$8763</f>
        <v>0.2632307244356214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4">
        <f>유형화!$F$71*hourly1!B6460/hourly1!$B$8763+유형화!$F$72*hourly1!C6460/hourly1!$C$8763+유형화!$F$73*hourly1!D6460/hourly1!$D$8763+유형화!$F$74*hourly1!E6460/hourly1!$E$8763</f>
        <v>58.702782349869331</v>
      </c>
      <c r="C6459" s="442">
        <f>hourly1!$F6460*유형화!$G$71/hourly1!$F$8763+유형화!$G$72*hourly1!$G6460/hourly1!$F$8763+유형화!$G$74*hourly1!I6460/hourly1!$I$8763</f>
        <v>0.24387975839905277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4">
        <f>유형화!$F$71*hourly1!B6461/hourly1!$B$8763+유형화!$F$72*hourly1!C6461/hourly1!$C$8763+유형화!$F$73*hourly1!D6461/hourly1!$D$8763+유형화!$F$74*hourly1!E6461/hourly1!$E$8763</f>
        <v>58.761343755012888</v>
      </c>
      <c r="C6460" s="442">
        <f>hourly1!$F6461*유형화!$G$71/hourly1!$F$8763+유형화!$G$72*hourly1!$G6461/hourly1!$F$8763+유형화!$G$74*hourly1!I6461/hourly1!$I$8763</f>
        <v>0.23915854185004254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4">
        <f>유형화!$F$71*hourly1!B6462/hourly1!$B$8763+유형화!$F$72*hourly1!C6462/hourly1!$C$8763+유형화!$F$73*hourly1!D6462/hourly1!$D$8763+유형화!$F$74*hourly1!E6462/hourly1!$E$8763</f>
        <v>59.078987799443276</v>
      </c>
      <c r="C6461" s="442">
        <f>hourly1!$F6462*유형화!$G$71/hourly1!$F$8763+유형화!$G$72*hourly1!$G6462/hourly1!$F$8763+유형화!$G$74*hourly1!I6462/hourly1!$I$8763</f>
        <v>0.23921248557284489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4">
        <f>유형화!$F$71*hourly1!B6463/hourly1!$B$8763+유형화!$F$72*hourly1!C6463/hourly1!$C$8763+유형화!$F$73*hourly1!D6463/hourly1!$D$8763+유형화!$F$74*hourly1!E6463/hourly1!$E$8763</f>
        <v>59.389093451612638</v>
      </c>
      <c r="C6462" s="442">
        <f>hourly1!$F6463*유형화!$G$71/hourly1!$F$8763+유형화!$G$72*hourly1!$G6463/hourly1!$F$8763+유형화!$G$74*hourly1!I6463/hourly1!$I$8763</f>
        <v>0.23722414602586619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4">
        <f>유형화!$F$71*hourly1!B6464/hourly1!$B$8763+유형화!$F$72*hourly1!C6464/hourly1!$C$8763+유형화!$F$73*hourly1!D6464/hourly1!$D$8763+유형화!$F$74*hourly1!E6464/hourly1!$E$8763</f>
        <v>61.422830155994163</v>
      </c>
      <c r="C6463" s="442">
        <f>hourly1!$F6464*유형화!$G$71/hourly1!$F$8763+유형화!$G$72*hourly1!$G6464/hourly1!$F$8763+유형화!$G$74*hourly1!I6464/hourly1!$I$8763</f>
        <v>0.42230522193266629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4">
        <f>유형화!$F$71*hourly1!B6465/hourly1!$B$8763+유형화!$F$72*hourly1!C6465/hourly1!$C$8763+유형화!$F$73*hourly1!D6465/hourly1!$D$8763+유형화!$F$74*hourly1!E6465/hourly1!$E$8763</f>
        <v>72.998359048847931</v>
      </c>
      <c r="C6464" s="442">
        <f>hourly1!$F6465*유형화!$G$71/hourly1!$F$8763+유형화!$G$72*hourly1!$G6465/hourly1!$F$8763+유형화!$G$74*hourly1!I6465/hourly1!$I$8763</f>
        <v>0.75390119732598204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4">
        <f>유형화!$F$71*hourly1!B6466/hourly1!$B$8763+유형화!$F$72*hourly1!C6466/hourly1!$C$8763+유형화!$F$73*hourly1!D6466/hourly1!$D$8763+유형화!$F$74*hourly1!E6466/hourly1!$E$8763</f>
        <v>166.09191705631855</v>
      </c>
      <c r="C6465" s="442">
        <f>hourly1!$F6466*유형화!$G$71/hourly1!$F$8763+유형화!$G$72*hourly1!$G6466/hourly1!$F$8763+유형화!$G$74*hourly1!I6466/hourly1!$I$8763</f>
        <v>0.65209562126631493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4">
        <f>유형화!$F$71*hourly1!B6467/hourly1!$B$8763+유형화!$F$72*hourly1!C6467/hourly1!$C$8763+유형화!$F$73*hourly1!D6467/hourly1!$D$8763+유형화!$F$74*hourly1!E6467/hourly1!$E$8763</f>
        <v>274.80054592570934</v>
      </c>
      <c r="C6466" s="442">
        <f>hourly1!$F6467*유형화!$G$71/hourly1!$F$8763+유형화!$G$72*hourly1!$G6467/hourly1!$F$8763+유형화!$G$74*hourly1!I6467/hourly1!$I$8763</f>
        <v>0.57696513464641874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4">
        <f>유형화!$F$71*hourly1!B6468/hourly1!$B$8763+유형화!$F$72*hourly1!C6468/hourly1!$C$8763+유형화!$F$73*hourly1!D6468/hourly1!$D$8763+유형화!$F$74*hourly1!E6468/hourly1!$E$8763</f>
        <v>345.16934046209707</v>
      </c>
      <c r="C6467" s="442">
        <f>hourly1!$F6468*유형화!$G$71/hourly1!$F$8763+유형화!$G$72*hourly1!$G6468/hourly1!$F$8763+유형화!$G$74*hourly1!I6468/hourly1!$I$8763</f>
        <v>0.49128262025569314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4">
        <f>유형화!$F$71*hourly1!B6469/hourly1!$B$8763+유형화!$F$72*hourly1!C6469/hourly1!$C$8763+유형화!$F$73*hourly1!D6469/hourly1!$D$8763+유형화!$F$74*hourly1!E6469/hourly1!$E$8763</f>
        <v>414.41774421368768</v>
      </c>
      <c r="C6468" s="442">
        <f>hourly1!$F6469*유형화!$G$71/hourly1!$F$8763+유형화!$G$72*hourly1!$G6469/hourly1!$F$8763+유형화!$G$74*hourly1!I6469/hourly1!$I$8763</f>
        <v>0.4591037228563476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4">
        <f>유형화!$F$71*hourly1!B6470/hourly1!$B$8763+유형화!$F$72*hourly1!C6470/hourly1!$C$8763+유형화!$F$73*hourly1!D6470/hourly1!$D$8763+유형화!$F$74*hourly1!E6470/hourly1!$E$8763</f>
        <v>347.05645998473972</v>
      </c>
      <c r="C6469" s="442">
        <f>hourly1!$F6470*유형화!$G$71/hourly1!$F$8763+유형화!$G$72*hourly1!$G6470/hourly1!$F$8763+유형화!$G$74*hourly1!I6470/hourly1!$I$8763</f>
        <v>0.44297479419640629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4">
        <f>유형화!$F$71*hourly1!B6471/hourly1!$B$8763+유형화!$F$72*hourly1!C6471/hourly1!$C$8763+유형화!$F$73*hourly1!D6471/hourly1!$D$8763+유형화!$F$74*hourly1!E6471/hourly1!$E$8763</f>
        <v>196.57305844240736</v>
      </c>
      <c r="C6470" s="442">
        <f>hourly1!$F6471*유형화!$G$71/hourly1!$F$8763+유형화!$G$72*hourly1!$G6471/hourly1!$F$8763+유형화!$G$74*hourly1!I6471/hourly1!$I$8763</f>
        <v>0.55477348564819906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4">
        <f>유형화!$F$71*hourly1!B6472/hourly1!$B$8763+유형화!$F$72*hourly1!C6472/hourly1!$C$8763+유형화!$F$73*hourly1!D6472/hourly1!$D$8763+유형화!$F$74*hourly1!E6472/hourly1!$E$8763</f>
        <v>274.99507001450928</v>
      </c>
      <c r="C6471" s="442">
        <f>hourly1!$F6472*유형화!$G$71/hourly1!$F$8763+유형화!$G$72*hourly1!$G6472/hourly1!$F$8763+유형화!$G$74*hourly1!I6472/hourly1!$I$8763</f>
        <v>0.51742617660809298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4">
        <f>유형화!$F$71*hourly1!B6473/hourly1!$B$8763+유형화!$F$72*hourly1!C6473/hourly1!$C$8763+유형화!$F$73*hourly1!D6473/hourly1!$D$8763+유형화!$F$74*hourly1!E6473/hourly1!$E$8763</f>
        <v>407.79795872499864</v>
      </c>
      <c r="C6472" s="442">
        <f>hourly1!$F6473*유형화!$G$71/hourly1!$F$8763+유형화!$G$72*hourly1!$G6473/hourly1!$F$8763+유형화!$G$74*hourly1!I6473/hourly1!$I$8763</f>
        <v>0.38953766976968829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4">
        <f>유형화!$F$71*hourly1!B6474/hourly1!$B$8763+유형화!$F$72*hourly1!C6474/hourly1!$C$8763+유형화!$F$73*hourly1!D6474/hourly1!$D$8763+유형화!$F$74*hourly1!E6474/hourly1!$E$8763</f>
        <v>340.49075254158629</v>
      </c>
      <c r="C6473" s="442">
        <f>hourly1!$F6474*유형화!$G$71/hourly1!$F$8763+유형화!$G$72*hourly1!$G6474/hourly1!$F$8763+유형화!$G$74*hourly1!I6474/hourly1!$I$8763</f>
        <v>0.36826330851706757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4">
        <f>유형화!$F$71*hourly1!B6475/hourly1!$B$8763+유형화!$F$72*hourly1!C6475/hourly1!$C$8763+유형화!$F$73*hourly1!D6475/hourly1!$D$8763+유형화!$F$74*hourly1!E6475/hourly1!$E$8763</f>
        <v>297.46845177886559</v>
      </c>
      <c r="C6474" s="442">
        <f>hourly1!$F6475*유형화!$G$71/hourly1!$F$8763+유형화!$G$72*hourly1!$G6475/hourly1!$F$8763+유형화!$G$74*hourly1!I6475/hourly1!$I$8763</f>
        <v>0.38957898316464412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4">
        <f>유형화!$F$71*hourly1!B6476/hourly1!$B$8763+유형화!$F$72*hourly1!C6476/hourly1!$C$8763+유형화!$F$73*hourly1!D6476/hourly1!$D$8763+유형화!$F$74*hourly1!E6476/hourly1!$E$8763</f>
        <v>164.9408694820124</v>
      </c>
      <c r="C6475" s="442">
        <f>hourly1!$F6476*유형화!$G$71/hourly1!$F$8763+유형화!$G$72*hourly1!$G6476/hourly1!$F$8763+유형화!$G$74*hourly1!I6476/hourly1!$I$8763</f>
        <v>0.51757309584104261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4">
        <f>유형화!$F$71*hourly1!B6477/hourly1!$B$8763+유형화!$F$72*hourly1!C6477/hourly1!$C$8763+유형화!$F$73*hourly1!D6477/hourly1!$D$8763+유형화!$F$74*hourly1!E6477/hourly1!$E$8763</f>
        <v>118.38211709407224</v>
      </c>
      <c r="C6476" s="442">
        <f>hourly1!$F6477*유형화!$G$71/hourly1!$F$8763+유형화!$G$72*hourly1!$G6477/hourly1!$F$8763+유형화!$G$74*hourly1!I6477/hourly1!$I$8763</f>
        <v>0.64037622525852744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4">
        <f>유형화!$F$71*hourly1!B6478/hourly1!$B$8763+유형화!$F$72*hourly1!C6478/hourly1!$C$8763+유형화!$F$73*hourly1!D6478/hourly1!$D$8763+유형화!$F$74*hourly1!E6478/hourly1!$E$8763</f>
        <v>126.68577137308553</v>
      </c>
      <c r="C6477" s="442">
        <f>hourly1!$F6478*유형화!$G$71/hourly1!$F$8763+유형화!$G$72*hourly1!$G6478/hourly1!$F$8763+유형화!$G$74*hourly1!I6478/hourly1!$I$8763</f>
        <v>0.64577296063235845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4">
        <f>유형화!$F$71*hourly1!B6479/hourly1!$B$8763+유형화!$F$72*hourly1!C6479/hourly1!$C$8763+유형화!$F$73*hourly1!D6479/hourly1!$D$8763+유형화!$F$74*hourly1!E6479/hourly1!$E$8763</f>
        <v>64.047893113140859</v>
      </c>
      <c r="C6478" s="442">
        <f>hourly1!$F6479*유형화!$G$71/hourly1!$F$8763+유형화!$G$72*hourly1!$G6479/hourly1!$F$8763+유형화!$G$74*hourly1!I6479/hourly1!$I$8763</f>
        <v>0.54987748165899097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4">
        <f>유형화!$F$71*hourly1!B6480/hourly1!$B$8763+유형화!$F$72*hourly1!C6480/hourly1!$C$8763+유형화!$F$73*hourly1!D6480/hourly1!$D$8763+유형화!$F$74*hourly1!E6480/hourly1!$E$8763</f>
        <v>62.427643741095181</v>
      </c>
      <c r="C6479" s="442">
        <f>hourly1!$F6480*유형화!$G$71/hourly1!$F$8763+유형화!$G$72*hourly1!$G6480/hourly1!$F$8763+유형화!$G$74*hourly1!I6480/hourly1!$I$8763</f>
        <v>0.45920183198361952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4">
        <f>유형화!$F$71*hourly1!B6481/hourly1!$B$8763+유형화!$F$72*hourly1!C6481/hourly1!$C$8763+유형화!$F$73*hourly1!D6481/hourly1!$D$8763+유형화!$F$74*hourly1!E6481/hourly1!$E$8763</f>
        <v>60.807390762163259</v>
      </c>
      <c r="C6480" s="442">
        <f>hourly1!$F6481*유형화!$G$71/hourly1!$F$8763+유형화!$G$72*hourly1!$G6481/hourly1!$F$8763+유형화!$G$74*hourly1!I6481/hourly1!$I$8763</f>
        <v>0.35263771879330463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4">
        <f>유형화!$F$71*hourly1!B6482/hourly1!$B$8763+유형화!$F$72*hourly1!C6482/hourly1!$C$8763+유형화!$F$73*hourly1!D6482/hourly1!$D$8763+유형화!$F$74*hourly1!E6482/hourly1!$E$8763</f>
        <v>58.944508652524569</v>
      </c>
      <c r="C6481" s="442">
        <f>hourly1!$F6482*유형화!$G$71/hourly1!$F$8763+유형화!$G$72*hourly1!$G6482/hourly1!$F$8763+유형화!$G$74*hourly1!I6482/hourly1!$I$8763</f>
        <v>0.32081035193802221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4">
        <f>유형화!$F$71*hourly1!B6483/hourly1!$B$8763+유형화!$F$72*hourly1!C6483/hourly1!$C$8763+유형화!$F$73*hourly1!D6483/hourly1!$D$8763+유형화!$F$74*hourly1!E6483/hourly1!$E$8763</f>
        <v>58.944508652524569</v>
      </c>
      <c r="C6482" s="442">
        <f>hourly1!$F6483*유형화!$G$71/hourly1!$F$8763+유형화!$G$72*hourly1!$G6483/hourly1!$F$8763+유형화!$G$74*hourly1!I6483/hourly1!$I$8763</f>
        <v>0.26172209288885023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4">
        <f>유형화!$F$71*hourly1!B6484/hourly1!$B$8763+유형화!$F$72*hourly1!C6484/hourly1!$C$8763+유형화!$F$73*hourly1!D6484/hourly1!$D$8763+유형화!$F$74*hourly1!E6484/hourly1!$E$8763</f>
        <v>58.702782349869331</v>
      </c>
      <c r="C6483" s="442">
        <f>hourly1!$F6484*유형화!$G$71/hourly1!$F$8763+유형화!$G$72*hourly1!$G6484/hourly1!$F$8763+유형화!$G$74*hourly1!I6484/hourly1!$I$8763</f>
        <v>0.26611402456800509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4">
        <f>유형화!$F$71*hourly1!B6485/hourly1!$B$8763+유형화!$F$72*hourly1!C6485/hourly1!$C$8763+유형화!$F$73*hourly1!D6485/hourly1!$D$8763+유형화!$F$74*hourly1!E6485/hourly1!$E$8763</f>
        <v>58.702782349869331</v>
      </c>
      <c r="C6484" s="442">
        <f>hourly1!$F6485*유형화!$G$71/hourly1!$F$8763+유형화!$G$72*hourly1!$G6485/hourly1!$F$8763+유형화!$G$74*hourly1!I6485/hourly1!$I$8763</f>
        <v>0.24906511912492421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4">
        <f>유형화!$F$71*hourly1!B6486/hourly1!$B$8763+유형화!$F$72*hourly1!C6486/hourly1!$C$8763+유형화!$F$73*hourly1!D6486/hourly1!$D$8763+유형화!$F$74*hourly1!E6486/hourly1!$E$8763</f>
        <v>58.702782349869331</v>
      </c>
      <c r="C6485" s="442">
        <f>hourly1!$F6486*유형화!$G$71/hourly1!$F$8763+유형화!$G$72*hourly1!$G6486/hourly1!$F$8763+유형화!$G$74*hourly1!I6486/hourly1!$I$8763</f>
        <v>0.23682991682508406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4">
        <f>유형화!$F$71*hourly1!B6487/hourly1!$B$8763+유형화!$F$72*hourly1!C6487/hourly1!$C$8763+유형화!$F$73*hourly1!D6487/hourly1!$D$8763+유형화!$F$74*hourly1!E6487/hourly1!$E$8763</f>
        <v>58.702782349869331</v>
      </c>
      <c r="C6486" s="442">
        <f>hourly1!$F6487*유형화!$G$71/hourly1!$F$8763+유형화!$G$72*hourly1!$G6487/hourly1!$F$8763+유형화!$G$74*hourly1!I6487/hourly1!$I$8763</f>
        <v>0.23686275567748497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4">
        <f>유형화!$F$71*hourly1!B6488/hourly1!$B$8763+유형화!$F$72*hourly1!C6488/hourly1!$C$8763+유형화!$F$73*hourly1!D6488/hourly1!$D$8763+유형화!$F$74*hourly1!E6488/hourly1!$E$8763</f>
        <v>60.565664459508021</v>
      </c>
      <c r="C6487" s="442">
        <f>hourly1!$F6488*유형화!$G$71/hourly1!$F$8763+유형화!$G$72*hourly1!$G6488/hourly1!$F$8763+유형화!$G$74*hourly1!I6488/hourly1!$I$8763</f>
        <v>0.27501905758765471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4">
        <f>유형화!$F$71*hourly1!B6489/hourly1!$B$8763+유형화!$F$72*hourly1!C6489/hourly1!$C$8763+유형화!$F$73*hourly1!D6489/hourly1!$D$8763+유형화!$F$74*hourly1!E6489/hourly1!$E$8763</f>
        <v>72.111119134815169</v>
      </c>
      <c r="C6488" s="442">
        <f>hourly1!$F6489*유형화!$G$71/hourly1!$F$8763+유형화!$G$72*hourly1!$G6489/hourly1!$F$8763+유형화!$G$74*hourly1!I6489/hourly1!$I$8763</f>
        <v>0.37024260311958934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4">
        <f>유형화!$F$71*hourly1!B6490/hourly1!$B$8763+유형화!$F$72*hourly1!C6490/hourly1!$C$8763+유형화!$F$73*hourly1!D6490/hourly1!$D$8763+유형화!$F$74*hourly1!E6490/hourly1!$E$8763</f>
        <v>107.91265429710971</v>
      </c>
      <c r="C6489" s="442">
        <f>hourly1!$F6490*유형화!$G$71/hourly1!$F$8763+유형화!$G$72*hourly1!$G6490/hourly1!$F$8763+유형화!$G$74*hourly1!I6490/hourly1!$I$8763</f>
        <v>0.47538079303903003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4">
        <f>유형화!$F$71*hourly1!B6491/hourly1!$B$8763+유형화!$F$72*hourly1!C6491/hourly1!$C$8763+유형화!$F$73*hourly1!D6491/hourly1!$D$8763+유형화!$F$74*hourly1!E6491/hourly1!$E$8763</f>
        <v>109.81705306138559</v>
      </c>
      <c r="C6490" s="442">
        <f>hourly1!$F6491*유형화!$G$71/hourly1!$F$8763+유형화!$G$72*hourly1!$G6491/hourly1!$F$8763+유형화!$G$74*hourly1!I6491/hourly1!$I$8763</f>
        <v>0.63547329496049942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4">
        <f>유형화!$F$71*hourly1!B6492/hourly1!$B$8763+유형화!$F$72*hourly1!C6492/hourly1!$C$8763+유형화!$F$73*hourly1!D6492/hourly1!$D$8763+유형화!$F$74*hourly1!E6492/hourly1!$E$8763</f>
        <v>114.16534398050351</v>
      </c>
      <c r="C6491" s="442">
        <f>hourly1!$F6492*유형화!$G$71/hourly1!$F$8763+유형화!$G$72*hourly1!$G6492/hourly1!$F$8763+유형화!$G$74*hourly1!I6492/hourly1!$I$8763</f>
        <v>0.63064329462003743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4">
        <f>유형화!$F$71*hourly1!B6493/hourly1!$B$8763+유형화!$F$72*hourly1!C6493/hourly1!$C$8763+유형화!$F$73*hourly1!D6493/hourly1!$D$8763+유형화!$F$74*hourly1!E6493/hourly1!$E$8763</f>
        <v>117.51735707066211</v>
      </c>
      <c r="C6492" s="442">
        <f>hourly1!$F6493*유형화!$G$71/hourly1!$F$8763+유형화!$G$72*hourly1!$G6493/hourly1!$F$8763+유형화!$G$74*hourly1!I6493/hourly1!$I$8763</f>
        <v>0.58926715545486585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4">
        <f>유형화!$F$71*hourly1!B6494/hourly1!$B$8763+유형화!$F$72*hourly1!C6494/hourly1!$C$8763+유형화!$F$73*hourly1!D6494/hourly1!$D$8763+유형화!$F$74*hourly1!E6494/hourly1!$E$8763</f>
        <v>116.15766916126553</v>
      </c>
      <c r="C6493" s="442">
        <f>hourly1!$F6494*유형화!$G$71/hourly1!$F$8763+유형화!$G$72*hourly1!$G6494/hourly1!$F$8763+유형화!$G$74*hourly1!I6494/hourly1!$I$8763</f>
        <v>0.61651712852661644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4">
        <f>유형화!$F$71*hourly1!B6495/hourly1!$B$8763+유형화!$F$72*hourly1!C6495/hourly1!$C$8763+유형화!$F$73*hourly1!D6495/hourly1!$D$8763+유형화!$F$74*hourly1!E6495/hourly1!$E$8763</f>
        <v>122.00832101642951</v>
      </c>
      <c r="C6494" s="442">
        <f>hourly1!$F6495*유형화!$G$71/hourly1!$F$8763+유형화!$G$72*hourly1!$G6495/hourly1!$F$8763+유형화!$G$74*hourly1!I6495/hourly1!$I$8763</f>
        <v>0.62081608469562322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4">
        <f>유형화!$F$71*hourly1!B6496/hourly1!$B$8763+유형화!$F$72*hourly1!C6496/hourly1!$C$8763+유형화!$F$73*hourly1!D6496/hourly1!$D$8763+유형화!$F$74*hourly1!E6496/hourly1!$E$8763</f>
        <v>110.01463939661117</v>
      </c>
      <c r="C6495" s="442">
        <f>hourly1!$F6496*유형화!$G$71/hourly1!$F$8763+유형화!$G$72*hourly1!$G6496/hourly1!$F$8763+유형화!$G$74*hourly1!I6496/hourly1!$I$8763</f>
        <v>0.53857260486252601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4">
        <f>유형화!$F$71*hourly1!B6497/hourly1!$B$8763+유형화!$F$72*hourly1!C6497/hourly1!$C$8763+유형화!$F$73*hourly1!D6497/hourly1!$D$8763+유형화!$F$74*hourly1!E6497/hourly1!$E$8763</f>
        <v>110.90008918857507</v>
      </c>
      <c r="C6496" s="442">
        <f>hourly1!$F6497*유형화!$G$71/hourly1!$F$8763+유형화!$G$72*hourly1!$G6497/hourly1!$F$8763+유형화!$G$74*hourly1!I6497/hourly1!$I$8763</f>
        <v>0.47460993561046405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4">
        <f>유형화!$F$71*hourly1!B6498/hourly1!$B$8763+유형화!$F$72*hourly1!C6498/hourly1!$C$8763+유형화!$F$73*hourly1!D6498/hourly1!$D$8763+유형화!$F$74*hourly1!E6498/hourly1!$E$8763</f>
        <v>109.51063004007675</v>
      </c>
      <c r="C6497" s="442">
        <f>hourly1!$F6498*유형화!$G$71/hourly1!$F$8763+유형화!$G$72*hourly1!$G6498/hourly1!$F$8763+유형화!$G$74*hourly1!I6498/hourly1!$I$8763</f>
        <v>0.41985143443304862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4">
        <f>유형화!$F$71*hourly1!B6499/hourly1!$B$8763+유형화!$F$72*hourly1!C6499/hourly1!$C$8763+유형화!$F$73*hourly1!D6499/hourly1!$D$8763+유형화!$F$74*hourly1!E6499/hourly1!$E$8763</f>
        <v>108.15156251511503</v>
      </c>
      <c r="C6498" s="442">
        <f>hourly1!$F6499*유형화!$G$71/hourly1!$F$8763+유형화!$G$72*hourly1!$G6499/hourly1!$F$8763+유형화!$G$74*hourly1!I6499/hourly1!$I$8763</f>
        <v>0.47467284279173894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4">
        <f>유형화!$F$71*hourly1!B6500/hourly1!$B$8763+유형화!$F$72*hourly1!C6500/hourly1!$C$8763+유형화!$F$73*hourly1!D6500/hourly1!$D$8763+유형화!$F$74*hourly1!E6500/hourly1!$E$8763</f>
        <v>107.54174014966347</v>
      </c>
      <c r="C6499" s="442">
        <f>hourly1!$F6500*유형화!$G$71/hourly1!$F$8763+유형화!$G$72*hourly1!$G6500/hourly1!$F$8763+유형화!$G$74*hourly1!I6500/hourly1!$I$8763</f>
        <v>0.54786168133469448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4">
        <f>유형화!$F$71*hourly1!B6501/hourly1!$B$8763+유형화!$F$72*hourly1!C6501/hourly1!$C$8763+유형화!$F$73*hourly1!D6501/hourly1!$D$8763+유형화!$F$74*hourly1!E6501/hourly1!$E$8763</f>
        <v>118.38146785454735</v>
      </c>
      <c r="C6500" s="442">
        <f>hourly1!$F6501*유형화!$G$71/hourly1!$F$8763+유형화!$G$72*hourly1!$G6501/hourly1!$F$8763+유형화!$G$74*hourly1!I6501/hourly1!$I$8763</f>
        <v>0.67590378925690953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4">
        <f>유형화!$F$71*hourly1!B6502/hourly1!$B$8763+유형화!$F$72*hourly1!C6502/hourly1!$C$8763+유형화!$F$73*hourly1!D6502/hourly1!$D$8763+유형화!$F$74*hourly1!E6502/hourly1!$E$8763</f>
        <v>126.68507163715317</v>
      </c>
      <c r="C6501" s="442">
        <f>hourly1!$F6502*유형화!$G$71/hourly1!$F$8763+유형화!$G$72*hourly1!$G6502/hourly1!$F$8763+유형화!$G$74*hourly1!I6502/hourly1!$I$8763</f>
        <v>0.57989757082842441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4">
        <f>유형화!$F$71*hourly1!B6503/hourly1!$B$8763+유형화!$F$72*hourly1!C6503/hourly1!$C$8763+유형화!$F$73*hourly1!D6503/hourly1!$D$8763+유형화!$F$74*hourly1!E6503/hourly1!$E$8763</f>
        <v>64.047893113140859</v>
      </c>
      <c r="C6502" s="442">
        <f>hourly1!$F6503*유형화!$G$71/hourly1!$F$8763+유형화!$G$72*hourly1!$G6503/hourly1!$F$8763+유형화!$G$74*hourly1!I6503/hourly1!$I$8763</f>
        <v>0.42007560238082697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4">
        <f>유형화!$F$71*hourly1!B6504/hourly1!$B$8763+유형화!$F$72*hourly1!C6504/hourly1!$C$8763+유형화!$F$73*hourly1!D6504/hourly1!$D$8763+유형화!$F$74*hourly1!E6504/hourly1!$E$8763</f>
        <v>62.427643741095181</v>
      </c>
      <c r="C6503" s="442">
        <f>hourly1!$F6504*유형화!$G$71/hourly1!$F$8763+유형화!$G$72*hourly1!$G6504/hourly1!$F$8763+유형화!$G$74*hourly1!I6504/hourly1!$I$8763</f>
        <v>0.41552135061734763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4">
        <f>유형화!$F$71*hourly1!B6505/hourly1!$B$8763+유형화!$F$72*hourly1!C6505/hourly1!$C$8763+유형화!$F$73*hourly1!D6505/hourly1!$D$8763+유형화!$F$74*hourly1!E6505/hourly1!$E$8763</f>
        <v>60.807390762163259</v>
      </c>
      <c r="C6504" s="442">
        <f>hourly1!$F6505*유형화!$G$71/hourly1!$F$8763+유형화!$G$72*hourly1!$G6505/hourly1!$F$8763+유형화!$G$74*hourly1!I6505/hourly1!$I$8763</f>
        <v>0.37903217049692645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4">
        <f>유형화!$F$71*hourly1!B6506/hourly1!$B$8763+유형화!$F$72*hourly1!C6506/hourly1!$C$8763+유형화!$F$73*hourly1!D6506/hourly1!$D$8763+유형화!$F$74*hourly1!E6506/hourly1!$E$8763</f>
        <v>58.944508652524569</v>
      </c>
      <c r="C6505" s="442">
        <f>hourly1!$F6506*유형화!$G$71/hourly1!$F$8763+유형화!$G$72*hourly1!$G6506/hourly1!$F$8763+유형화!$G$74*hourly1!I6506/hourly1!$I$8763</f>
        <v>0.31533897540091782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4">
        <f>유형화!$F$71*hourly1!B6507/hourly1!$B$8763+유형화!$F$72*hourly1!C6507/hourly1!$C$8763+유형화!$F$73*hourly1!D6507/hourly1!$D$8763+유형화!$F$74*hourly1!E6507/hourly1!$E$8763</f>
        <v>58.944508652524569</v>
      </c>
      <c r="C6506" s="442">
        <f>hourly1!$F6507*유형화!$G$71/hourly1!$F$8763+유형화!$G$72*hourly1!$G6507/hourly1!$F$8763+유형화!$G$74*hourly1!I6507/hourly1!$I$8763</f>
        <v>0.27546723051123911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4">
        <f>유형화!$F$71*hourly1!B6508/hourly1!$B$8763+유형화!$F$72*hourly1!C6508/hourly1!$C$8763+유형화!$F$73*hourly1!D6508/hourly1!$D$8763+유형화!$F$74*hourly1!E6508/hourly1!$E$8763</f>
        <v>58.702782349869331</v>
      </c>
      <c r="C6507" s="442">
        <f>hourly1!$F6508*유형화!$G$71/hourly1!$F$8763+유형화!$G$72*hourly1!$G6508/hourly1!$F$8763+유형화!$G$74*hourly1!I6508/hourly1!$I$8763</f>
        <v>0.26087912036258104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4">
        <f>유형화!$F$71*hourly1!B6509/hourly1!$B$8763+유형화!$F$72*hourly1!C6509/hourly1!$C$8763+유형화!$F$73*hourly1!D6509/hourly1!$D$8763+유형화!$F$74*hourly1!E6509/hourly1!$E$8763</f>
        <v>58.702782349869331</v>
      </c>
      <c r="C6508" s="442">
        <f>hourly1!$F6509*유형화!$G$71/hourly1!$F$8763+유형화!$G$72*hourly1!$G6509/hourly1!$F$8763+유형화!$G$74*hourly1!I6509/hourly1!$I$8763</f>
        <v>0.25148549737023818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4">
        <f>유형화!$F$71*hourly1!B6510/hourly1!$B$8763+유형화!$F$72*hourly1!C6510/hourly1!$C$8763+유형화!$F$73*hourly1!D6510/hourly1!$D$8763+유형화!$F$74*hourly1!E6510/hourly1!$E$8763</f>
        <v>58.702782349869331</v>
      </c>
      <c r="C6509" s="442">
        <f>hourly1!$F6510*유형화!$G$71/hourly1!$F$8763+유형화!$G$72*hourly1!$G6510/hourly1!$F$8763+유형화!$G$74*hourly1!I6510/hourly1!$I$8763</f>
        <v>0.23665292926326137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4">
        <f>유형화!$F$71*hourly1!B6511/hourly1!$B$8763+유형화!$F$72*hourly1!C6511/hourly1!$C$8763+유형화!$F$73*hourly1!D6511/hourly1!$D$8763+유형화!$F$74*hourly1!E6511/hourly1!$E$8763</f>
        <v>58.702782349869331</v>
      </c>
      <c r="C6510" s="442">
        <f>hourly1!$F6511*유형화!$G$71/hourly1!$F$8763+유형화!$G$72*hourly1!$G6511/hourly1!$F$8763+유형화!$G$74*hourly1!I6511/hourly1!$I$8763</f>
        <v>0.23665586275876119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4">
        <f>유형화!$F$71*hourly1!B6512/hourly1!$B$8763+유형화!$F$72*hourly1!C6512/hourly1!$C$8763+유형화!$F$73*hourly1!D6512/hourly1!$D$8763+유형화!$F$74*hourly1!E6512/hourly1!$E$8763</f>
        <v>60.565664459508021</v>
      </c>
      <c r="C6511" s="442">
        <f>hourly1!$F6512*유형화!$G$71/hourly1!$F$8763+유형화!$G$72*hourly1!$G6512/hourly1!$F$8763+유형화!$G$74*hourly1!I6512/hourly1!$I$8763</f>
        <v>0.25147433379014172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4">
        <f>유형화!$F$71*hourly1!B6513/hourly1!$B$8763+유형화!$F$72*hourly1!C6513/hourly1!$C$8763+유형화!$F$73*hourly1!D6513/hourly1!$D$8763+유형화!$F$74*hourly1!E6513/hourly1!$E$8763</f>
        <v>72.111119134815169</v>
      </c>
      <c r="C6512" s="442">
        <f>hourly1!$F6513*유형화!$G$71/hourly1!$F$8763+유형화!$G$72*hourly1!$G6513/hourly1!$F$8763+유형화!$G$74*hourly1!I6513/hourly1!$I$8763</f>
        <v>0.32024084638112482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4">
        <f>유형화!$F$71*hourly1!B6514/hourly1!$B$8763+유형화!$F$72*hourly1!C6514/hourly1!$C$8763+유형화!$F$73*hourly1!D6514/hourly1!$D$8763+유형화!$F$74*hourly1!E6514/hourly1!$E$8763</f>
        <v>62.175031855739569</v>
      </c>
      <c r="C6513" s="442">
        <f>hourly1!$F6514*유형화!$G$71/hourly1!$F$8763+유형화!$G$72*hourly1!$G6514/hourly1!$F$8763+유형화!$G$74*hourly1!I6514/hourly1!$I$8763</f>
        <v>0.42595489776437845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4">
        <f>유형화!$F$71*hourly1!B6515/hourly1!$B$8763+유형화!$F$72*hourly1!C6515/hourly1!$C$8763+유형화!$F$73*hourly1!D6515/hourly1!$D$8763+유형화!$F$74*hourly1!E6515/hourly1!$E$8763</f>
        <v>64.057883081562181</v>
      </c>
      <c r="C6514" s="442">
        <f>hourly1!$F6515*유형화!$G$71/hourly1!$F$8763+유형화!$G$72*hourly1!$G6515/hourly1!$F$8763+유형화!$G$74*hourly1!I6515/hourly1!$I$8763</f>
        <v>0.54708365313935192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4">
        <f>유형화!$F$71*hourly1!B6516/hourly1!$B$8763+유형화!$F$72*hourly1!C6516/hourly1!$C$8763+유형화!$F$73*hourly1!D6516/hourly1!$D$8763+유형화!$F$74*hourly1!E6516/hourly1!$E$8763</f>
        <v>68.407043260266178</v>
      </c>
      <c r="C6515" s="442">
        <f>hourly1!$F6516*유형화!$G$71/hourly1!$F$8763+유형화!$G$72*hourly1!$G6516/hourly1!$F$8763+유형화!$G$74*hourly1!I6516/hourly1!$I$8763</f>
        <v>0.6530758976791724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4">
        <f>유형화!$F$71*hourly1!B6517/hourly1!$B$8763+유형화!$F$72*hourly1!C6517/hourly1!$C$8763+유형화!$F$73*hourly1!D6517/hourly1!$D$8763+유형화!$F$74*hourly1!E6517/hourly1!$E$8763</f>
        <v>71.759788548333432</v>
      </c>
      <c r="C6516" s="442">
        <f>hourly1!$F6517*유형화!$G$71/hourly1!$F$8763+유형화!$G$72*hourly1!$G6517/hourly1!$F$8763+유형화!$G$74*hourly1!I6517/hourly1!$I$8763</f>
        <v>0.69846685137980058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4">
        <f>유형화!$F$71*hourly1!B6518/hourly1!$B$8763+유형화!$F$72*hourly1!C6518/hourly1!$C$8763+유형화!$F$73*hourly1!D6518/hourly1!$D$8763+유형화!$F$74*hourly1!E6518/hourly1!$E$8763</f>
        <v>70.370401537560113</v>
      </c>
      <c r="C6517" s="442">
        <f>hourly1!$F6518*유형화!$G$71/hourly1!$F$8763+유형화!$G$72*hourly1!$G6518/hourly1!$F$8763+유형화!$G$74*hourly1!I6518/hourly1!$I$8763</f>
        <v>0.72364789526431339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4">
        <f>유형화!$F$71*hourly1!B6519/hourly1!$B$8763+유형화!$F$72*hourly1!C6519/hourly1!$C$8763+유형화!$F$73*hourly1!D6519/hourly1!$D$8763+유형화!$F$74*hourly1!E6519/hourly1!$E$8763</f>
        <v>76.221727880452306</v>
      </c>
      <c r="C6518" s="442">
        <f>hourly1!$F6519*유형화!$G$71/hourly1!$F$8763+유형화!$G$72*hourly1!$G6519/hourly1!$F$8763+유형화!$G$74*hourly1!I6519/hourly1!$I$8763</f>
        <v>0.6527769255961493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4">
        <f>유형화!$F$71*hourly1!B6520/hourly1!$B$8763+유형화!$F$72*hourly1!C6520/hourly1!$C$8763+유형화!$F$73*hourly1!D6520/hourly1!$D$8763+유형화!$F$74*hourly1!E6520/hourly1!$E$8763</f>
        <v>64.228608934889266</v>
      </c>
      <c r="C6519" s="442">
        <f>hourly1!$F6520*유형화!$G$71/hourly1!$F$8763+유형화!$G$72*hourly1!$G6520/hourly1!$F$8763+유형화!$G$74*hourly1!I6520/hourly1!$I$8763</f>
        <v>0.59228450003439359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4">
        <f>유형화!$F$71*hourly1!B6521/hourly1!$B$8763+유형화!$F$72*hourly1!C6521/hourly1!$C$8763+유형화!$F$73*hourly1!D6521/hourly1!$D$8763+유형화!$F$74*hourly1!E6521/hourly1!$E$8763</f>
        <v>65.144508060569706</v>
      </c>
      <c r="C6520" s="442">
        <f>hourly1!$F6521*유형화!$G$71/hourly1!$F$8763+유형화!$G$72*hourly1!$G6521/hourly1!$F$8763+유형화!$G$74*hourly1!I6521/hourly1!$I$8763</f>
        <v>0.51154354029910953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4">
        <f>유형화!$F$71*hourly1!B6522/hourly1!$B$8763+유형화!$F$72*hourly1!C6522/hourly1!$C$8763+유형화!$F$73*hourly1!D6522/hourly1!$D$8763+유형화!$F$74*hourly1!E6522/hourly1!$E$8763</f>
        <v>63.755121049796394</v>
      </c>
      <c r="C6521" s="442">
        <f>hourly1!$F6522*유형화!$G$71/hourly1!$F$8763+유형화!$G$72*hourly1!$G6522/hourly1!$F$8763+유형화!$G$74*hourly1!I6522/hourly1!$I$8763</f>
        <v>0.47629914010244667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4">
        <f>유형화!$F$71*hourly1!B6523/hourly1!$B$8763+유형화!$F$72*hourly1!C6523/hourly1!$C$8763+유형화!$F$73*hourly1!D6523/hourly1!$D$8763+유형화!$F$74*hourly1!E6523/hourly1!$E$8763</f>
        <v>62.365726825250583</v>
      </c>
      <c r="C6522" s="442">
        <f>hourly1!$F6523*유형화!$G$71/hourly1!$F$8763+유형화!$G$72*hourly1!$G6523/hourly1!$F$8763+유형화!$G$74*hourly1!I6523/hourly1!$I$8763</f>
        <v>0.36537177830008805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4">
        <f>유형화!$F$71*hourly1!B6524/hourly1!$B$8763+유형화!$F$72*hourly1!C6524/hourly1!$C$8763+유형화!$F$73*hourly1!D6524/hourly1!$D$8763+유형화!$F$74*hourly1!E6524/hourly1!$E$8763</f>
        <v>61.691554002225374</v>
      </c>
      <c r="C6523" s="442">
        <f>hourly1!$F6524*유형화!$G$71/hourly1!$F$8763+유형화!$G$72*hourly1!$G6524/hourly1!$F$8763+유형화!$G$74*hourly1!I6524/hourly1!$I$8763</f>
        <v>0.49645649145752357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4">
        <f>유형화!$F$71*hourly1!B6525/hourly1!$B$8763+유형화!$F$72*hourly1!C6525/hourly1!$C$8763+유형화!$F$73*hourly1!D6525/hourly1!$D$8763+유형화!$F$74*hourly1!E6525/hourly1!$E$8763</f>
        <v>72.594596988329371</v>
      </c>
      <c r="C6524" s="442">
        <f>hourly1!$F6525*유형화!$G$71/hourly1!$F$8763+유형화!$G$72*hourly1!$G6525/hourly1!$F$8763+유형화!$G$74*hourly1!I6525/hourly1!$I$8763</f>
        <v>0.58219009756153783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4">
        <f>유형화!$F$71*hourly1!B6526/hourly1!$B$8763+유형화!$F$72*hourly1!C6526/hourly1!$C$8763+유형화!$F$73*hourly1!D6526/hourly1!$D$8763+유형화!$F$74*hourly1!E6526/hourly1!$E$8763</f>
        <v>80.928538291177986</v>
      </c>
      <c r="C6525" s="442">
        <f>hourly1!$F6526*유형화!$G$71/hourly1!$F$8763+유형화!$G$72*hourly1!$G6526/hourly1!$F$8763+유형화!$G$74*hourly1!I6526/hourly1!$I$8763</f>
        <v>0.61252993774045139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4">
        <f>유형화!$F$71*hourly1!B6527/hourly1!$B$8763+유형화!$F$72*hourly1!C6527/hourly1!$C$8763+유형화!$F$73*hourly1!D6527/hourly1!$D$8763+유형화!$F$74*hourly1!E6527/hourly1!$E$8763</f>
        <v>64.047893113140859</v>
      </c>
      <c r="C6526" s="442">
        <f>hourly1!$F6527*유형화!$G$71/hourly1!$F$8763+유형화!$G$72*hourly1!$G6527/hourly1!$F$8763+유형화!$G$74*hourly1!I6527/hourly1!$I$8763</f>
        <v>0.42085697150159979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4">
        <f>유형화!$F$71*hourly1!B6528/hourly1!$B$8763+유형화!$F$72*hourly1!C6528/hourly1!$C$8763+유형화!$F$73*hourly1!D6528/hourly1!$D$8763+유형화!$F$74*hourly1!E6528/hourly1!$E$8763</f>
        <v>62.427643741095181</v>
      </c>
      <c r="C6527" s="442">
        <f>hourly1!$F6528*유형화!$G$71/hourly1!$F$8763+유형화!$G$72*hourly1!$G6528/hourly1!$F$8763+유형화!$G$74*hourly1!I6528/hourly1!$I$8763</f>
        <v>0.4058721060865903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4">
        <f>유형화!$F$71*hourly1!B6529/hourly1!$B$8763+유형화!$F$72*hourly1!C6529/hourly1!$C$8763+유형화!$F$73*hourly1!D6529/hourly1!$D$8763+유형화!$F$74*hourly1!E6529/hourly1!$E$8763</f>
        <v>60.807390762163259</v>
      </c>
      <c r="C6528" s="442">
        <f>hourly1!$F6529*유형화!$G$71/hourly1!$F$8763+유형화!$G$72*hourly1!$G6529/hourly1!$F$8763+유형화!$G$74*hourly1!I6529/hourly1!$I$8763</f>
        <v>0.39064962753609422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4">
        <f>유형화!$F$71*hourly1!B6530/hourly1!$B$8763+유형화!$F$72*hourly1!C6530/hourly1!$C$8763+유형화!$F$73*hourly1!D6530/hourly1!$D$8763+유형화!$F$74*hourly1!E6530/hourly1!$E$8763</f>
        <v>58.944508652524569</v>
      </c>
      <c r="C6529" s="442">
        <f>hourly1!$F6530*유형화!$G$71/hourly1!$F$8763+유형화!$G$72*hourly1!$G6530/hourly1!$F$8763+유형화!$G$74*hourly1!I6530/hourly1!$I$8763</f>
        <v>0.31530328453900247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4">
        <f>유형화!$F$71*hourly1!B6531/hourly1!$B$8763+유형화!$F$72*hourly1!C6531/hourly1!$C$8763+유형화!$F$73*hourly1!D6531/hourly1!$D$8763+유형화!$F$74*hourly1!E6531/hourly1!$E$8763</f>
        <v>58.944508652524569</v>
      </c>
      <c r="C6530" s="442">
        <f>hourly1!$F6531*유형화!$G$71/hourly1!$F$8763+유형화!$G$72*hourly1!$G6531/hourly1!$F$8763+유형화!$G$74*hourly1!I6531/hourly1!$I$8763</f>
        <v>0.26310213954954575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4">
        <f>유형화!$F$71*hourly1!B6532/hourly1!$B$8763+유형화!$F$72*hourly1!C6532/hourly1!$C$8763+유형화!$F$73*hourly1!D6532/hourly1!$D$8763+유형화!$F$74*hourly1!E6532/hourly1!$E$8763</f>
        <v>58.702782349869331</v>
      </c>
      <c r="C6531" s="442">
        <f>hourly1!$F6532*유형화!$G$71/hourly1!$F$8763+유형화!$G$72*hourly1!$G6532/hourly1!$F$8763+유형화!$G$74*hourly1!I6532/hourly1!$I$8763</f>
        <v>0.24373984696090834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4">
        <f>유형화!$F$71*hourly1!B6533/hourly1!$B$8763+유형화!$F$72*hourly1!C6533/hourly1!$C$8763+유형화!$F$73*hourly1!D6533/hourly1!$D$8763+유형화!$F$74*hourly1!E6533/hourly1!$E$8763</f>
        <v>58.702782349869331</v>
      </c>
      <c r="C6532" s="442">
        <f>hourly1!$F6533*유형화!$G$71/hourly1!$F$8763+유형화!$G$72*hourly1!$G6533/hourly1!$F$8763+유형화!$G$74*hourly1!I6533/hourly1!$I$8763</f>
        <v>0.23882925698018717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4">
        <f>유형화!$F$71*hourly1!B6534/hourly1!$B$8763+유형화!$F$72*hourly1!C6534/hourly1!$C$8763+유형화!$F$73*hourly1!D6534/hourly1!$D$8763+유형화!$F$74*hourly1!E6534/hourly1!$E$8763</f>
        <v>58.702782349869331</v>
      </c>
      <c r="C6533" s="442">
        <f>hourly1!$F6534*유형화!$G$71/hourly1!$F$8763+유형화!$G$72*hourly1!$G6534/hourly1!$F$8763+유형화!$G$74*hourly1!I6534/hourly1!$I$8763</f>
        <v>0.23887203712289287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4">
        <f>유형화!$F$71*hourly1!B6535/hourly1!$B$8763+유형화!$F$72*hourly1!C6535/hourly1!$C$8763+유형화!$F$73*hourly1!D6535/hourly1!$D$8763+유형화!$F$74*hourly1!E6535/hourly1!$E$8763</f>
        <v>58.702782349869331</v>
      </c>
      <c r="C6534" s="442">
        <f>hourly1!$F6535*유형화!$G$71/hourly1!$F$8763+유형화!$G$72*hourly1!$G6535/hourly1!$F$8763+유형화!$G$74*hourly1!I6535/hourly1!$I$8763</f>
        <v>0.23701774202305897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4">
        <f>유형화!$F$71*hourly1!B6536/hourly1!$B$8763+유형화!$F$72*hourly1!C6536/hourly1!$C$8763+유형화!$F$73*hourly1!D6536/hourly1!$D$8763+유형화!$F$74*hourly1!E6536/hourly1!$E$8763</f>
        <v>60.565664459508021</v>
      </c>
      <c r="C6535" s="442">
        <f>hourly1!$F6536*유형화!$G$71/hourly1!$F$8763+유형화!$G$72*hourly1!$G6536/hourly1!$F$8763+유형화!$G$74*hourly1!I6536/hourly1!$I$8763</f>
        <v>0.42209099527519289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4">
        <f>유형화!$F$71*hourly1!B6537/hourly1!$B$8763+유형화!$F$72*hourly1!C6537/hourly1!$C$8763+유형화!$F$73*hourly1!D6537/hourly1!$D$8763+유형화!$F$74*hourly1!E6537/hourly1!$E$8763</f>
        <v>72.111119134815169</v>
      </c>
      <c r="C6536" s="442">
        <f>hourly1!$F6537*유형화!$G$71/hourly1!$F$8763+유형화!$G$72*hourly1!$G6537/hourly1!$F$8763+유형화!$G$74*hourly1!I6537/hourly1!$I$8763</f>
        <v>0.75340649590433095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4">
        <f>유형화!$F$71*hourly1!B6538/hourly1!$B$8763+유형화!$F$72*hourly1!C6538/hourly1!$C$8763+유형화!$F$73*hourly1!D6538/hourly1!$D$8763+유형화!$F$74*hourly1!E6538/hourly1!$E$8763</f>
        <v>165.70099911773374</v>
      </c>
      <c r="C6537" s="442">
        <f>hourly1!$F6538*유형화!$G$71/hourly1!$F$8763+유형화!$G$72*hourly1!$G6538/hourly1!$F$8763+유형화!$G$74*hourly1!I6538/hourly1!$I$8763</f>
        <v>0.65188693565589595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4">
        <f>유형화!$F$71*hourly1!B6539/hourly1!$B$8763+유형화!$F$72*hourly1!C6539/hourly1!$C$8763+유형화!$F$73*hourly1!D6539/hourly1!$D$8763+유형화!$F$74*hourly1!E6539/hourly1!$E$8763</f>
        <v>274.86600369736152</v>
      </c>
      <c r="C6538" s="442">
        <f>hourly1!$F6539*유형화!$G$71/hourly1!$F$8763+유형화!$G$72*hourly1!$G6539/hourly1!$F$8763+유형화!$G$74*hourly1!I6539/hourly1!$I$8763</f>
        <v>0.57701826350935914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4">
        <f>유형화!$F$71*hourly1!B6540/hourly1!$B$8763+유형화!$F$72*hourly1!C6540/hourly1!$C$8763+유형화!$F$73*hourly1!D6540/hourly1!$D$8763+유형화!$F$74*hourly1!E6540/hourly1!$E$8763</f>
        <v>345.17257223217644</v>
      </c>
      <c r="C6539" s="442">
        <f>hourly1!$F6540*유형화!$G$71/hourly1!$F$8763+유형화!$G$72*hourly1!$G6540/hourly1!$F$8763+유형화!$G$74*hourly1!I6540/hourly1!$I$8763</f>
        <v>0.49147362340712619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4">
        <f>유형화!$F$71*hourly1!B6541/hourly1!$B$8763+유형화!$F$72*hourly1!C6541/hourly1!$C$8763+유형화!$F$73*hourly1!D6541/hourly1!$D$8763+유형화!$F$74*hourly1!E6541/hourly1!$E$8763</f>
        <v>414.42212658048061</v>
      </c>
      <c r="C6540" s="442">
        <f>hourly1!$F6541*유형화!$G$71/hourly1!$F$8763+유형화!$G$72*hourly1!$G6541/hourly1!$F$8763+유형화!$G$74*hourly1!I6541/hourly1!$I$8763</f>
        <v>0.45937287106845653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4">
        <f>유형화!$F$71*hourly1!B6542/hourly1!$B$8763+유형화!$F$72*hourly1!C6542/hourly1!$C$8763+유형화!$F$73*hourly1!D6542/hourly1!$D$8763+유형화!$F$74*hourly1!E6542/hourly1!$E$8763</f>
        <v>347.06224543028355</v>
      </c>
      <c r="C6541" s="442">
        <f>hourly1!$F6542*유형화!$G$71/hourly1!$F$8763+유형화!$G$72*hourly1!$G6542/hourly1!$F$8763+유형화!$G$74*hourly1!I6542/hourly1!$I$8763</f>
        <v>0.4433338214511896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4">
        <f>유형화!$F$71*hourly1!B6543/hourly1!$B$8763+유형화!$F$72*hourly1!C6543/hourly1!$C$8763+유형화!$F$73*hourly1!D6543/hourly1!$D$8763+유형화!$F$74*hourly1!E6543/hourly1!$E$8763</f>
        <v>196.57837138585256</v>
      </c>
      <c r="C6542" s="442">
        <f>hourly1!$F6543*유형화!$G$71/hourly1!$F$8763+유형화!$G$72*hourly1!$G6543/hourly1!$F$8763+유형화!$G$74*hourly1!I6543/hourly1!$I$8763</f>
        <v>0.55533671678416552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4">
        <f>유형화!$F$71*hourly1!B6544/hourly1!$B$8763+유형화!$F$72*hourly1!C6544/hourly1!$C$8763+유형화!$F$73*hourly1!D6544/hourly1!$D$8763+유형화!$F$74*hourly1!E6544/hourly1!$E$8763</f>
        <v>275.00167061634551</v>
      </c>
      <c r="C6543" s="442">
        <f>hourly1!$F6544*유형화!$G$71/hourly1!$F$8763+유형화!$G$72*hourly1!$G6544/hourly1!$F$8763+유형화!$G$74*hourly1!I6544/hourly1!$I$8763</f>
        <v>0.51802273551237688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4">
        <f>유형화!$F$71*hourly1!B6545/hourly1!$B$8763+유형화!$F$72*hourly1!C6545/hourly1!$C$8763+유형화!$F$73*hourly1!D6545/hourly1!$D$8763+유형화!$F$74*hourly1!E6545/hourly1!$E$8763</f>
        <v>407.80567385468584</v>
      </c>
      <c r="C6544" s="442">
        <f>hourly1!$F6545*유형화!$G$71/hourly1!$F$8763+유형화!$G$72*hourly1!$G6545/hourly1!$F$8763+유형화!$G$74*hourly1!I6545/hourly1!$I$8763</f>
        <v>0.38996025609363605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4">
        <f>유형화!$F$71*hourly1!B6546/hourly1!$B$8763+유형화!$F$72*hourly1!C6546/hourly1!$C$8763+유형화!$F$73*hourly1!D6546/hourly1!$D$8763+유형화!$F$74*hourly1!E6546/hourly1!$E$8763</f>
        <v>340.49801320360609</v>
      </c>
      <c r="C6545" s="442">
        <f>hourly1!$F6546*유형화!$G$71/hourly1!$F$8763+유형화!$G$72*hourly1!$G6546/hourly1!$F$8763+유형화!$G$74*hourly1!I6546/hourly1!$I$8763</f>
        <v>0.36865582651214224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4">
        <f>유형화!$F$71*hourly1!B6547/hourly1!$B$8763+유형화!$F$72*hourly1!C6547/hourly1!$C$8763+유형화!$F$73*hourly1!D6547/hourly1!$D$8763+유형화!$F$74*hourly1!E6547/hourly1!$E$8763</f>
        <v>297.47572686843046</v>
      </c>
      <c r="C6546" s="442">
        <f>hourly1!$F6547*유형화!$G$71/hourly1!$F$8763+유형화!$G$72*hourly1!$G6547/hourly1!$F$8763+유형화!$G$74*hourly1!I6547/hourly1!$I$8763</f>
        <v>0.3899960284415368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4">
        <f>유형화!$F$71*hourly1!B6548/hourly1!$B$8763+유형화!$F$72*hourly1!C6548/hourly1!$C$8763+유형화!$F$73*hourly1!D6548/hourly1!$D$8763+유형화!$F$74*hourly1!E6548/hourly1!$E$8763</f>
        <v>164.94783077247354</v>
      </c>
      <c r="C6547" s="442">
        <f>hourly1!$F6548*유형화!$G$71/hourly1!$F$8763+유형화!$G$72*hourly1!$G6548/hourly1!$F$8763+유형화!$G$74*hourly1!I6548/hourly1!$I$8763</f>
        <v>0.51813811966870338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4">
        <f>유형화!$F$71*hourly1!B6549/hourly1!$B$8763+유형화!$F$72*hourly1!C6549/hourly1!$C$8763+유형화!$F$73*hourly1!D6549/hourly1!$D$8763+유형화!$F$74*hourly1!E6549/hourly1!$E$8763</f>
        <v>118.38548592582909</v>
      </c>
      <c r="C6548" s="442">
        <f>hourly1!$F6549*유형화!$G$71/hourly1!$F$8763+유형화!$G$72*hourly1!$G6549/hourly1!$F$8763+유형화!$G$74*hourly1!I6549/hourly1!$I$8763</f>
        <v>0.64102151278250208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4">
        <f>유형화!$F$71*hourly1!B6550/hourly1!$B$8763+유형화!$F$72*hourly1!C6550/hourly1!$C$8763+유형화!$F$73*hourly1!D6550/hourly1!$D$8763+유형화!$F$74*hourly1!E6550/hourly1!$E$8763</f>
        <v>126.68837915184378</v>
      </c>
      <c r="C6549" s="442">
        <f>hourly1!$F6550*유형화!$G$71/hourly1!$F$8763+유형화!$G$72*hourly1!$G6550/hourly1!$F$8763+유형화!$G$74*hourly1!I6550/hourly1!$I$8763</f>
        <v>0.6464092846978623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4">
        <f>유형화!$F$71*hourly1!B6551/hourly1!$B$8763+유형화!$F$72*hourly1!C6551/hourly1!$C$8763+유형화!$F$73*hourly1!D6551/hourly1!$D$8763+유형화!$F$74*hourly1!E6551/hourly1!$E$8763</f>
        <v>64.047893113140859</v>
      </c>
      <c r="C6550" s="442">
        <f>hourly1!$F6551*유형화!$G$71/hourly1!$F$8763+유형화!$G$72*hourly1!$G6551/hourly1!$F$8763+유형화!$G$74*hourly1!I6551/hourly1!$I$8763</f>
        <v>0.55035572291144863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4">
        <f>유형화!$F$71*hourly1!B6552/hourly1!$B$8763+유형화!$F$72*hourly1!C6552/hourly1!$C$8763+유형화!$F$73*hourly1!D6552/hourly1!$D$8763+유형화!$F$74*hourly1!E6552/hourly1!$E$8763</f>
        <v>62.427643741095181</v>
      </c>
      <c r="C6551" s="442">
        <f>hourly1!$F6552*유형화!$G$71/hourly1!$F$8763+유형화!$G$72*hourly1!$G6552/hourly1!$F$8763+유형화!$G$74*hourly1!I6552/hourly1!$I$8763</f>
        <v>0.45954171003166866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4">
        <f>유형화!$F$71*hourly1!B6553/hourly1!$B$8763+유형화!$F$72*hourly1!C6553/hourly1!$C$8763+유형화!$F$73*hourly1!D6553/hourly1!$D$8763+유형화!$F$74*hourly1!E6553/hourly1!$E$8763</f>
        <v>60.970458089493874</v>
      </c>
      <c r="C6552" s="442">
        <f>hourly1!$F6553*유형화!$G$71/hourly1!$F$8763+유형화!$G$72*hourly1!$G6553/hourly1!$F$8763+유형화!$G$74*hourly1!I6553/hourly1!$I$8763</f>
        <v>0.35283996701082032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4">
        <f>유형화!$F$71*hourly1!B6554/hourly1!$B$8763+유형화!$F$72*hourly1!C6554/hourly1!$C$8763+유형화!$F$73*hourly1!D6554/hourly1!$D$8763+유형화!$F$74*hourly1!E6554/hourly1!$E$8763</f>
        <v>59.404819475659558</v>
      </c>
      <c r="C6553" s="442">
        <f>hourly1!$F6554*유형화!$G$71/hourly1!$F$8763+유형화!$G$72*hourly1!$G6554/hourly1!$F$8763+유형화!$G$74*hourly1!I6554/hourly1!$I$8763</f>
        <v>0.32096957555487304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4">
        <f>유형화!$F$71*hourly1!B6555/hourly1!$B$8763+유형화!$F$72*hourly1!C6555/hourly1!$C$8763+유형화!$F$73*hourly1!D6555/hourly1!$D$8763+유형화!$F$74*hourly1!E6555/hourly1!$E$8763</f>
        <v>59.550905582528486</v>
      </c>
      <c r="C6554" s="442">
        <f>hourly1!$F6555*유형화!$G$71/hourly1!$F$8763+유형화!$G$72*hourly1!$G6555/hourly1!$F$8763+유형화!$G$74*hourly1!I6555/hourly1!$I$8763</f>
        <v>0.2633038988511448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4">
        <f>유형화!$F$71*hourly1!B6556/hourly1!$B$8763+유형화!$F$72*hourly1!C6556/hourly1!$C$8763+유형화!$F$73*hourly1!D6556/hourly1!$D$8763+유형화!$F$74*hourly1!E6556/hourly1!$E$8763</f>
        <v>59.416047712553613</v>
      </c>
      <c r="C6555" s="442">
        <f>hourly1!$F6556*유형화!$G$71/hourly1!$F$8763+유형화!$G$72*hourly1!$G6556/hourly1!$F$8763+유형화!$G$74*hourly1!I6556/hourly1!$I$8763</f>
        <v>0.24395252538464565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4">
        <f>유형화!$F$71*hourly1!B6557/hourly1!$B$8763+유형화!$F$72*hourly1!C6557/hourly1!$C$8763+유형화!$F$73*hourly1!D6557/hourly1!$D$8763+유형화!$F$74*hourly1!E6557/hourly1!$E$8763</f>
        <v>59.502977278047872</v>
      </c>
      <c r="C6556" s="442">
        <f>hourly1!$F6557*유형화!$G$71/hourly1!$F$8763+유형화!$G$72*hourly1!$G6557/hourly1!$F$8763+유형화!$G$74*hourly1!I6557/hourly1!$I$8763</f>
        <v>0.23931988410253285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4">
        <f>유형화!$F$71*hourly1!B6558/hourly1!$B$8763+유형화!$F$72*hourly1!C6558/hourly1!$C$8763+유형화!$F$73*hourly1!D6558/hourly1!$D$8763+유형화!$F$74*hourly1!E6558/hourly1!$E$8763</f>
        <v>59.543262590566236</v>
      </c>
      <c r="C6557" s="442">
        <f>hourly1!$F6558*유형화!$G$71/hourly1!$F$8763+유형화!$G$72*hourly1!$G6558/hourly1!$F$8763+유형화!$G$74*hourly1!I6558/hourly1!$I$8763</f>
        <v>0.2393442484123787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4">
        <f>유형화!$F$71*hourly1!B6559/hourly1!$B$8763+유형화!$F$72*hourly1!C6559/hourly1!$C$8763+유형화!$F$73*hourly1!D6559/hourly1!$D$8763+유형화!$F$74*hourly1!E6559/hourly1!$E$8763</f>
        <v>59.611804249961594</v>
      </c>
      <c r="C6558" s="442">
        <f>hourly1!$F6559*유형화!$G$71/hourly1!$F$8763+유형화!$G$72*hourly1!$G6559/hourly1!$F$8763+유형화!$G$74*hourly1!I6559/hourly1!$I$8763</f>
        <v>0.23727483030922419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4">
        <f>유형화!$F$71*hourly1!B6560/hourly1!$B$8763+유형화!$F$72*hourly1!C6560/hourly1!$C$8763+유형화!$F$73*hourly1!D6560/hourly1!$D$8763+유형화!$F$74*hourly1!E6560/hourly1!$E$8763</f>
        <v>61.502279039407384</v>
      </c>
      <c r="C6559" s="442">
        <f>hourly1!$F6560*유형화!$G$71/hourly1!$F$8763+유형화!$G$72*hourly1!$G6560/hourly1!$F$8763+유형화!$G$74*hourly1!I6560/hourly1!$I$8763</f>
        <v>0.42231051852176316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4">
        <f>유형화!$F$71*hourly1!B6561/hourly1!$B$8763+유형화!$F$72*hourly1!C6561/hourly1!$C$8763+유형화!$F$73*hourly1!D6561/hourly1!$D$8763+유형화!$F$74*hourly1!E6561/hourly1!$E$8763</f>
        <v>73.015343876195857</v>
      </c>
      <c r="C6560" s="442">
        <f>hourly1!$F6561*유형화!$G$71/hourly1!$F$8763+유형화!$G$72*hourly1!$G6561/hourly1!$F$8763+유형화!$G$74*hourly1!I6561/hourly1!$I$8763</f>
        <v>0.75391195347614814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4">
        <f>유형화!$F$71*hourly1!B6562/hourly1!$B$8763+유형화!$F$72*hourly1!C6562/hourly1!$C$8763+유형화!$F$73*hourly1!D6562/hourly1!$D$8763+유형화!$F$74*hourly1!E6562/hourly1!$E$8763</f>
        <v>151.99071230631677</v>
      </c>
      <c r="C6561" s="442">
        <f>hourly1!$F6562*유형화!$G$71/hourly1!$F$8763+유형화!$G$72*hourly1!$G6562/hourly1!$F$8763+유형화!$G$74*hourly1!I6562/hourly1!$I$8763</f>
        <v>0.65216643258824047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4">
        <f>유형화!$F$71*hourly1!B6563/hourly1!$B$8763+유형화!$F$72*hourly1!C6563/hourly1!$C$8763+유형화!$F$73*hourly1!D6563/hourly1!$D$8763+유형화!$F$74*hourly1!E6563/hourly1!$E$8763</f>
        <v>250.38375831619888</v>
      </c>
      <c r="C6562" s="442">
        <f>hourly1!$F6563*유형화!$G$71/hourly1!$F$8763+유형화!$G$72*hourly1!$G6563/hourly1!$F$8763+유형화!$G$74*hourly1!I6563/hourly1!$I$8763</f>
        <v>0.57696277155282072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4">
        <f>유형화!$F$71*hourly1!B6564/hourly1!$B$8763+유형화!$F$72*hourly1!C6564/hourly1!$C$8763+유형화!$F$73*hourly1!D6564/hourly1!$D$8763+유형화!$F$74*hourly1!E6564/hourly1!$E$8763</f>
        <v>310.88355661403426</v>
      </c>
      <c r="C6563" s="442">
        <f>hourly1!$F6564*유형화!$G$71/hourly1!$F$8763+유형화!$G$72*hourly1!$G6564/hourly1!$F$8763+유형화!$G$74*hourly1!I6564/hourly1!$I$8763</f>
        <v>0.49111247751670328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4">
        <f>유형화!$F$71*hourly1!B6565/hourly1!$B$8763+유형화!$F$72*hourly1!C6565/hourly1!$C$8763+유형화!$F$73*hourly1!D6565/hourly1!$D$8763+유형화!$F$74*hourly1!E6565/hourly1!$E$8763</f>
        <v>370.36603450853175</v>
      </c>
      <c r="C6564" s="442">
        <f>hourly1!$F6565*유형화!$G$71/hourly1!$F$8763+유형화!$G$72*hourly1!$G6565/hourly1!$F$8763+유형화!$G$74*hourly1!I6565/hourly1!$I$8763</f>
        <v>0.45906281689132222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4">
        <f>유형화!$F$71*hourly1!B6566/hourly1!$B$8763+유형화!$F$72*hourly1!C6566/hourly1!$C$8763+유형화!$F$73*hourly1!D6566/hourly1!$D$8763+유형화!$F$74*hourly1!E6566/hourly1!$E$8763</f>
        <v>312.80824185696332</v>
      </c>
      <c r="C6565" s="442">
        <f>hourly1!$F6566*유형화!$G$71/hourly1!$F$8763+유형화!$G$72*hourly1!$G6566/hourly1!$F$8763+유형화!$G$74*hourly1!I6566/hourly1!$I$8763</f>
        <v>0.44310663852192622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4">
        <f>유형화!$F$71*hourly1!B6567/hourly1!$B$8763+유형화!$F$72*hourly1!C6567/hourly1!$C$8763+유형화!$F$73*hourly1!D6567/hourly1!$D$8763+유형화!$F$74*hourly1!E6567/hourly1!$E$8763</f>
        <v>191.66005375829053</v>
      </c>
      <c r="C6566" s="442">
        <f>hourly1!$F6567*유형화!$G$71/hourly1!$F$8763+유형화!$G$72*hourly1!$G6567/hourly1!$F$8763+유형화!$G$74*hourly1!I6567/hourly1!$I$8763</f>
        <v>0.55484975653119462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4">
        <f>유형화!$F$71*hourly1!B6568/hourly1!$B$8763+유형화!$F$72*hourly1!C6568/hourly1!$C$8763+유형화!$F$73*hourly1!D6568/hourly1!$D$8763+유형화!$F$74*hourly1!E6568/hourly1!$E$8763</f>
        <v>250.51340894891899</v>
      </c>
      <c r="C6567" s="442">
        <f>hourly1!$F6568*유형화!$G$71/hourly1!$F$8763+유형화!$G$72*hourly1!$G6568/hourly1!$F$8763+유형화!$G$74*hourly1!I6568/hourly1!$I$8763</f>
        <v>0.51755435406423811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4">
        <f>유형화!$F$71*hourly1!B6569/hourly1!$B$8763+유형화!$F$72*hourly1!C6569/hourly1!$C$8763+유형화!$F$73*hourly1!D6569/hourly1!$D$8763+유형화!$F$74*hourly1!E6569/hourly1!$E$8763</f>
        <v>363.74730583751369</v>
      </c>
      <c r="C6568" s="442">
        <f>hourly1!$F6569*유형화!$G$71/hourly1!$F$8763+유형화!$G$72*hourly1!$G6569/hourly1!$F$8763+유형화!$G$74*hourly1!I6569/hourly1!$I$8763</f>
        <v>0.38957710898696452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4">
        <f>유형화!$F$71*hourly1!B6570/hourly1!$B$8763+유형화!$F$72*hourly1!C6570/hourly1!$C$8763+유형화!$F$73*hourly1!D6570/hourly1!$D$8763+유형화!$F$74*hourly1!E6570/hourly1!$E$8763</f>
        <v>306.20693444652932</v>
      </c>
      <c r="C6569" s="442">
        <f>hourly1!$F6570*유형화!$G$71/hourly1!$F$8763+유형화!$G$72*hourly1!$G6570/hourly1!$F$8763+유형화!$G$74*hourly1!I6570/hourly1!$I$8763</f>
        <v>0.36827479804110941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4">
        <f>유형화!$F$71*hourly1!B6571/hourly1!$B$8763+유형화!$F$72*hourly1!C6571/hourly1!$C$8763+유형화!$F$73*hourly1!D6571/hourly1!$D$8763+유형화!$F$74*hourly1!E6571/hourly1!$E$8763</f>
        <v>263.25262348960746</v>
      </c>
      <c r="C6570" s="442">
        <f>hourly1!$F6571*유형화!$G$71/hourly1!$F$8763+유형화!$G$72*hourly1!$G6571/hourly1!$F$8763+유형화!$G$74*hourly1!I6571/hourly1!$I$8763</f>
        <v>0.38954418864857676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4">
        <f>유형화!$F$71*hourly1!B6572/hourly1!$B$8763+유형화!$F$72*hourly1!C6572/hourly1!$C$8763+유형화!$F$73*hourly1!D6572/hourly1!$D$8763+유형화!$F$74*hourly1!E6572/hourly1!$E$8763</f>
        <v>150.29004019157063</v>
      </c>
      <c r="C6571" s="442">
        <f>hourly1!$F6572*유형화!$G$71/hourly1!$F$8763+유형화!$G$72*hourly1!$G6572/hourly1!$F$8763+유형화!$G$74*hourly1!I6572/hourly1!$I$8763</f>
        <v>0.51749763981790731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4">
        <f>유형화!$F$71*hourly1!B6573/hourly1!$B$8763+유형화!$F$72*hourly1!C6573/hourly1!$C$8763+유형화!$F$73*hourly1!D6573/hourly1!$D$8763+유형화!$F$74*hourly1!E6573/hourly1!$E$8763</f>
        <v>118.38211709407224</v>
      </c>
      <c r="C6572" s="442">
        <f>hourly1!$F6573*유형화!$G$71/hourly1!$F$8763+유형화!$G$72*hourly1!$G6573/hourly1!$F$8763+유형화!$G$74*hourly1!I6573/hourly1!$I$8763</f>
        <v>0.64025807057867257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4">
        <f>유형화!$F$71*hourly1!B6574/hourly1!$B$8763+유형화!$F$72*hourly1!C6574/hourly1!$C$8763+유형화!$F$73*hourly1!D6574/hourly1!$D$8763+유형화!$F$74*hourly1!E6574/hourly1!$E$8763</f>
        <v>126.68579301440303</v>
      </c>
      <c r="C6573" s="442">
        <f>hourly1!$F6574*유형화!$G$71/hourly1!$F$8763+유형화!$G$72*hourly1!$G6574/hourly1!$F$8763+유형화!$G$74*hourly1!I6574/hourly1!$I$8763</f>
        <v>0.64567664419678006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4">
        <f>유형화!$F$71*hourly1!B6575/hourly1!$B$8763+유형화!$F$72*hourly1!C6575/hourly1!$C$8763+유형화!$F$73*hourly1!D6575/hourly1!$D$8763+유형화!$F$74*hourly1!E6575/hourly1!$E$8763</f>
        <v>64.047893113140859</v>
      </c>
      <c r="C6574" s="442">
        <f>hourly1!$F6575*유형화!$G$71/hourly1!$F$8763+유형화!$G$72*hourly1!$G6575/hourly1!$F$8763+유형화!$G$74*hourly1!I6575/hourly1!$I$8763</f>
        <v>0.5498157152815224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4">
        <f>유형화!$F$71*hourly1!B6576/hourly1!$B$8763+유형화!$F$72*hourly1!C6576/hourly1!$C$8763+유형화!$F$73*hourly1!D6576/hourly1!$D$8763+유형화!$F$74*hourly1!E6576/hourly1!$E$8763</f>
        <v>62.427643741095181</v>
      </c>
      <c r="C6575" s="442">
        <f>hourly1!$F6576*유형화!$G$71/hourly1!$F$8763+유형화!$G$72*hourly1!$G6576/hourly1!$F$8763+유형화!$G$74*hourly1!I6576/hourly1!$I$8763</f>
        <v>0.45916695598156521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4">
        <f>유형화!$F$71*hourly1!B6577/hourly1!$B$8763+유형화!$F$72*hourly1!C6577/hourly1!$C$8763+유형화!$F$73*hourly1!D6577/hourly1!$D$8763+유형화!$F$74*hourly1!E6577/hourly1!$E$8763</f>
        <v>60.807390762163259</v>
      </c>
      <c r="C6576" s="442">
        <f>hourly1!$F6577*유형화!$G$71/hourly1!$F$8763+유형화!$G$72*hourly1!$G6577/hourly1!$F$8763+유형화!$G$74*hourly1!I6577/hourly1!$I$8763</f>
        <v>0.3526240291476388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4">
        <f>유형화!$F$71*hourly1!B6578/hourly1!$B$8763+유형화!$F$72*hourly1!C6578/hourly1!$C$8763+유형화!$F$73*hourly1!D6578/hourly1!$D$8763+유형화!$F$74*hourly1!E6578/hourly1!$E$8763</f>
        <v>58.944508652524569</v>
      </c>
      <c r="C6577" s="442">
        <f>hourly1!$F6578*유형화!$G$71/hourly1!$F$8763+유형화!$G$72*hourly1!$G6578/hourly1!$F$8763+유형화!$G$74*hourly1!I6578/hourly1!$I$8763</f>
        <v>0.32080692952660494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4">
        <f>유형화!$F$71*hourly1!B6579/hourly1!$B$8763+유형화!$F$72*hourly1!C6579/hourly1!$C$8763+유형화!$F$73*hourly1!D6579/hourly1!$D$8763+유형화!$F$74*hourly1!E6579/hourly1!$E$8763</f>
        <v>58.944508652524569</v>
      </c>
      <c r="C6578" s="442">
        <f>hourly1!$F6579*유형화!$G$71/hourly1!$F$8763+유형화!$G$72*hourly1!$G6579/hourly1!$F$8763+유형화!$G$74*hourly1!I6579/hourly1!$I$8763</f>
        <v>0.26320505634999797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4">
        <f>유형화!$F$71*hourly1!B6580/hourly1!$B$8763+유형화!$F$72*hourly1!C6580/hourly1!$C$8763+유형화!$F$73*hourly1!D6580/hourly1!$D$8763+유형화!$F$74*hourly1!E6580/hourly1!$E$8763</f>
        <v>58.702782349869331</v>
      </c>
      <c r="C6579" s="442">
        <f>hourly1!$F6580*유형화!$G$71/hourly1!$F$8763+유형화!$G$72*hourly1!$G6580/hourly1!$F$8763+유형화!$G$74*hourly1!I6580/hourly1!$I$8763</f>
        <v>0.2438655798374702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4">
        <f>유형화!$F$71*hourly1!B6581/hourly1!$B$8763+유형화!$F$72*hourly1!C6581/hourly1!$C$8763+유형화!$F$73*hourly1!D6581/hourly1!$D$8763+유형화!$F$74*hourly1!E6581/hourly1!$E$8763</f>
        <v>58.702782349869331</v>
      </c>
      <c r="C6580" s="442">
        <f>hourly1!$F6581*유형화!$G$71/hourly1!$F$8763+유형화!$G$72*hourly1!$G6581/hourly1!$F$8763+유형화!$G$74*hourly1!I6581/hourly1!$I$8763</f>
        <v>0.23915626024243158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4">
        <f>유형화!$F$71*hourly1!B6582/hourly1!$B$8763+유형화!$F$72*hourly1!C6582/hourly1!$C$8763+유형화!$F$73*hourly1!D6582/hourly1!$D$8763+유형화!$F$74*hourly1!E6582/hourly1!$E$8763</f>
        <v>58.702782349869331</v>
      </c>
      <c r="C6581" s="442">
        <f>hourly1!$F6582*유형화!$G$71/hourly1!$F$8763+유형화!$G$72*hourly1!$G6582/hourly1!$F$8763+유형화!$G$74*hourly1!I6582/hourly1!$I$8763</f>
        <v>0.23922047119948323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4">
        <f>유형화!$F$71*hourly1!B6583/hourly1!$B$8763+유형화!$F$72*hourly1!C6583/hourly1!$C$8763+유형화!$F$73*hourly1!D6583/hourly1!$D$8763+유형화!$F$74*hourly1!E6583/hourly1!$E$8763</f>
        <v>58.702782349869331</v>
      </c>
      <c r="C6582" s="442">
        <f>hourly1!$F6583*유형화!$G$71/hourly1!$F$8763+유형화!$G$72*hourly1!$G6583/hourly1!$F$8763+유형화!$G$74*hourly1!I6583/hourly1!$I$8763</f>
        <v>0.23722854626911585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4">
        <f>유형화!$F$71*hourly1!B6584/hourly1!$B$8763+유형화!$F$72*hourly1!C6584/hourly1!$C$8763+유형화!$F$73*hourly1!D6584/hourly1!$D$8763+유형화!$F$74*hourly1!E6584/hourly1!$E$8763</f>
        <v>60.701041721102804</v>
      </c>
      <c r="C6583" s="442">
        <f>hourly1!$F6584*유형화!$G$71/hourly1!$F$8763+유형화!$G$72*hourly1!$G6584/hourly1!$F$8763+유형화!$G$74*hourly1!I6584/hourly1!$I$8763</f>
        <v>0.42231092595169367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4">
        <f>유형화!$F$71*hourly1!B6585/hourly1!$B$8763+유형화!$F$72*hourly1!C6585/hourly1!$C$8763+유형화!$F$73*hourly1!D6585/hourly1!$D$8763+유형화!$F$74*hourly1!E6585/hourly1!$E$8763</f>
        <v>72.449895925780183</v>
      </c>
      <c r="C6584" s="442">
        <f>hourly1!$F6585*유형화!$G$71/hourly1!$F$8763+유형화!$G$72*hourly1!$G6585/hourly1!$F$8763+유형화!$G$74*hourly1!I6585/hourly1!$I$8763</f>
        <v>0.75393256943063292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4">
        <f>유형화!$F$71*hourly1!B6586/hourly1!$B$8763+유형화!$F$72*hourly1!C6586/hourly1!$C$8763+유형화!$F$73*hourly1!D6586/hourly1!$D$8763+유형화!$F$74*hourly1!E6586/hourly1!$E$8763</f>
        <v>151.16347655192732</v>
      </c>
      <c r="C6585" s="442">
        <f>hourly1!$F6586*유형화!$G$71/hourly1!$F$8763+유형화!$G$72*hourly1!$G6586/hourly1!$F$8763+유형화!$G$74*hourly1!I6586/hourly1!$I$8763</f>
        <v>0.65215306888651903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4">
        <f>유형화!$F$71*hourly1!B6587/hourly1!$B$8763+유형화!$F$72*hourly1!C6587/hourly1!$C$8763+유형화!$F$73*hourly1!D6587/hourly1!$D$8763+유형화!$F$74*hourly1!E6587/hourly1!$E$8763</f>
        <v>250.39351494350325</v>
      </c>
      <c r="C6586" s="442">
        <f>hourly1!$F6587*유형화!$G$71/hourly1!$F$8763+유형화!$G$72*hourly1!$G6587/hourly1!$F$8763+유형화!$G$74*hourly1!I6587/hourly1!$I$8763</f>
        <v>0.57709893463560435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4">
        <f>유형화!$F$71*hourly1!B6588/hourly1!$B$8763+유형화!$F$72*hourly1!C6588/hourly1!$C$8763+유형화!$F$73*hourly1!D6588/hourly1!$D$8763+유형화!$F$74*hourly1!E6588/hourly1!$E$8763</f>
        <v>310.88595519339003</v>
      </c>
      <c r="C6587" s="442">
        <f>hourly1!$F6588*유형화!$G$71/hourly1!$F$8763+유형화!$G$72*hourly1!$G6588/hourly1!$F$8763+유형화!$G$74*hourly1!I6588/hourly1!$I$8763</f>
        <v>0.49140867907619867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4">
        <f>유형화!$F$71*hourly1!B6589/hourly1!$B$8763+유형화!$F$72*hourly1!C6589/hourly1!$C$8763+유형화!$F$73*hourly1!D6589/hourly1!$D$8763+유형화!$F$74*hourly1!E6589/hourly1!$E$8763</f>
        <v>370.36767924866137</v>
      </c>
      <c r="C6588" s="442">
        <f>hourly1!$F6589*유형화!$G$71/hourly1!$F$8763+유형화!$G$72*hourly1!$G6589/hourly1!$F$8763+유형화!$G$74*hourly1!I6589/hourly1!$I$8763</f>
        <v>0.45925919811783833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4">
        <f>유형화!$F$71*hourly1!B6590/hourly1!$B$8763+유형화!$F$72*hourly1!C6590/hourly1!$C$8763+유형화!$F$73*hourly1!D6590/hourly1!$D$8763+유형화!$F$74*hourly1!E6590/hourly1!$E$8763</f>
        <v>312.80794969917707</v>
      </c>
      <c r="C6589" s="442">
        <f>hourly1!$F6590*유형화!$G$71/hourly1!$F$8763+유형화!$G$72*hourly1!$G6590/hourly1!$F$8763+유형화!$G$74*hourly1!I6590/hourly1!$I$8763</f>
        <v>0.44314118858003443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4">
        <f>유형화!$F$71*hourly1!B6591/hourly1!$B$8763+유형화!$F$72*hourly1!C6591/hourly1!$C$8763+유형화!$F$73*hourly1!D6591/hourly1!$D$8763+유형화!$F$74*hourly1!E6591/hourly1!$E$8763</f>
        <v>191.66109975530281</v>
      </c>
      <c r="C6590" s="442">
        <f>hourly1!$F6591*유형화!$G$71/hourly1!$F$8763+유형화!$G$72*hourly1!$G6591/hourly1!$F$8763+유형화!$G$74*hourly1!I6591/hourly1!$I$8763</f>
        <v>0.55505306406652977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4">
        <f>유형화!$F$71*hourly1!B6592/hourly1!$B$8763+유형화!$F$72*hourly1!C6592/hourly1!$C$8763+유형화!$F$73*hourly1!D6592/hourly1!$D$8763+유형화!$F$74*hourly1!E6592/hourly1!$E$8763</f>
        <v>250.51376603065768</v>
      </c>
      <c r="C6591" s="442">
        <f>hourly1!$F6592*유형화!$G$71/hourly1!$F$8763+유형화!$G$72*hourly1!$G6592/hourly1!$F$8763+유형화!$G$74*hourly1!I6592/hourly1!$I$8763</f>
        <v>0.51765555965898213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4">
        <f>유형화!$F$71*hourly1!B6593/hourly1!$B$8763+유형화!$F$72*hourly1!C6593/hourly1!$C$8763+유형화!$F$73*hourly1!D6593/hourly1!$D$8763+유형화!$F$74*hourly1!E6593/hourly1!$E$8763</f>
        <v>363.74803082164976</v>
      </c>
      <c r="C6592" s="442">
        <f>hourly1!$F6593*유형화!$G$71/hourly1!$F$8763+유형화!$G$72*hourly1!$G6593/hourly1!$F$8763+유형화!$G$74*hourly1!I6593/hourly1!$I$8763</f>
        <v>0.38965435770179241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4">
        <f>유형화!$F$71*hourly1!B6594/hourly1!$B$8763+유형화!$F$72*hourly1!C6594/hourly1!$C$8763+유형화!$F$73*hourly1!D6594/hourly1!$D$8763+유형화!$F$74*hourly1!E6594/hourly1!$E$8763</f>
        <v>306.20779649234294</v>
      </c>
      <c r="C6593" s="442">
        <f>hourly1!$F6594*유형화!$G$71/hourly1!$F$8763+유형화!$G$72*hourly1!$G6594/hourly1!$F$8763+유형화!$G$74*hourly1!I6594/hourly1!$I$8763</f>
        <v>0.3683574248310203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4">
        <f>유형화!$F$71*hourly1!B6595/hourly1!$B$8763+유형화!$F$72*hourly1!C6595/hourly1!$C$8763+유형화!$F$73*hourly1!D6595/hourly1!$D$8763+유형화!$F$74*hourly1!E6595/hourly1!$E$8763</f>
        <v>263.25392196865721</v>
      </c>
      <c r="C6594" s="442">
        <f>hourly1!$F6595*유형화!$G$71/hourly1!$F$8763+유형화!$G$72*hourly1!$G6595/hourly1!$F$8763+유형화!$G$74*hourly1!I6595/hourly1!$I$8763</f>
        <v>0.38966356561822324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4">
        <f>유형화!$F$71*hourly1!B6596/hourly1!$B$8763+유형화!$F$72*hourly1!C6596/hourly1!$C$8763+유형화!$F$73*hourly1!D6596/hourly1!$D$8763+유형화!$F$74*hourly1!E6596/hourly1!$E$8763</f>
        <v>150.29123767780538</v>
      </c>
      <c r="C6595" s="442">
        <f>hourly1!$F6596*유형화!$G$71/hourly1!$F$8763+유형화!$G$72*hourly1!$G6596/hourly1!$F$8763+유형화!$G$74*hourly1!I6596/hourly1!$I$8763</f>
        <v>0.51768342786623045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4">
        <f>유형화!$F$71*hourly1!B6597/hourly1!$B$8763+유형화!$F$72*hourly1!C6597/hourly1!$C$8763+유형화!$F$73*hourly1!D6597/hourly1!$D$8763+유형화!$F$74*hourly1!E6597/hourly1!$E$8763</f>
        <v>118.38271944407587</v>
      </c>
      <c r="C6596" s="442">
        <f>hourly1!$F6597*유형화!$G$71/hourly1!$F$8763+유형화!$G$72*hourly1!$G6597/hourly1!$F$8763+유형화!$G$74*hourly1!I6597/hourly1!$I$8763</f>
        <v>0.64051393657504696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4">
        <f>유형화!$F$71*hourly1!B6598/hourly1!$B$8763+유형화!$F$72*hourly1!C6598/hourly1!$C$8763+유형화!$F$73*hourly1!D6598/hourly1!$D$8763+유형화!$F$74*hourly1!E6598/hourly1!$E$8763</f>
        <v>126.68632322668167</v>
      </c>
      <c r="C6597" s="442">
        <f>hourly1!$F6598*유형화!$G$71/hourly1!$F$8763+유형화!$G$72*hourly1!$G6598/hourly1!$F$8763+유형화!$G$74*hourly1!I6598/hourly1!$I$8763</f>
        <v>0.64594082176373746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4">
        <f>유형화!$F$71*hourly1!B6599/hourly1!$B$8763+유형화!$F$72*hourly1!C6599/hourly1!$C$8763+유형화!$F$73*hourly1!D6599/hourly1!$D$8763+유형화!$F$74*hourly1!E6599/hourly1!$E$8763</f>
        <v>64.047893113140859</v>
      </c>
      <c r="C6598" s="442">
        <f>hourly1!$F6599*유형화!$G$71/hourly1!$F$8763+유형화!$G$72*hourly1!$G6599/hourly1!$F$8763+유형화!$G$74*hourly1!I6599/hourly1!$I$8763</f>
        <v>0.55003833499556476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4">
        <f>유형화!$F$71*hourly1!B6600/hourly1!$B$8763+유형화!$F$72*hourly1!C6600/hourly1!$C$8763+유형화!$F$73*hourly1!D6600/hourly1!$D$8763+유형화!$F$74*hourly1!E6600/hourly1!$E$8763</f>
        <v>62.427643741095181</v>
      </c>
      <c r="C6599" s="442">
        <f>hourly1!$F6600*유형화!$G$71/hourly1!$F$8763+유형화!$G$72*hourly1!$G6600/hourly1!$F$8763+유형화!$G$74*hourly1!I6600/hourly1!$I$8763</f>
        <v>0.45934076558993064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4">
        <f>유형화!$F$71*hourly1!B6601/hourly1!$B$8763+유형화!$F$72*hourly1!C6601/hourly1!$C$8763+유형화!$F$73*hourly1!D6601/hourly1!$D$8763+유형화!$F$74*hourly1!E6601/hourly1!$E$8763</f>
        <v>60.807390762163259</v>
      </c>
      <c r="C6600" s="442">
        <f>hourly1!$F6601*유형화!$G$71/hourly1!$F$8763+유형화!$G$72*hourly1!$G6601/hourly1!$F$8763+유형화!$G$74*hourly1!I6601/hourly1!$I$8763</f>
        <v>0.35274707298666008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4">
        <f>유형화!$F$71*hourly1!B6602/hourly1!$B$8763+유형화!$F$72*hourly1!C6602/hourly1!$C$8763+유형화!$F$73*hourly1!D6602/hourly1!$D$8763+유형화!$F$74*hourly1!E6602/hourly1!$E$8763</f>
        <v>58.944508652524569</v>
      </c>
      <c r="C6601" s="442">
        <f>hourly1!$F6602*유형화!$G$71/hourly1!$F$8763+유형화!$G$72*hourly1!$G6602/hourly1!$F$8763+유형화!$G$74*hourly1!I6602/hourly1!$I$8763</f>
        <v>0.3209135131964328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4">
        <f>유형화!$F$71*hourly1!B6603/hourly1!$B$8763+유형화!$F$72*hourly1!C6603/hourly1!$C$8763+유형화!$F$73*hourly1!D6603/hourly1!$D$8763+유형화!$F$74*hourly1!E6603/hourly1!$E$8763</f>
        <v>58.944508652524569</v>
      </c>
      <c r="C6602" s="442">
        <f>hourly1!$F6603*유형화!$G$71/hourly1!$F$8763+유형화!$G$72*hourly1!$G6603/hourly1!$F$8763+유형화!$G$74*hourly1!I6603/hourly1!$I$8763</f>
        <v>0.26327586767192429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4">
        <f>유형화!$F$71*hourly1!B6604/hourly1!$B$8763+유형화!$F$72*hourly1!C6604/hourly1!$C$8763+유형화!$F$73*hourly1!D6604/hourly1!$D$8763+유형화!$F$74*hourly1!E6604/hourly1!$E$8763</f>
        <v>58.702782349869331</v>
      </c>
      <c r="C6603" s="442">
        <f>hourly1!$F6604*유형화!$G$71/hourly1!$F$8763+유형화!$G$72*hourly1!$G6604/hourly1!$F$8763+유형화!$G$74*hourly1!I6604/hourly1!$I$8763</f>
        <v>0.24393614670143821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4">
        <f>유형화!$F$71*hourly1!B6605/hourly1!$B$8763+유형화!$F$72*hourly1!C6605/hourly1!$C$8763+유형화!$F$73*hourly1!D6605/hourly1!$D$8763+유형화!$F$74*hourly1!E6605/hourly1!$E$8763</f>
        <v>58.919397510456982</v>
      </c>
      <c r="C6604" s="442">
        <f>hourly1!$F6605*유형화!$G$71/hourly1!$F$8763+유형화!$G$72*hourly1!$G6605/hourly1!$F$8763+유형화!$G$74*hourly1!I6605/hourly1!$I$8763</f>
        <v>0.23931116510201955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4">
        <f>유형화!$F$71*hourly1!B6606/hourly1!$B$8763+유형화!$F$72*hourly1!C6606/hourly1!$C$8763+유형화!$F$73*hourly1!D6606/hourly1!$D$8763+유형화!$F$74*hourly1!E6606/hourly1!$E$8763</f>
        <v>59.231057730599787</v>
      </c>
      <c r="C6605" s="442">
        <f>hourly1!$F6606*유형화!$G$71/hourly1!$F$8763+유형화!$G$72*hourly1!$G6606/hourly1!$F$8763+유형화!$G$74*hourly1!I6606/hourly1!$I$8763</f>
        <v>0.23936258275925254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4">
        <f>유형화!$F$71*hourly1!B6607/hourly1!$B$8763+유형화!$F$72*hourly1!C6607/hourly1!$C$8763+유형화!$F$73*hourly1!D6607/hourly1!$D$8763+유형화!$F$74*hourly1!E6607/hourly1!$E$8763</f>
        <v>59.503832110088943</v>
      </c>
      <c r="C6606" s="442">
        <f>hourly1!$F6607*유형화!$G$71/hourly1!$F$8763+유형화!$G$72*hourly1!$G6607/hourly1!$F$8763+유형화!$G$74*hourly1!I6607/hourly1!$I$8763</f>
        <v>0.23730514309605574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4">
        <f>유형화!$F$71*hourly1!B6608/hourly1!$B$8763+유형화!$F$72*hourly1!C6608/hourly1!$C$8763+유형화!$F$73*hourly1!D6608/hourly1!$D$8763+유형화!$F$74*hourly1!E6608/hourly1!$E$8763</f>
        <v>61.555271412182016</v>
      </c>
      <c r="C6607" s="442">
        <f>hourly1!$F6608*유형화!$G$71/hourly1!$F$8763+유형화!$G$72*hourly1!$G6608/hourly1!$F$8763+유형화!$G$74*hourly1!I6608/hourly1!$I$8763</f>
        <v>0.42238662643278641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4">
        <f>유형화!$F$71*hourly1!B6609/hourly1!$B$8763+유형화!$F$72*hourly1!C6609/hourly1!$C$8763+유형화!$F$73*hourly1!D6609/hourly1!$D$8763+유형화!$F$74*hourly1!E6609/hourly1!$E$8763</f>
        <v>73.154728388413602</v>
      </c>
      <c r="C6608" s="442">
        <f>hourly1!$F6609*유형화!$G$71/hourly1!$F$8763+유형화!$G$72*hourly1!$G6609/hourly1!$F$8763+유형화!$G$74*hourly1!I6609/hourly1!$I$8763</f>
        <v>0.75410287514159502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4">
        <f>유형화!$F$71*hourly1!B6610/hourly1!$B$8763+유형화!$F$72*hourly1!C6610/hourly1!$C$8763+유형화!$F$73*hourly1!D6610/hourly1!$D$8763+유형화!$F$74*hourly1!E6610/hourly1!$E$8763</f>
        <v>151.94937378301361</v>
      </c>
      <c r="C6609" s="442">
        <f>hourly1!$F6610*유형화!$G$71/hourly1!$F$8763+유형화!$G$72*hourly1!$G6610/hourly1!$F$8763+유형화!$G$74*hourly1!I6610/hourly1!$I$8763</f>
        <v>0.65226185267797165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4">
        <f>유형화!$F$71*hourly1!B6611/hourly1!$B$8763+유형화!$F$72*hourly1!C6611/hourly1!$C$8763+유형화!$F$73*hourly1!D6611/hourly1!$D$8763+유형화!$F$74*hourly1!E6611/hourly1!$E$8763</f>
        <v>250.49200097254021</v>
      </c>
      <c r="C6610" s="442">
        <f>hourly1!$F6611*유형화!$G$71/hourly1!$F$8763+유형화!$G$72*hourly1!$G6611/hourly1!$F$8763+유형화!$G$74*hourly1!I6611/hourly1!$I$8763</f>
        <v>0.57711881721621505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4">
        <f>유형화!$F$71*hourly1!B6612/hourly1!$B$8763+유형화!$F$72*hourly1!C6612/hourly1!$C$8763+유형화!$F$73*hourly1!D6612/hourly1!$D$8763+유형화!$F$74*hourly1!E6612/hourly1!$E$8763</f>
        <v>310.88527709877519</v>
      </c>
      <c r="C6611" s="442">
        <f>hourly1!$F6612*유형화!$G$71/hourly1!$F$8763+유형화!$G$72*hourly1!$G6612/hourly1!$F$8763+유형화!$G$74*hourly1!I6612/hourly1!$I$8763</f>
        <v>0.49135807627882755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4">
        <f>유형화!$F$71*hourly1!B6613/hourly1!$B$8763+유형화!$F$72*hourly1!C6613/hourly1!$C$8763+유형화!$F$73*hourly1!D6613/hourly1!$D$8763+유형화!$F$74*hourly1!E6613/hourly1!$E$8763</f>
        <v>370.36608861182538</v>
      </c>
      <c r="C6612" s="442">
        <f>hourly1!$F6613*유형화!$G$71/hourly1!$F$8763+유형화!$G$72*hourly1!$G6613/hourly1!$F$8763+유형화!$G$74*hourly1!I6613/hourly1!$I$8763</f>
        <v>0.45913517644698459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4">
        <f>유형화!$F$71*hourly1!B6614/hourly1!$B$8763+유형화!$F$72*hourly1!C6614/hourly1!$C$8763+유형화!$F$73*hourly1!D6614/hourly1!$D$8763+유형화!$F$74*hourly1!E6614/hourly1!$E$8763</f>
        <v>312.80570982281631</v>
      </c>
      <c r="C6613" s="442">
        <f>hourly1!$F6614*유형화!$G$71/hourly1!$F$8763+유형화!$G$72*hourly1!$G6614/hourly1!$F$8763+유형화!$G$74*hourly1!I6614/hourly1!$I$8763</f>
        <v>0.44297691283204504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4">
        <f>유형화!$F$71*hourly1!B6615/hourly1!$B$8763+유형화!$F$72*hourly1!C6615/hourly1!$C$8763+유형화!$F$73*hourly1!D6615/hourly1!$D$8763+유형화!$F$74*hourly1!E6615/hourly1!$E$8763</f>
        <v>191.65831884600465</v>
      </c>
      <c r="C6614" s="442">
        <f>hourly1!$F6615*유형화!$G$71/hourly1!$F$8763+유형화!$G$72*hourly1!$G6615/hourly1!$F$8763+유형화!$G$74*hourly1!I6615/hourly1!$I$8763</f>
        <v>0.55471180075671755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4">
        <f>유형화!$F$71*hourly1!B6616/hourly1!$B$8763+유형화!$F$72*hourly1!C6616/hourly1!$C$8763+유형화!$F$73*hourly1!D6616/hourly1!$D$8763+유형화!$F$74*hourly1!E6616/hourly1!$E$8763</f>
        <v>250.51102840399443</v>
      </c>
      <c r="C6615" s="442">
        <f>hourly1!$F6616*유형화!$G$71/hourly1!$F$8763+유형화!$G$72*hourly1!$G6616/hourly1!$F$8763+유형화!$G$74*hourly1!I6616/hourly1!$I$8763</f>
        <v>0.51737133653944345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4">
        <f>유형화!$F$71*hourly1!B6617/hourly1!$B$8763+유형화!$F$72*hourly1!C6617/hourly1!$C$8763+유형화!$F$73*hourly1!D6617/hourly1!$D$8763+유형화!$F$74*hourly1!E6617/hourly1!$E$8763</f>
        <v>363.74545911175403</v>
      </c>
      <c r="C6616" s="442">
        <f>hourly1!$F6617*유형화!$G$71/hourly1!$F$8763+유형화!$G$72*hourly1!$G6617/hourly1!$F$8763+유형화!$G$74*hourly1!I6617/hourly1!$I$8763</f>
        <v>0.3894952155709277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4">
        <f>유형화!$F$71*hourly1!B6618/hourly1!$B$8763+유형화!$F$72*hourly1!C6618/hourly1!$C$8763+유형화!$F$73*hourly1!D6618/hourly1!$D$8763+유형화!$F$74*hourly1!E6618/hourly1!$E$8763</f>
        <v>306.20575138783954</v>
      </c>
      <c r="C6617" s="442">
        <f>hourly1!$F6618*유형화!$G$71/hourly1!$F$8763+유형화!$G$72*hourly1!$G6618/hourly1!$F$8763+유형화!$G$74*hourly1!I6618/hourly1!$I$8763</f>
        <v>0.36823535882383318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4">
        <f>유형화!$F$71*hourly1!B6619/hourly1!$B$8763+유형화!$F$72*hourly1!C6619/hourly1!$C$8763+유형화!$F$73*hourly1!D6619/hourly1!$D$8763+유형화!$F$74*hourly1!E6619/hourly1!$E$8763</f>
        <v>263.25209327732881</v>
      </c>
      <c r="C6618" s="442">
        <f>hourly1!$F6619*유형화!$G$71/hourly1!$F$8763+유형화!$G$72*hourly1!$G6619/hourly1!$F$8763+유형화!$G$74*hourly1!I6619/hourly1!$I$8763</f>
        <v>0.3895564930324788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4">
        <f>유형화!$F$71*hourly1!B6620/hourly1!$B$8763+유형화!$F$72*hourly1!C6620/hourly1!$C$8763+유형화!$F$73*hourly1!D6620/hourly1!$D$8763+유형화!$F$74*hourly1!E6620/hourly1!$E$8763</f>
        <v>150.28961457899322</v>
      </c>
      <c r="C6619" s="442">
        <f>hourly1!$F6620*유형화!$G$71/hourly1!$F$8763+유형화!$G$72*hourly1!$G6620/hourly1!$F$8763+유형화!$G$74*hourly1!I6620/hourly1!$I$8763</f>
        <v>0.51754530911978036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4">
        <f>유형화!$F$71*hourly1!B6621/hourly1!$B$8763+유형화!$F$72*hourly1!C6621/hourly1!$C$8763+유형화!$F$73*hourly1!D6621/hourly1!$D$8763+유형화!$F$74*hourly1!E6621/hourly1!$E$8763</f>
        <v>118.38191510844229</v>
      </c>
      <c r="C6620" s="442">
        <f>hourly1!$F6621*유형화!$G$71/hourly1!$F$8763+유형화!$G$72*hourly1!$G6621/hourly1!$F$8763+유형화!$G$74*hourly1!I6621/hourly1!$I$8763</f>
        <v>0.64034697178951527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4">
        <f>유형화!$F$71*hourly1!B6622/hourly1!$B$8763+유형화!$F$72*hourly1!C6622/hourly1!$C$8763+유형화!$F$73*hourly1!D6622/hourly1!$D$8763+유형화!$F$74*hourly1!E6622/hourly1!$E$8763</f>
        <v>126.68569202158804</v>
      </c>
      <c r="C6621" s="442">
        <f>hourly1!$F6622*유형화!$G$71/hourly1!$F$8763+유형화!$G$72*hourly1!$G6622/hourly1!$F$8763+유형화!$G$74*hourly1!I6622/hourly1!$I$8763</f>
        <v>0.64577230874446967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4">
        <f>유형화!$F$71*hourly1!B6623/hourly1!$B$8763+유형화!$F$72*hourly1!C6623/hourly1!$C$8763+유형화!$F$73*hourly1!D6623/hourly1!$D$8763+유형화!$F$74*hourly1!E6623/hourly1!$E$8763</f>
        <v>64.047893113140859</v>
      </c>
      <c r="C6622" s="442">
        <f>hourly1!$F6623*유형화!$G$71/hourly1!$F$8763+유형화!$G$72*hourly1!$G6623/hourly1!$F$8763+유형화!$G$74*hourly1!I6623/hourly1!$I$8763</f>
        <v>0.54989524560396208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4">
        <f>유형화!$F$71*hourly1!B6624/hourly1!$B$8763+유형화!$F$72*hourly1!C6624/hourly1!$C$8763+유형화!$F$73*hourly1!D6624/hourly1!$D$8763+유형화!$F$74*hourly1!E6624/hourly1!$E$8763</f>
        <v>62.427643741095181</v>
      </c>
      <c r="C6623" s="442">
        <f>hourly1!$F6624*유형화!$G$71/hourly1!$F$8763+유형화!$G$72*hourly1!$G6624/hourly1!$F$8763+유형화!$G$74*hourly1!I6624/hourly1!$I$8763</f>
        <v>0.45922709263931161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4">
        <f>유형화!$F$71*hourly1!B6625/hourly1!$B$8763+유형화!$F$72*hourly1!C6625/hourly1!$C$8763+유형화!$F$73*hourly1!D6625/hourly1!$D$8763+유형화!$F$74*hourly1!E6625/hourly1!$E$8763</f>
        <v>60.807390762163259</v>
      </c>
      <c r="C6624" s="442">
        <f>hourly1!$F6625*유형화!$G$71/hourly1!$F$8763+유형화!$G$72*hourly1!$G6625/hourly1!$F$8763+유형화!$G$74*hourly1!I6625/hourly1!$I$8763</f>
        <v>0.35266354985090115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4">
        <f>유형화!$F$71*hourly1!B6626/hourly1!$B$8763+유형화!$F$72*hourly1!C6626/hourly1!$C$8763+유형화!$F$73*hourly1!D6626/hourly1!$D$8763+유형화!$F$74*hourly1!E6626/hourly1!$E$8763</f>
        <v>58.944508652524569</v>
      </c>
      <c r="C6625" s="442">
        <f>hourly1!$F6626*유형화!$G$71/hourly1!$F$8763+유형화!$G$72*hourly1!$G6626/hourly1!$F$8763+유형화!$G$74*hourly1!I6626/hourly1!$I$8763</f>
        <v>0.32084139809872875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4">
        <f>유형화!$F$71*hourly1!B6627/hourly1!$B$8763+유형화!$F$72*hourly1!C6627/hourly1!$C$8763+유형화!$F$73*hourly1!D6627/hourly1!$D$8763+유형화!$F$74*hourly1!E6627/hourly1!$E$8763</f>
        <v>58.944508652524569</v>
      </c>
      <c r="C6626" s="442">
        <f>hourly1!$F6627*유형화!$G$71/hourly1!$F$8763+유형화!$G$72*hourly1!$G6627/hourly1!$F$8763+유형화!$G$74*hourly1!I6627/hourly1!$I$8763</f>
        <v>0.26323341347316281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4">
        <f>유형화!$F$71*hourly1!B6628/hourly1!$B$8763+유형화!$F$72*hourly1!C6628/hourly1!$C$8763+유형화!$F$73*hourly1!D6628/hourly1!$D$8763+유형화!$F$74*hourly1!E6628/hourly1!$E$8763</f>
        <v>58.702782349869331</v>
      </c>
      <c r="C6627" s="442">
        <f>hourly1!$F6628*유형화!$G$71/hourly1!$F$8763+유형화!$G$72*hourly1!$G6628/hourly1!$F$8763+유형화!$G$74*hourly1!I6628/hourly1!$I$8763</f>
        <v>0.24389915206374607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4">
        <f>유형화!$F$71*hourly1!B6629/hourly1!$B$8763+유형화!$F$72*hourly1!C6629/hourly1!$C$8763+유형화!$F$73*hourly1!D6629/hourly1!$D$8763+유형화!$F$74*hourly1!E6629/hourly1!$E$8763</f>
        <v>58.702782349869331</v>
      </c>
      <c r="C6628" s="442">
        <f>hourly1!$F6629*유형화!$G$71/hourly1!$F$8763+유형화!$G$72*hourly1!$G6629/hourly1!$F$8763+유형화!$G$74*hourly1!I6629/hourly1!$I$8763</f>
        <v>0.23924165755587093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4">
        <f>유형화!$F$71*hourly1!B6630/hourly1!$B$8763+유형화!$F$72*hourly1!C6630/hourly1!$C$8763+유형화!$F$73*hourly1!D6630/hourly1!$D$8763+유형화!$F$74*hourly1!E6630/hourly1!$E$8763</f>
        <v>58.76864769966771</v>
      </c>
      <c r="C6629" s="442">
        <f>hourly1!$F6630*유형화!$G$71/hourly1!$F$8763+유형화!$G$72*hourly1!$G6630/hourly1!$F$8763+유형화!$G$74*hourly1!I6630/hourly1!$I$8763</f>
        <v>0.23932289908401885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4">
        <f>유형화!$F$71*hourly1!B6631/hourly1!$B$8763+유형화!$F$72*hourly1!C6631/hourly1!$C$8763+유형화!$F$73*hourly1!D6631/hourly1!$D$8763+유형화!$F$74*hourly1!E6631/hourly1!$E$8763</f>
        <v>59.226484198835678</v>
      </c>
      <c r="C6630" s="442">
        <f>hourly1!$F6631*유형화!$G$71/hourly1!$F$8763+유형화!$G$72*hourly1!$G6631/hourly1!$F$8763+유형화!$G$74*hourly1!I6631/hourly1!$I$8763</f>
        <v>0.2372955277496952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4">
        <f>유형화!$F$71*hourly1!B6632/hourly1!$B$8763+유형화!$F$72*hourly1!C6632/hourly1!$C$8763+유형화!$F$73*hourly1!D6632/hourly1!$D$8763+유형화!$F$74*hourly1!E6632/hourly1!$E$8763</f>
        <v>61.435573285112923</v>
      </c>
      <c r="C6631" s="442">
        <f>hourly1!$F6632*유형화!$G$71/hourly1!$F$8763+유형화!$G$72*hourly1!$G6632/hourly1!$F$8763+유형화!$G$74*hourly1!I6632/hourly1!$I$8763</f>
        <v>0.42241058331270165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4">
        <f>유형화!$F$71*hourly1!B6633/hourly1!$B$8763+유형화!$F$72*hourly1!C6633/hourly1!$C$8763+유형화!$F$73*hourly1!D6633/hourly1!$D$8763+유형화!$F$74*hourly1!E6633/hourly1!$E$8763</f>
        <v>73.120246555870338</v>
      </c>
      <c r="C6632" s="442">
        <f>hourly1!$F6633*유형화!$G$71/hourly1!$F$8763+유형화!$G$72*hourly1!$G6633/hourly1!$F$8763+유형화!$G$74*hourly1!I6633/hourly1!$I$8763</f>
        <v>0.75417287160365942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4">
        <f>유형화!$F$71*hourly1!B6634/hourly1!$B$8763+유형화!$F$72*hourly1!C6634/hourly1!$C$8763+유형화!$F$73*hourly1!D6634/hourly1!$D$8763+유형화!$F$74*hourly1!E6634/hourly1!$E$8763</f>
        <v>152.0960838812037</v>
      </c>
      <c r="C6633" s="442">
        <f>hourly1!$F6634*유형화!$G$71/hourly1!$F$8763+유형화!$G$72*hourly1!$G6634/hourly1!$F$8763+유형화!$G$74*hourly1!I6634/hourly1!$I$8763</f>
        <v>0.65235474670213189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4">
        <f>유형화!$F$71*hourly1!B6635/hourly1!$B$8763+유형화!$F$72*hourly1!C6635/hourly1!$C$8763+유형화!$F$73*hourly1!D6635/hourly1!$D$8763+유형화!$F$74*hourly1!E6635/hourly1!$E$8763</f>
        <v>250.56032621876057</v>
      </c>
      <c r="C6634" s="442">
        <f>hourly1!$F6635*유형화!$G$71/hourly1!$F$8763+유형화!$G$72*hourly1!$G6635/hourly1!$F$8763+유형화!$G$74*hourly1!I6635/hourly1!$I$8763</f>
        <v>0.57720054766027962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4">
        <f>유형화!$F$71*hourly1!B6636/hourly1!$B$8763+유형화!$F$72*hourly1!C6636/hourly1!$C$8763+유형화!$F$73*hourly1!D6636/hourly1!$D$8763+유형화!$F$74*hourly1!E6636/hourly1!$E$8763</f>
        <v>310.88625095806248</v>
      </c>
      <c r="C6635" s="442">
        <f>hourly1!$F6636*유형화!$G$71/hourly1!$F$8763+유형화!$G$72*hourly1!$G6636/hourly1!$F$8763+유형화!$G$74*hourly1!I6636/hourly1!$I$8763</f>
        <v>0.49147158625747356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4">
        <f>유형화!$F$71*hourly1!B6637/hourly1!$B$8763+유형화!$F$72*hourly1!C6637/hourly1!$C$8763+유형화!$F$73*hourly1!D6637/hourly1!$D$8763+유형화!$F$74*hourly1!E6637/hourly1!$E$8763</f>
        <v>370.36729331183273</v>
      </c>
      <c r="C6636" s="442">
        <f>hourly1!$F6637*유형화!$G$71/hourly1!$F$8763+유형화!$G$72*hourly1!$G6637/hourly1!$F$8763+유형화!$G$74*hourly1!I6637/hourly1!$I$8763</f>
        <v>0.45925544976247662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4">
        <f>유형화!$F$71*hourly1!B6638/hourly1!$B$8763+유형화!$F$72*hourly1!C6638/hourly1!$C$8763+유형화!$F$73*hourly1!D6638/hourly1!$D$8763+유형화!$F$74*hourly1!E6638/hourly1!$E$8763</f>
        <v>312.80735456294593</v>
      </c>
      <c r="C6637" s="442">
        <f>hourly1!$F6638*유형화!$G$71/hourly1!$F$8763+유형화!$G$72*hourly1!$G6638/hourly1!$F$8763+유형화!$G$74*hourly1!I6638/hourly1!$I$8763</f>
        <v>0.44312277274717438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4">
        <f>유형화!$F$71*hourly1!B6639/hourly1!$B$8763+유형화!$F$72*hourly1!C6639/hourly1!$C$8763+유형화!$F$73*hourly1!D6639/hourly1!$D$8763+유형화!$F$74*hourly1!E6639/hourly1!$E$8763</f>
        <v>191.66014393044676</v>
      </c>
      <c r="C6638" s="442">
        <f>hourly1!$F6639*유형화!$G$71/hourly1!$F$8763+유형화!$G$72*hourly1!$G6639/hourly1!$F$8763+유형화!$G$74*hourly1!I6639/hourly1!$I$8763</f>
        <v>0.55497304482817422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4">
        <f>유형화!$F$71*hourly1!B6640/hourly1!$B$8763+유형화!$F$72*hourly1!C6640/hourly1!$C$8763+유형화!$F$73*hourly1!D6640/hourly1!$D$8763+유형화!$F$74*hourly1!E6640/hourly1!$E$8763</f>
        <v>250.51335845251151</v>
      </c>
      <c r="C6639" s="442">
        <f>hourly1!$F6640*유형화!$G$71/hourly1!$F$8763+유형화!$G$72*hourly1!$G6640/hourly1!$F$8763+유형화!$G$74*hourly1!I6640/hourly1!$I$8763</f>
        <v>0.51764749254635756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4">
        <f>유형화!$F$71*hourly1!B6641/hourly1!$B$8763+유형화!$F$72*hourly1!C6641/hourly1!$C$8763+유형화!$F$73*hourly1!D6641/hourly1!$D$8763+유형화!$F$74*hourly1!E6641/hourly1!$E$8763</f>
        <v>363.74794786326601</v>
      </c>
      <c r="C6640" s="442">
        <f>hourly1!$F6641*유형화!$G$71/hourly1!$F$8763+유형화!$G$72*hourly1!$G6641/hourly1!$F$8763+유형화!$G$74*hourly1!I6641/hourly1!$I$8763</f>
        <v>0.38967114381493112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4">
        <f>유형화!$F$71*hourly1!B6642/hourly1!$B$8763+유형화!$F$72*hourly1!C6642/hourly1!$C$8763+유형화!$F$73*hourly1!D6642/hourly1!$D$8763+유형화!$F$74*hourly1!E6642/hourly1!$E$8763</f>
        <v>306.20808865012913</v>
      </c>
      <c r="C6641" s="442">
        <f>hourly1!$F6642*유형화!$G$71/hourly1!$F$8763+유형화!$G$72*hourly1!$G6642/hourly1!$F$8763+유형화!$G$74*hourly1!I6642/hourly1!$I$8763</f>
        <v>0.36839873822597702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4">
        <f>유형화!$F$71*hourly1!B6643/hourly1!$B$8763+유형화!$F$72*hourly1!C6643/hourly1!$C$8763+유형화!$F$73*hourly1!D6643/hourly1!$D$8763+유형화!$F$74*hourly1!E6643/hourly1!$E$8763</f>
        <v>263.25469023542831</v>
      </c>
      <c r="C6642" s="442">
        <f>hourly1!$F6643*유형화!$G$71/hourly1!$F$8763+유형화!$G$72*hourly1!$G6643/hourly1!$F$8763+유형화!$G$74*hourly1!I6643/hourly1!$I$8763</f>
        <v>0.38973894015537153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4">
        <f>유형화!$F$71*hourly1!B6644/hourly1!$B$8763+유형화!$F$72*hourly1!C6644/hourly1!$C$8763+유형화!$F$73*hourly1!D6644/hourly1!$D$8763+유형화!$F$74*hourly1!E6644/hourly1!$E$8763</f>
        <v>150.29226924727269</v>
      </c>
      <c r="C6643" s="442">
        <f>hourly1!$F6644*유형화!$G$71/hourly1!$F$8763+유형화!$G$72*hourly1!$G6644/hourly1!$F$8763+유형화!$G$74*hourly1!I6644/hourly1!$I$8763</f>
        <v>0.51783898461370725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4">
        <f>유형화!$F$71*hourly1!B6645/hourly1!$B$8763+유형화!$F$72*hourly1!C6645/hourly1!$C$8763+유형화!$F$73*hourly1!D6645/hourly1!$D$8763+유형화!$F$74*hourly1!E6645/hourly1!$E$8763</f>
        <v>118.38327490455828</v>
      </c>
      <c r="C6644" s="442">
        <f>hourly1!$F6645*유형화!$G$71/hourly1!$F$8763+유형화!$G$72*hourly1!$G6645/hourly1!$F$8763+유형화!$G$74*hourly1!I6645/hourly1!$I$8763</f>
        <v>0.64073150415795066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4">
        <f>유형화!$F$71*hourly1!B6646/hourly1!$B$8763+유형화!$F$72*hourly1!C6646/hourly1!$C$8763+유형화!$F$73*hourly1!D6646/hourly1!$D$8763+유형화!$F$74*hourly1!E6646/hourly1!$E$8763</f>
        <v>126.68671277039658</v>
      </c>
      <c r="C6645" s="442">
        <f>hourly1!$F6646*유형화!$G$71/hourly1!$F$8763+유형화!$G$72*hourly1!$G6646/hourly1!$F$8763+유형화!$G$74*hourly1!I6646/hourly1!$I$8763</f>
        <v>0.64613752893419785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4">
        <f>유형화!$F$71*hourly1!B6647/hourly1!$B$8763+유형화!$F$72*hourly1!C6647/hourly1!$C$8763+유형화!$F$73*hourly1!D6647/hourly1!$D$8763+유형화!$F$74*hourly1!E6647/hourly1!$E$8763</f>
        <v>64.047893113140859</v>
      </c>
      <c r="C6646" s="442">
        <f>hourly1!$F6647*유형화!$G$71/hourly1!$F$8763+유형화!$G$72*hourly1!$G6647/hourly1!$F$8763+유형화!$G$74*hourly1!I6647/hourly1!$I$8763</f>
        <v>0.55017205349876597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4">
        <f>유형화!$F$71*hourly1!B6648/hourly1!$B$8763+유형화!$F$72*hourly1!C6648/hourly1!$C$8763+유형화!$F$73*hourly1!D6648/hourly1!$D$8763+유형화!$F$74*hourly1!E6648/hourly1!$E$8763</f>
        <v>62.427643741095181</v>
      </c>
      <c r="C6647" s="442">
        <f>hourly1!$F6648*유형화!$G$71/hourly1!$F$8763+유형화!$G$72*hourly1!$G6648/hourly1!$F$8763+유형화!$G$74*hourly1!I6648/hourly1!$I$8763</f>
        <v>0.45942787410907826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4">
        <f>유형화!$F$71*hourly1!B6649/hourly1!$B$8763+유형화!$F$72*hourly1!C6649/hourly1!$C$8763+유형화!$F$73*hourly1!D6649/hourly1!$D$8763+유형화!$F$74*hourly1!E6649/hourly1!$E$8763</f>
        <v>60.807390762163259</v>
      </c>
      <c r="C6648" s="442">
        <f>hourly1!$F6649*유형화!$G$71/hourly1!$F$8763+유형화!$G$72*hourly1!$G6649/hourly1!$F$8763+유형화!$G$74*hourly1!I6649/hourly1!$I$8763</f>
        <v>0.35278928272746229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4">
        <f>유형화!$F$71*hourly1!B6650/hourly1!$B$8763+유형화!$F$72*hourly1!C6650/hourly1!$C$8763+유형화!$F$73*hourly1!D6650/hourly1!$D$8763+유형화!$F$74*hourly1!E6650/hourly1!$E$8763</f>
        <v>58.944508652524569</v>
      </c>
      <c r="C6649" s="442">
        <f>hourly1!$F6650*유형화!$G$71/hourly1!$F$8763+유형화!$G$72*hourly1!$G6650/hourly1!$F$8763+유형화!$G$74*hourly1!I6650/hourly1!$I$8763</f>
        <v>0.32094007762790261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4">
        <f>유형화!$F$71*hourly1!B6651/hourly1!$B$8763+유형화!$F$72*hourly1!C6651/hourly1!$C$8763+유형화!$F$73*hourly1!D6651/hourly1!$D$8763+유형화!$F$74*hourly1!E6651/hourly1!$E$8763</f>
        <v>58.944508652524569</v>
      </c>
      <c r="C6650" s="442">
        <f>hourly1!$F6651*유형화!$G$71/hourly1!$F$8763+유형화!$G$72*hourly1!$G6651/hourly1!$F$8763+유형화!$G$74*hourly1!I6651/hourly1!$I$8763</f>
        <v>0.26181840932442774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4">
        <f>유형화!$F$71*hourly1!B6652/hourly1!$B$8763+유형화!$F$72*hourly1!C6652/hourly1!$C$8763+유형화!$F$73*hourly1!D6652/hourly1!$D$8763+유형화!$F$74*hourly1!E6652/hourly1!$E$8763</f>
        <v>58.70559932803004</v>
      </c>
      <c r="C6651" s="442">
        <f>hourly1!$F6652*유형화!$G$71/hourly1!$F$8763+유형화!$G$72*hourly1!$G6652/hourly1!$F$8763+유형화!$G$74*hourly1!I6652/hourly1!$I$8763</f>
        <v>0.26620479995652735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4">
        <f>유형화!$F$71*hourly1!B6653/hourly1!$B$8763+유형화!$F$72*hourly1!C6653/hourly1!$C$8763+유형화!$F$73*hourly1!D6653/hourly1!$D$8763+유형화!$F$74*hourly1!E6653/hourly1!$E$8763</f>
        <v>59.070374555079958</v>
      </c>
      <c r="C6652" s="442">
        <f>hourly1!$F6653*유형화!$G$71/hourly1!$F$8763+유형화!$G$72*hourly1!$G6653/hourly1!$F$8763+유형화!$G$74*hourly1!I6653/hourly1!$I$8763</f>
        <v>0.24916330973818215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4">
        <f>유형화!$F$71*hourly1!B6654/hourly1!$B$8763+유형화!$F$72*hourly1!C6654/hourly1!$C$8763+유형화!$F$73*hourly1!D6654/hourly1!$D$8763+유형화!$F$74*hourly1!E6654/hourly1!$E$8763</f>
        <v>59.292562354922765</v>
      </c>
      <c r="C6653" s="442">
        <f>hourly1!$F6654*유형화!$G$71/hourly1!$F$8763+유형화!$G$72*hourly1!$G6654/hourly1!$F$8763+유형화!$G$74*hourly1!I6654/hourly1!$I$8763</f>
        <v>0.2370259721076558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4">
        <f>유형화!$F$71*hourly1!B6655/hourly1!$B$8763+유형화!$F$72*hourly1!C6655/hourly1!$C$8763+유형화!$F$73*hourly1!D6655/hourly1!$D$8763+유형화!$F$74*hourly1!E6655/hourly1!$E$8763</f>
        <v>59.480675900368489</v>
      </c>
      <c r="C6654" s="442">
        <f>hourly1!$F6655*유형화!$G$71/hourly1!$F$8763+유형화!$G$72*hourly1!$G6655/hourly1!$F$8763+유형화!$G$74*hourly1!I6655/hourly1!$I$8763</f>
        <v>0.23705400328687626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4">
        <f>유형화!$F$71*hourly1!B6656/hourly1!$B$8763+유형화!$F$72*hourly1!C6656/hourly1!$C$8763+유형화!$F$73*hourly1!D6656/hourly1!$D$8763+유형화!$F$74*hourly1!E6656/hourly1!$E$8763</f>
        <v>61.452439085214628</v>
      </c>
      <c r="C6655" s="442">
        <f>hourly1!$F6656*유형화!$G$71/hourly1!$F$8763+유형화!$G$72*hourly1!$G6656/hourly1!$F$8763+유형화!$G$74*hourly1!I6656/hourly1!$I$8763</f>
        <v>0.27510298815334422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4">
        <f>유형화!$F$71*hourly1!B6657/hourly1!$B$8763+유형화!$F$72*hourly1!C6657/hourly1!$C$8763+유형화!$F$73*hourly1!D6657/hourly1!$D$8763+유형화!$F$74*hourly1!E6657/hourly1!$E$8763</f>
        <v>73.046510980276011</v>
      </c>
      <c r="C6656" s="442">
        <f>hourly1!$F6657*유형화!$G$71/hourly1!$F$8763+유형화!$G$72*hourly1!$G6657/hourly1!$F$8763+유형화!$G$74*hourly1!I6657/hourly1!$I$8763</f>
        <v>0.37038422576344199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4">
        <f>유형화!$F$71*hourly1!B6658/hourly1!$B$8763+유형화!$F$72*hourly1!C6658/hourly1!$C$8763+유형화!$F$73*hourly1!D6658/hourly1!$D$8763+유형화!$F$74*hourly1!E6658/hourly1!$E$8763</f>
        <v>108.47559906846837</v>
      </c>
      <c r="C6657" s="442">
        <f>hourly1!$F6658*유형화!$G$71/hourly1!$F$8763+유형화!$G$72*hourly1!$G6658/hourly1!$F$8763+유형화!$G$74*hourly1!I6658/hourly1!$I$8763</f>
        <v>0.47563902212900078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4">
        <f>유형화!$F$71*hourly1!B6659/hourly1!$B$8763+유형화!$F$72*hourly1!C6659/hourly1!$C$8763+유형화!$F$73*hourly1!D6659/hourly1!$D$8763+유형화!$F$74*hourly1!E6659/hourly1!$E$8763</f>
        <v>109.98512674683022</v>
      </c>
      <c r="C6658" s="442">
        <f>hourly1!$F6659*유형화!$G$71/hourly1!$F$8763+유형화!$G$72*hourly1!$G6659/hourly1!$F$8763+유형화!$G$74*hourly1!I6659/hourly1!$I$8763</f>
        <v>0.63596913718595682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4">
        <f>유형화!$F$71*hourly1!B6660/hourly1!$B$8763+유형화!$F$72*hourly1!C6660/hourly1!$C$8763+유형화!$F$73*hourly1!D6660/hourly1!$D$8763+유형화!$F$74*hourly1!E6660/hourly1!$E$8763</f>
        <v>114.16708249967567</v>
      </c>
      <c r="C6659" s="442">
        <f>hourly1!$F6660*유형화!$G$71/hourly1!$F$8763+유형화!$G$72*hourly1!$G6660/hourly1!$F$8763+유형화!$G$74*hourly1!I6660/hourly1!$I$8763</f>
        <v>0.63122168214942043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4">
        <f>유형화!$F$71*hourly1!B6661/hourly1!$B$8763+유형화!$F$72*hourly1!C6661/hourly1!$C$8763+유형화!$F$73*hourly1!D6661/hourly1!$D$8763+유형화!$F$74*hourly1!E6661/hourly1!$E$8763</f>
        <v>117.51922543773924</v>
      </c>
      <c r="C6660" s="442">
        <f>hourly1!$F6661*유형화!$G$71/hourly1!$F$8763+유형화!$G$72*hourly1!$G6661/hourly1!$F$8763+유형화!$G$74*hourly1!I6661/hourly1!$I$8763</f>
        <v>0.58982696417941582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4">
        <f>유형화!$F$71*hourly1!B6662/hourly1!$B$8763+유형화!$F$72*hourly1!C6662/hourly1!$C$8763+유형화!$F$73*hourly1!D6662/hourly1!$D$8763+유형화!$F$74*hourly1!E6662/hourly1!$E$8763</f>
        <v>116.16052942206122</v>
      </c>
      <c r="C6661" s="442">
        <f>hourly1!$F6662*유형화!$G$71/hourly1!$F$8763+유형화!$G$72*hourly1!$G6662/hourly1!$F$8763+유형화!$G$74*hourly1!I6662/hourly1!$I$8763</f>
        <v>0.61721538194156012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4">
        <f>유형화!$F$71*hourly1!B6663/hourly1!$B$8763+유형화!$F$72*hourly1!C6663/hourly1!$C$8763+유형화!$F$73*hourly1!D6663/hourly1!$D$8763+유형화!$F$74*hourly1!E6663/hourly1!$E$8763</f>
        <v>122.01136883531014</v>
      </c>
      <c r="C6662" s="442">
        <f>hourly1!$F6663*유형화!$G$71/hourly1!$F$8763+유형화!$G$72*hourly1!$G6663/hourly1!$F$8763+유형화!$G$74*hourly1!I6663/hourly1!$I$8763</f>
        <v>0.62157325247852335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4">
        <f>유형화!$F$71*hourly1!B6664/hourly1!$B$8763+유형화!$F$72*hourly1!C6664/hourly1!$C$8763+유형화!$F$73*hourly1!D6664/hourly1!$D$8763+유형화!$F$74*hourly1!E6664/hourly1!$E$8763</f>
        <v>110.01778820830683</v>
      </c>
      <c r="C6663" s="442">
        <f>hourly1!$F6664*유형화!$G$71/hourly1!$F$8763+유형화!$G$72*hourly1!$G6664/hourly1!$F$8763+유형화!$G$74*hourly1!I6664/hourly1!$I$8763</f>
        <v>0.5391967060301146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4">
        <f>유형화!$F$71*hourly1!B6665/hourly1!$B$8763+유형화!$F$72*hourly1!C6665/hourly1!$C$8763+유형화!$F$73*hourly1!D6665/hourly1!$D$8763+유형화!$F$74*hourly1!E6665/hourly1!$E$8763</f>
        <v>110.90257072631456</v>
      </c>
      <c r="C6664" s="442">
        <f>hourly1!$F6665*유형화!$G$71/hourly1!$F$8763+유형화!$G$72*hourly1!$G6665/hourly1!$F$8763+유형화!$G$74*hourly1!I6665/hourly1!$I$8763</f>
        <v>0.47513274969732178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4">
        <f>유형화!$F$71*hourly1!B6666/hourly1!$B$8763+유형화!$F$72*hourly1!C6666/hourly1!$C$8763+유형화!$F$73*hourly1!D6666/hourly1!$D$8763+유형화!$F$74*hourly1!E6666/hourly1!$E$8763</f>
        <v>109.51316568111001</v>
      </c>
      <c r="C6665" s="442">
        <f>hourly1!$F6666*유형화!$G$71/hourly1!$F$8763+유형화!$G$72*hourly1!$G6666/hourly1!$F$8763+유형화!$G$74*hourly1!I6666/hourly1!$I$8763</f>
        <v>0.42027996923398137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4">
        <f>유형화!$F$71*hourly1!B6667/hourly1!$B$8763+유형화!$F$72*hourly1!C6667/hourly1!$C$8763+유형화!$F$73*hourly1!D6667/hourly1!$D$8763+유형화!$F$74*hourly1!E6667/hourly1!$E$8763</f>
        <v>108.15481592651187</v>
      </c>
      <c r="C6666" s="442">
        <f>hourly1!$F6667*유형화!$G$71/hourly1!$F$8763+유형화!$G$72*hourly1!$G6667/hourly1!$F$8763+유형화!$G$74*hourly1!I6667/hourly1!$I$8763</f>
        <v>0.47519451607479035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4">
        <f>유형화!$F$71*hourly1!B6668/hourly1!$B$8763+유형화!$F$72*hourly1!C6668/hourly1!$C$8763+유형화!$F$73*hourly1!D6668/hourly1!$D$8763+유형화!$F$74*hourly1!E6668/hourly1!$E$8763</f>
        <v>107.54640746047006</v>
      </c>
      <c r="C6667" s="442">
        <f>hourly1!$F6668*유형화!$G$71/hourly1!$F$8763+유형화!$G$72*hourly1!$G6668/hourly1!$F$8763+유형화!$G$74*hourly1!I6668/hourly1!$I$8763</f>
        <v>0.54848244157685189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4">
        <f>유형화!$F$71*hourly1!B6669/hourly1!$B$8763+유형화!$F$72*hourly1!C6669/hourly1!$C$8763+유형화!$F$73*hourly1!D6669/hourly1!$D$8763+유형화!$F$74*hourly1!E6669/hourly1!$E$8763</f>
        <v>118.38443632193054</v>
      </c>
      <c r="C6668" s="442">
        <f>hourly1!$F6669*유형화!$G$71/hourly1!$F$8763+유형화!$G$72*hourly1!$G6669/hourly1!$F$8763+유형화!$G$74*hourly1!I6669/hourly1!$I$8763</f>
        <v>0.67669982585518074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4">
        <f>유형화!$F$71*hourly1!B6670/hourly1!$B$8763+유형화!$F$72*hourly1!C6670/hourly1!$C$8763+유형화!$F$73*hourly1!D6670/hourly1!$D$8763+유형화!$F$74*hourly1!E6670/hourly1!$E$8763</f>
        <v>126.68746300273644</v>
      </c>
      <c r="C6669" s="442">
        <f>hourly1!$F6670*유형화!$G$71/hourly1!$F$8763+유형화!$G$72*hourly1!$G6670/hourly1!$F$8763+유형화!$G$74*hourly1!I6670/hourly1!$I$8763</f>
        <v>0.58055809623180177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4">
        <f>유형화!$F$71*hourly1!B6671/hourly1!$B$8763+유형화!$F$72*hourly1!C6671/hourly1!$C$8763+유형화!$F$73*hourly1!D6671/hourly1!$D$8763+유형화!$F$74*hourly1!E6671/hourly1!$E$8763</f>
        <v>64.047893113140859</v>
      </c>
      <c r="C6670" s="442">
        <f>hourly1!$F6671*유형화!$G$71/hourly1!$F$8763+유형화!$G$72*hourly1!$G6671/hourly1!$F$8763+유형화!$G$74*hourly1!I6671/hourly1!$I$8763</f>
        <v>0.42048433608713592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4">
        <f>유형화!$F$71*hourly1!B6672/hourly1!$B$8763+유형화!$F$72*hourly1!C6672/hourly1!$C$8763+유형화!$F$73*hourly1!D6672/hourly1!$D$8763+유형화!$F$74*hourly1!E6672/hourly1!$E$8763</f>
        <v>62.427643741095181</v>
      </c>
      <c r="C6671" s="442">
        <f>hourly1!$F6672*유형화!$G$71/hourly1!$F$8763+유형화!$G$72*hourly1!$G6672/hourly1!$F$8763+유형화!$G$74*hourly1!I6672/hourly1!$I$8763</f>
        <v>0.41595558943730865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4">
        <f>유형화!$F$71*hourly1!B6673/hourly1!$B$8763+유형화!$F$72*hourly1!C6673/hourly1!$C$8763+유형화!$F$73*hourly1!D6673/hourly1!$D$8763+유형화!$F$74*hourly1!E6673/hourly1!$E$8763</f>
        <v>60.807390762163259</v>
      </c>
      <c r="C6672" s="442">
        <f>hourly1!$F6673*유형화!$G$71/hourly1!$F$8763+유형화!$G$72*hourly1!$G6673/hourly1!$F$8763+유형화!$G$74*hourly1!I6673/hourly1!$I$8763</f>
        <v>0.37947545426134366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4">
        <f>유형화!$F$71*hourly1!B6674/hourly1!$B$8763+유형화!$F$72*hourly1!C6674/hourly1!$C$8763+유형화!$F$73*hourly1!D6674/hourly1!$D$8763+유형화!$F$74*hourly1!E6674/hourly1!$E$8763</f>
        <v>58.955311276841208</v>
      </c>
      <c r="C6673" s="442">
        <f>hourly1!$F6674*유형화!$G$71/hourly1!$F$8763+유형화!$G$72*hourly1!$G6674/hourly1!$F$8763+유형화!$G$74*hourly1!I6674/hourly1!$I$8763</f>
        <v>0.31563371021266418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4">
        <f>유형화!$F$71*hourly1!B6675/hourly1!$B$8763+유형화!$F$72*hourly1!C6675/hourly1!$C$8763+유형화!$F$73*hourly1!D6675/hourly1!$D$8763+유형화!$F$74*hourly1!E6675/hourly1!$E$8763</f>
        <v>59.045541143253558</v>
      </c>
      <c r="C6674" s="442">
        <f>hourly1!$F6675*유형화!$G$71/hourly1!$F$8763+유형화!$G$72*hourly1!$G6675/hourly1!$F$8763+유형화!$G$74*hourly1!I6675/hourly1!$I$8763</f>
        <v>0.2757057399925722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4">
        <f>유형화!$F$71*hourly1!B6676/hourly1!$B$8763+유형화!$F$72*hourly1!C6676/hourly1!$C$8763+유형화!$F$73*hourly1!D6676/hourly1!$D$8763+유형화!$F$74*hourly1!E6676/hourly1!$E$8763</f>
        <v>59.131035168020588</v>
      </c>
      <c r="C6675" s="442">
        <f>hourly1!$F6676*유형화!$G$71/hourly1!$F$8763+유형화!$G$72*hourly1!$G6676/hourly1!$F$8763+유형화!$G$74*hourly1!I6676/hourly1!$I$8763</f>
        <v>0.26113498635895471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4">
        <f>유형화!$F$71*hourly1!B6677/hourly1!$B$8763+유형화!$F$72*hourly1!C6677/hourly1!$C$8763+유형화!$F$73*hourly1!D6677/hourly1!$D$8763+유형화!$F$74*hourly1!E6677/hourly1!$E$8763</f>
        <v>59.541783767204024</v>
      </c>
      <c r="C6676" s="442">
        <f>hourly1!$F6677*유형화!$G$71/hourly1!$F$8763+유형화!$G$72*hourly1!$G6677/hourly1!$F$8763+유형화!$G$74*hourly1!I6677/hourly1!$I$8763</f>
        <v>0.25176906860188791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4">
        <f>유형화!$F$71*hourly1!B6678/hourly1!$B$8763+유형화!$F$72*hourly1!C6678/hourly1!$C$8763+유형화!$F$73*hourly1!D6678/hourly1!$D$8763+유형화!$F$74*hourly1!E6678/hourly1!$E$8763</f>
        <v>59.448729708858473</v>
      </c>
      <c r="C6677" s="442">
        <f>hourly1!$F6678*유형화!$G$71/hourly1!$F$8763+유형화!$G$72*hourly1!$G6678/hourly1!$F$8763+유형화!$G$74*hourly1!I6678/hourly1!$I$8763</f>
        <v>0.23719318135114575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4">
        <f>유형화!$F$71*hourly1!B6679/hourly1!$B$8763+유형화!$F$72*hourly1!C6679/hourly1!$C$8763+유형화!$F$73*hourly1!D6679/hourly1!$D$8763+유형화!$F$74*hourly1!E6679/hourly1!$E$8763</f>
        <v>59.487979845023297</v>
      </c>
      <c r="C6678" s="442">
        <f>hourly1!$F6679*유형화!$G$71/hourly1!$F$8763+유형화!$G$72*hourly1!$G6679/hourly1!$F$8763+유형화!$G$74*hourly1!I6679/hourly1!$I$8763</f>
        <v>0.23720499681913115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4">
        <f>유형화!$F$71*hourly1!B6680/hourly1!$B$8763+유형화!$F$72*hourly1!C6680/hourly1!$C$8763+유형화!$F$73*hourly1!D6680/hourly1!$D$8763+유형화!$F$74*hourly1!E6680/hourly1!$E$8763</f>
        <v>61.392373608505125</v>
      </c>
      <c r="C6679" s="442">
        <f>hourly1!$F6680*유형화!$G$71/hourly1!$F$8763+유형화!$G$72*hourly1!$G6680/hourly1!$F$8763+유형화!$G$74*hourly1!I6680/hourly1!$I$8763</f>
        <v>0.25176882414392959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4">
        <f>유형화!$F$71*hourly1!B6681/hourly1!$B$8763+유형화!$F$72*hourly1!C6681/hourly1!$C$8763+유형화!$F$73*hourly1!D6681/hourly1!$D$8763+유형화!$F$74*hourly1!E6681/hourly1!$E$8763</f>
        <v>72.977092847522087</v>
      </c>
      <c r="C6680" s="442">
        <f>hourly1!$F6681*유형화!$G$71/hourly1!$F$8763+유형화!$G$72*hourly1!$G6681/hourly1!$F$8763+유형화!$G$74*hourly1!I6681/hourly1!$I$8763</f>
        <v>0.320600036607882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4">
        <f>유형화!$F$71*hourly1!B6682/hourly1!$B$8763+유형화!$F$72*hourly1!C6682/hourly1!$C$8763+유형화!$F$73*hourly1!D6682/hourly1!$D$8763+유형화!$F$74*hourly1!E6682/hourly1!$E$8763</f>
        <v>62.818320018301293</v>
      </c>
      <c r="C6681" s="442">
        <f>hourly1!$F6682*유형화!$G$71/hourly1!$F$8763+유형화!$G$72*hourly1!$G6682/hourly1!$F$8763+유형화!$G$74*hourly1!I6682/hourly1!$I$8763</f>
        <v>0.4296121517928001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4">
        <f>유형화!$F$71*hourly1!B6683/hourly1!$B$8763+유형화!$F$72*hourly1!C6683/hourly1!$C$8763+유형화!$F$73*hourly1!D6683/hourly1!$D$8763+유형화!$F$74*hourly1!E6683/hourly1!$E$8763</f>
        <v>64.687144063500384</v>
      </c>
      <c r="C6682" s="442">
        <f>hourly1!$F6683*유형화!$G$71/hourly1!$F$8763+유형화!$G$72*hourly1!$G6683/hourly1!$F$8763+유형화!$G$74*hourly1!I6683/hourly1!$I$8763</f>
        <v>0.55482759234297441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4">
        <f>유형화!$F$71*hourly1!B6684/hourly1!$B$8763+유형화!$F$72*hourly1!C6684/hourly1!$C$8763+유형화!$F$73*hourly1!D6684/hourly1!$D$8763+유형화!$F$74*hourly1!E6684/hourly1!$E$8763</f>
        <v>68.407043260266178</v>
      </c>
      <c r="C6683" s="442">
        <f>hourly1!$F6684*유형화!$G$71/hourly1!$F$8763+유형화!$G$72*hourly1!$G6684/hourly1!$F$8763+유형화!$G$74*hourly1!I6684/hourly1!$I$8763</f>
        <v>0.65584576931889615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4">
        <f>유형화!$F$71*hourly1!B6685/hourly1!$B$8763+유형화!$F$72*hourly1!C6685/hourly1!$C$8763+유형화!$F$73*hourly1!D6685/hourly1!$D$8763+유형화!$F$74*hourly1!E6685/hourly1!$E$8763</f>
        <v>71.759788548333432</v>
      </c>
      <c r="C6684" s="442">
        <f>hourly1!$F6685*유형화!$G$71/hourly1!$F$8763+유형화!$G$72*hourly1!$G6685/hourly1!$F$8763+유형화!$G$74*hourly1!I6685/hourly1!$I$8763</f>
        <v>0.69976370084868167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4">
        <f>유형화!$F$71*hourly1!B6686/hourly1!$B$8763+유형화!$F$72*hourly1!C6686/hourly1!$C$8763+유형화!$F$73*hourly1!D6686/hourly1!$D$8763+유형화!$F$74*hourly1!E6686/hourly1!$E$8763</f>
        <v>70.370401537560113</v>
      </c>
      <c r="C6685" s="442">
        <f>hourly1!$F6686*유형화!$G$71/hourly1!$F$8763+유형화!$G$72*hourly1!$G6686/hourly1!$F$8763+유형화!$G$74*hourly1!I6686/hourly1!$I$8763</f>
        <v>0.72496307908006818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4">
        <f>유형화!$F$71*hourly1!B6687/hourly1!$B$8763+유형화!$F$72*hourly1!C6687/hourly1!$C$8763+유형화!$F$73*hourly1!D6687/hourly1!$D$8763+유형화!$F$74*hourly1!E6687/hourly1!$E$8763</f>
        <v>76.221727880452306</v>
      </c>
      <c r="C6686" s="442">
        <f>hourly1!$F6687*유형화!$G$71/hourly1!$F$8763+유형화!$G$72*hourly1!$G6687/hourly1!$F$8763+유형화!$G$74*hourly1!I6687/hourly1!$I$8763</f>
        <v>0.6537036657161357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4">
        <f>유형화!$F$71*hourly1!B6688/hourly1!$B$8763+유형화!$F$72*hourly1!C6688/hourly1!$C$8763+유형화!$F$73*hourly1!D6688/hourly1!$D$8763+유형화!$F$74*hourly1!E6688/hourly1!$E$8763</f>
        <v>64.228608934889266</v>
      </c>
      <c r="C6687" s="442">
        <f>hourly1!$F6688*유형화!$G$71/hourly1!$F$8763+유형화!$G$72*hourly1!$G6688/hourly1!$F$8763+유형화!$G$74*hourly1!I6688/hourly1!$I$8763</f>
        <v>0.59289939328555208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4">
        <f>유형화!$F$71*hourly1!B6689/hourly1!$B$8763+유형화!$F$72*hourly1!C6689/hourly1!$C$8763+유형화!$F$73*hourly1!D6689/hourly1!$D$8763+유형화!$F$74*hourly1!E6689/hourly1!$E$8763</f>
        <v>65.144508060569706</v>
      </c>
      <c r="C6688" s="442">
        <f>hourly1!$F6689*유형화!$G$71/hourly1!$F$8763+유형화!$G$72*hourly1!$G6689/hourly1!$F$8763+유형화!$G$74*hourly1!I6689/hourly1!$I$8763</f>
        <v>0.5118808107956041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4">
        <f>유형화!$F$71*hourly1!B6690/hourly1!$B$8763+유형화!$F$72*hourly1!C6690/hourly1!$C$8763+유형화!$F$73*hourly1!D6690/hourly1!$D$8763+유형화!$F$74*hourly1!E6690/hourly1!$E$8763</f>
        <v>63.755121049796394</v>
      </c>
      <c r="C6689" s="442">
        <f>hourly1!$F6690*유형화!$G$71/hourly1!$F$8763+유형화!$G$72*hourly1!$G6690/hourly1!$F$8763+유형화!$G$74*hourly1!I6690/hourly1!$I$8763</f>
        <v>0.47644051828834189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4">
        <f>유형화!$F$71*hourly1!B6691/hourly1!$B$8763+유형화!$F$72*hourly1!C6691/hourly1!$C$8763+유형화!$F$73*hourly1!D6691/hourly1!$D$8763+유형화!$F$74*hourly1!E6691/hourly1!$E$8763</f>
        <v>62.365726825250583</v>
      </c>
      <c r="C6690" s="442">
        <f>hourly1!$F6691*유형화!$G$71/hourly1!$F$8763+유형화!$G$72*hourly1!$G6691/hourly1!$F$8763+유형화!$G$74*hourly1!I6691/hourly1!$I$8763</f>
        <v>0.36548121397942868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4">
        <f>유형화!$F$71*hourly1!B6692/hourly1!$B$8763+유형화!$F$72*hourly1!C6692/hourly1!$C$8763+유형화!$F$73*hourly1!D6692/hourly1!$D$8763+유형화!$F$74*hourly1!E6692/hourly1!$E$8763</f>
        <v>61.691554002225374</v>
      </c>
      <c r="C6691" s="442">
        <f>hourly1!$F6692*유형화!$G$71/hourly1!$F$8763+유형화!$G$72*hourly1!$G6692/hourly1!$F$8763+유형화!$G$74*hourly1!I6692/hourly1!$I$8763</f>
        <v>0.49666134722659472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4">
        <f>유형화!$F$71*hourly1!B6693/hourly1!$B$8763+유형화!$F$72*hourly1!C6693/hourly1!$C$8763+유형화!$F$73*hourly1!D6693/hourly1!$D$8763+유형화!$F$74*hourly1!E6693/hourly1!$E$8763</f>
        <v>72.594596988329371</v>
      </c>
      <c r="C6692" s="442">
        <f>hourly1!$F6693*유형화!$G$71/hourly1!$F$8763+유형화!$G$72*hourly1!$G6693/hourly1!$F$8763+유형화!$G$74*hourly1!I6693/hourly1!$I$8763</f>
        <v>0.58254936927427936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4">
        <f>유형화!$F$71*hourly1!B6694/hourly1!$B$8763+유형화!$F$72*hourly1!C6694/hourly1!$C$8763+유형화!$F$73*hourly1!D6694/hourly1!$D$8763+유형화!$F$74*hourly1!E6694/hourly1!$E$8763</f>
        <v>80.928538291177986</v>
      </c>
      <c r="C6693" s="442">
        <f>hourly1!$F6694*유형화!$G$71/hourly1!$F$8763+유형화!$G$72*hourly1!$G6694/hourly1!$F$8763+유형화!$G$74*hourly1!I6694/hourly1!$I$8763</f>
        <v>0.6129143886229006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4">
        <f>유형화!$F$71*hourly1!B6695/hourly1!$B$8763+유형화!$F$72*hourly1!C6695/hourly1!$C$8763+유형화!$F$73*hourly1!D6695/hourly1!$D$8763+유형화!$F$74*hourly1!E6695/hourly1!$E$8763</f>
        <v>64.047893113140859</v>
      </c>
      <c r="C6694" s="442">
        <f>hourly1!$F6695*유형화!$G$71/hourly1!$F$8763+유형화!$G$72*hourly1!$G6695/hourly1!$F$8763+유형화!$G$74*hourly1!I6695/hourly1!$I$8763</f>
        <v>0.4211191934048889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4">
        <f>유형화!$F$71*hourly1!B6696/hourly1!$B$8763+유형화!$F$72*hourly1!C6696/hourly1!$C$8763+유형화!$F$73*hourly1!D6696/hourly1!$D$8763+유형화!$F$74*hourly1!E6696/hourly1!$E$8763</f>
        <v>62.427643741095181</v>
      </c>
      <c r="C6695" s="442">
        <f>hourly1!$F6696*유형화!$G$71/hourly1!$F$8763+유형화!$G$72*hourly1!$G6696/hourly1!$F$8763+유형화!$G$74*hourly1!I6696/hourly1!$I$8763</f>
        <v>0.40602570717040065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4">
        <f>유형화!$F$71*hourly1!B6697/hourly1!$B$8763+유형화!$F$72*hourly1!C6697/hourly1!$C$8763+유형화!$F$73*hourly1!D6697/hourly1!$D$8763+유형화!$F$74*hourly1!E6697/hourly1!$E$8763</f>
        <v>60.807390762163259</v>
      </c>
      <c r="C6696" s="442">
        <f>hourly1!$F6697*유형화!$G$71/hourly1!$F$8763+유형화!$G$72*hourly1!$G6697/hourly1!$F$8763+유형화!$G$74*hourly1!I6697/hourly1!$I$8763</f>
        <v>0.39093539888936962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4">
        <f>유형화!$F$71*hourly1!B6698/hourly1!$B$8763+유형화!$F$72*hourly1!C6698/hourly1!$C$8763+유형화!$F$73*hourly1!D6698/hourly1!$D$8763+유형화!$F$74*hourly1!E6698/hourly1!$E$8763</f>
        <v>58.944508652524569</v>
      </c>
      <c r="C6697" s="442">
        <f>hourly1!$F6698*유형화!$G$71/hourly1!$F$8763+유형화!$G$72*hourly1!$G6698/hourly1!$F$8763+유형화!$G$74*hourly1!I6698/hourly1!$I$8763</f>
        <v>0.31547220498820078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4">
        <f>유형화!$F$71*hourly1!B6699/hourly1!$B$8763+유형화!$F$72*hourly1!C6699/hourly1!$C$8763+유형화!$F$73*hourly1!D6699/hourly1!$D$8763+유형화!$F$74*hourly1!E6699/hourly1!$E$8763</f>
        <v>58.944508652524569</v>
      </c>
      <c r="C6698" s="442">
        <f>hourly1!$F6699*유형화!$G$71/hourly1!$F$8763+유형화!$G$72*hourly1!$G6699/hourly1!$F$8763+유형화!$G$74*hourly1!I6699/hourly1!$I$8763</f>
        <v>0.26329118703731225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4">
        <f>유형화!$F$71*hourly1!B6700/hourly1!$B$8763+유형화!$F$72*hourly1!C6700/hourly1!$C$8763+유형화!$F$73*hourly1!D6700/hourly1!$D$8763+유형화!$F$74*hourly1!E6700/hourly1!$E$8763</f>
        <v>58.702782349869331</v>
      </c>
      <c r="C6699" s="442">
        <f>hourly1!$F6700*유형화!$G$71/hourly1!$F$8763+유형화!$G$72*hourly1!$G6700/hourly1!$F$8763+유형화!$G$74*hourly1!I6700/hourly1!$I$8763</f>
        <v>0.24398145290971338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4">
        <f>유형화!$F$71*hourly1!B6701/hourly1!$B$8763+유형화!$F$72*hourly1!C6701/hourly1!$C$8763+유형화!$F$73*hourly1!D6701/hourly1!$D$8763+유형화!$F$74*hourly1!E6701/hourly1!$E$8763</f>
        <v>59.052008290298552</v>
      </c>
      <c r="C6700" s="442">
        <f>hourly1!$F6701*유형화!$G$71/hourly1!$F$8763+유형화!$G$72*hourly1!$G6701/hourly1!$F$8763+유형화!$G$74*hourly1!I6701/hourly1!$I$8763</f>
        <v>0.23950013110379989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4">
        <f>유형화!$F$71*hourly1!B6702/hourly1!$B$8763+유형화!$F$72*hourly1!C6702/hourly1!$C$8763+유형화!$F$73*hourly1!D6702/hourly1!$D$8763+유형화!$F$74*hourly1!E6702/hourly1!$E$8763</f>
        <v>59.411914220911925</v>
      </c>
      <c r="C6701" s="442">
        <f>hourly1!$F6702*유형화!$G$71/hourly1!$F$8763+유형화!$G$72*hourly1!$G6702/hourly1!$F$8763+유형화!$G$74*hourly1!I6702/hourly1!$I$8763</f>
        <v>0.23957077945375407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4">
        <f>유형화!$F$71*hourly1!B6703/hourly1!$B$8763+유형화!$F$72*hourly1!C6703/hourly1!$C$8763+유형화!$F$73*hourly1!D6703/hourly1!$D$8763+유형화!$F$74*hourly1!E6703/hourly1!$E$8763</f>
        <v>59.723927915907161</v>
      </c>
      <c r="C6702" s="442">
        <f>hourly1!$F6703*유형화!$G$71/hourly1!$F$8763+유형화!$G$72*hourly1!$G6703/hourly1!$F$8763+유형화!$G$74*hourly1!I6703/hourly1!$I$8763</f>
        <v>0.23742541641154857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4">
        <f>유형화!$F$71*hourly1!B6704/hourly1!$B$8763+유형화!$F$72*hourly1!C6704/hourly1!$C$8763+유형화!$F$73*hourly1!D6704/hourly1!$D$8763+유형화!$F$74*hourly1!E6704/hourly1!$E$8763</f>
        <v>61.80173716336882</v>
      </c>
      <c r="C6703" s="442">
        <f>hourly1!$F6704*유형화!$G$71/hourly1!$F$8763+유형화!$G$72*hourly1!$G6704/hourly1!$F$8763+유형화!$G$74*hourly1!I6704/hourly1!$I$8763</f>
        <v>0.42248465407407221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4">
        <f>유형화!$F$71*hourly1!B6705/hourly1!$B$8763+유형화!$F$72*hourly1!C6705/hourly1!$C$8763+유형화!$F$73*hourly1!D6705/hourly1!$D$8763+유형화!$F$74*hourly1!E6705/hourly1!$E$8763</f>
        <v>73.445273896453031</v>
      </c>
      <c r="C6704" s="442">
        <f>hourly1!$F6705*유형화!$G$71/hourly1!$F$8763+유형화!$G$72*hourly1!$G6705/hourly1!$F$8763+유형화!$G$74*hourly1!I6705/hourly1!$I$8763</f>
        <v>0.76352624051886653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4">
        <f>유형화!$F$71*hourly1!B6706/hourly1!$B$8763+유형화!$F$72*hourly1!C6706/hourly1!$C$8763+유형화!$F$73*hourly1!D6706/hourly1!$D$8763+유형화!$F$74*hourly1!E6706/hourly1!$E$8763</f>
        <v>153.75082590645138</v>
      </c>
      <c r="C6705" s="442">
        <f>hourly1!$F6706*유형화!$G$71/hourly1!$F$8763+유형화!$G$72*hourly1!$G6706/hourly1!$F$8763+유형화!$G$74*hourly1!I6706/hourly1!$I$8763</f>
        <v>0.70614584625249477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4">
        <f>유형화!$F$71*hourly1!B6707/hourly1!$B$8763+유형화!$F$72*hourly1!C6707/hourly1!$C$8763+유형화!$F$73*hourly1!D6707/hourly1!$D$8763+유형화!$F$74*hourly1!E6707/hourly1!$E$8763</f>
        <v>251.49968924598195</v>
      </c>
      <c r="C6706" s="442">
        <f>hourly1!$F6707*유형화!$G$71/hourly1!$F$8763+유형화!$G$72*hourly1!$G6707/hourly1!$F$8763+유형화!$G$74*hourly1!I6707/hourly1!$I$8763</f>
        <v>0.58577393271647604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4">
        <f>유형화!$F$71*hourly1!B6708/hourly1!$B$8763+유형화!$F$72*hourly1!C6708/hourly1!$C$8763+유형화!$F$73*hourly1!D6708/hourly1!$D$8763+유형화!$F$74*hourly1!E6708/hourly1!$E$8763</f>
        <v>311.07702638556015</v>
      </c>
      <c r="C6707" s="442">
        <f>hourly1!$F6708*유형화!$G$71/hourly1!$F$8763+유형화!$G$72*hourly1!$G6708/hourly1!$F$8763+유형화!$G$74*hourly1!I6708/hourly1!$I$8763</f>
        <v>0.49228652760452218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4">
        <f>유형화!$F$71*hourly1!B6709/hourly1!$B$8763+유형화!$F$72*hourly1!C6709/hourly1!$C$8763+유형화!$F$73*hourly1!D6709/hourly1!$D$8763+유형화!$F$74*hourly1!E6709/hourly1!$E$8763</f>
        <v>370.37185602293806</v>
      </c>
      <c r="C6708" s="442">
        <f>hourly1!$F6709*유형화!$G$71/hourly1!$F$8763+유형화!$G$72*hourly1!$G6709/hourly1!$F$8763+유형화!$G$74*hourly1!I6709/hourly1!$I$8763</f>
        <v>0.45954920674238964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4">
        <f>유형화!$F$71*hourly1!B6710/hourly1!$B$8763+유형화!$F$72*hourly1!C6710/hourly1!$C$8763+유형화!$F$73*hourly1!D6710/hourly1!$D$8763+유형화!$F$74*hourly1!E6710/hourly1!$E$8763</f>
        <v>312.81237174171872</v>
      </c>
      <c r="C6709" s="442">
        <f>hourly1!$F6710*유형화!$G$71/hourly1!$F$8763+유형화!$G$72*hourly1!$G6710/hourly1!$F$8763+유형화!$G$74*hourly1!I6710/hourly1!$I$8763</f>
        <v>0.44341604081117086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4">
        <f>유형화!$F$71*hourly1!B6711/hourly1!$B$8763+유형화!$F$72*hourly1!C6711/hourly1!$C$8763+유형화!$F$73*hourly1!D6711/hourly1!$D$8763+유형화!$F$74*hourly1!E6711/hourly1!$E$8763</f>
        <v>191.66455875921588</v>
      </c>
      <c r="C6710" s="442">
        <f>hourly1!$F6711*유형화!$G$71/hourly1!$F$8763+유형화!$G$72*hourly1!$G6711/hourly1!$F$8763+유형화!$G$74*hourly1!I6711/hourly1!$I$8763</f>
        <v>0.55539147536682976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4">
        <f>유형화!$F$71*hourly1!B6712/hourly1!$B$8763+유형화!$F$72*hourly1!C6712/hourly1!$C$8763+유형화!$F$73*hourly1!D6712/hourly1!$D$8763+유형화!$F$74*hourly1!E6712/hourly1!$E$8763</f>
        <v>250.51780213637068</v>
      </c>
      <c r="C6711" s="442">
        <f>hourly1!$F6712*유형화!$G$71/hourly1!$F$8763+유형화!$G$72*hourly1!$G6712/hourly1!$F$8763+유형화!$G$74*hourly1!I6712/hourly1!$I$8763</f>
        <v>0.51800423819352992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4">
        <f>유형화!$F$71*hourly1!B6713/hourly1!$B$8763+유형화!$F$72*hourly1!C6713/hourly1!$C$8763+유형화!$F$73*hourly1!D6713/hourly1!$D$8763+유형화!$F$74*hourly1!E6713/hourly1!$E$8763</f>
        <v>363.75266206359385</v>
      </c>
      <c r="C6712" s="442">
        <f>hourly1!$F6713*유형화!$G$71/hourly1!$F$8763+유형화!$G$72*hourly1!$G6713/hourly1!$F$8763+유형화!$G$74*hourly1!I6713/hourly1!$I$8763</f>
        <v>0.38991397205352774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4">
        <f>유형화!$F$71*hourly1!B6714/hourly1!$B$8763+유형화!$F$72*hourly1!C6714/hourly1!$C$8763+유형화!$F$73*hourly1!D6714/hourly1!$D$8763+유형화!$F$74*hourly1!E6714/hourly1!$E$8763</f>
        <v>306.21222214177078</v>
      </c>
      <c r="C6713" s="442">
        <f>hourly1!$F6714*유형화!$G$71/hourly1!$F$8763+유형화!$G$72*hourly1!$G6714/hourly1!$F$8763+유형화!$G$74*hourly1!I6714/hourly1!$I$8763</f>
        <v>0.36860180130335296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4">
        <f>유형화!$F$71*hourly1!B6715/hourly1!$B$8763+유형화!$F$72*hourly1!C6715/hourly1!$C$8763+유형화!$F$73*hourly1!D6715/hourly1!$D$8763+유형화!$F$74*hourly1!E6715/hourly1!$E$8763</f>
        <v>263.2591014573112</v>
      </c>
      <c r="C6714" s="442">
        <f>hourly1!$F6715*유형화!$G$71/hourly1!$F$8763+유형화!$G$72*hourly1!$G6715/hourly1!$F$8763+유형화!$G$74*hourly1!I6715/hourly1!$I$8763</f>
        <v>0.38995854488792792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4">
        <f>유형화!$F$71*hourly1!B6716/hourly1!$B$8763+유형화!$F$72*hourly1!C6716/hourly1!$C$8763+유형화!$F$73*hourly1!D6716/hourly1!$D$8763+유형화!$F$74*hourly1!E6716/hourly1!$E$8763</f>
        <v>150.29689688233054</v>
      </c>
      <c r="C6715" s="442">
        <f>hourly1!$F6716*유형화!$G$71/hourly1!$F$8763+유형화!$G$72*hourly1!$G6716/hourly1!$F$8763+유형화!$G$74*hourly1!I6716/hourly1!$I$8763</f>
        <v>0.5181561280716328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4">
        <f>유형화!$F$71*hourly1!B6717/hourly1!$B$8763+유형화!$F$72*hourly1!C6717/hourly1!$C$8763+유형화!$F$73*hourly1!D6717/hourly1!$D$8763+유형화!$F$74*hourly1!E6717/hourly1!$E$8763</f>
        <v>118.3856987321178</v>
      </c>
      <c r="C6716" s="442">
        <f>hourly1!$F6717*유형화!$G$71/hourly1!$F$8763+유형화!$G$72*hourly1!$G6717/hourly1!$F$8763+유형화!$G$74*hourly1!I6717/hourly1!$I$8763</f>
        <v>0.64112475552689863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4">
        <f>유형화!$F$71*hourly1!B6718/hourly1!$B$8763+유형화!$F$72*hourly1!C6718/hourly1!$C$8763+유형화!$F$73*hourly1!D6718/hourly1!$D$8763+유형화!$F$74*hourly1!E6718/hourly1!$E$8763</f>
        <v>126.68855949615624</v>
      </c>
      <c r="C6717" s="442">
        <f>hourly1!$F6718*유형화!$G$71/hourly1!$F$8763+유형화!$G$72*hourly1!$G6718/hourly1!$F$8763+유형화!$G$74*hourly1!I6718/hourly1!$I$8763</f>
        <v>0.64653509906041029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4">
        <f>유형화!$F$71*hourly1!B6719/hourly1!$B$8763+유형화!$F$72*hourly1!C6719/hourly1!$C$8763+유형화!$F$73*hourly1!D6719/hourly1!$D$8763+유형화!$F$74*hourly1!E6719/hourly1!$E$8763</f>
        <v>64.047893113140859</v>
      </c>
      <c r="C6718" s="442">
        <f>hourly1!$F6719*유형화!$G$71/hourly1!$F$8763+유형화!$G$72*hourly1!$G6719/hourly1!$F$8763+유형화!$G$74*hourly1!I6719/hourly1!$I$8763</f>
        <v>0.55048308550773339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4">
        <f>유형화!$F$71*hourly1!B6720/hourly1!$B$8763+유형화!$F$72*hourly1!C6720/hourly1!$C$8763+유형화!$F$73*hourly1!D6720/hourly1!$D$8763+유형화!$F$74*hourly1!E6720/hourly1!$E$8763</f>
        <v>62.427643741095181</v>
      </c>
      <c r="C6719" s="442">
        <f>hourly1!$F6720*유형화!$G$71/hourly1!$F$8763+유형화!$G$72*hourly1!$G6720/hourly1!$F$8763+유형화!$G$74*hourly1!I6720/hourly1!$I$8763</f>
        <v>0.45965953876757831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4">
        <f>유형화!$F$71*hourly1!B6721/hourly1!$B$8763+유형화!$F$72*hourly1!C6721/hourly1!$C$8763+유형화!$F$73*hourly1!D6721/hourly1!$D$8763+유형화!$F$74*hourly1!E6721/hourly1!$E$8763</f>
        <v>60.807390762163259</v>
      </c>
      <c r="C6720" s="442">
        <f>hourly1!$F6721*유형화!$G$71/hourly1!$F$8763+유형화!$G$72*hourly1!$G6721/hourly1!$F$8763+유형화!$G$74*hourly1!I6721/hourly1!$I$8763</f>
        <v>0.35293383886681562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4">
        <f>유형화!$F$71*hourly1!B6722/hourly1!$B$8763+유형화!$F$72*hourly1!C6722/hourly1!$C$8763+유형화!$F$73*hourly1!D6722/hourly1!$D$8763+유형화!$F$74*hourly1!E6722/hourly1!$E$8763</f>
        <v>59.372169941330945</v>
      </c>
      <c r="C6721" s="442">
        <f>hourly1!$F6722*유형화!$G$71/hourly1!$F$8763+유형화!$G$72*hourly1!$G6722/hourly1!$F$8763+유형화!$G$74*hourly1!I6722/hourly1!$I$8763</f>
        <v>0.32106198066311836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4">
        <f>유형화!$F$71*hourly1!B6723/hourly1!$B$8763+유형화!$F$72*hourly1!C6723/hourly1!$C$8763+유형화!$F$73*hourly1!D6723/hourly1!$D$8763+유형화!$F$74*hourly1!E6723/hourly1!$E$8763</f>
        <v>59.694344234890444</v>
      </c>
      <c r="C6722" s="442">
        <f>hourly1!$F6723*유형화!$G$71/hourly1!$F$8763+유형화!$G$72*hourly1!$G6723/hourly1!$F$8763+유형화!$G$74*hourly1!I6723/hourly1!$I$8763</f>
        <v>0.26339418532375047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4">
        <f>유형화!$F$71*hourly1!B6724/hourly1!$B$8763+유형화!$F$72*hourly1!C6724/hourly1!$C$8763+유형화!$F$73*hourly1!D6724/hourly1!$D$8763+유형화!$F$74*hourly1!E6724/hourly1!$E$8763</f>
        <v>59.648511531320658</v>
      </c>
      <c r="C6723" s="442">
        <f>hourly1!$F6724*유형화!$G$71/hourly1!$F$8763+유형화!$G$72*hourly1!$G6724/hourly1!$F$8763+유형화!$G$74*hourly1!I6724/hourly1!$I$8763</f>
        <v>0.2440780138032492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4">
        <f>유형화!$F$71*hourly1!B6725/hourly1!$B$8763+유형화!$F$72*hourly1!C6725/hourly1!$C$8763+유형화!$F$73*hourly1!D6725/hourly1!$D$8763+유형화!$F$74*hourly1!E6725/hourly1!$E$8763</f>
        <v>59.898270369653069</v>
      </c>
      <c r="C6724" s="442">
        <f>hourly1!$F6725*유형화!$G$71/hourly1!$F$8763+유형화!$G$72*hourly1!$G6725/hourly1!$F$8763+유형화!$G$74*hourly1!I6725/hourly1!$I$8763</f>
        <v>0.23971672085487039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4">
        <f>유형화!$F$71*hourly1!B6726/hourly1!$B$8763+유형화!$F$72*hourly1!C6726/hourly1!$C$8763+유형화!$F$73*hourly1!D6726/hourly1!$D$8763+유형화!$F$74*hourly1!E6726/hourly1!$E$8763</f>
        <v>60.382895212994548</v>
      </c>
      <c r="C6725" s="442">
        <f>hourly1!$F6726*유형화!$G$71/hourly1!$F$8763+유형화!$G$72*hourly1!$G6726/hourly1!$F$8763+유형화!$G$74*hourly1!I6726/hourly1!$I$8763</f>
        <v>0.23983186055323852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4">
        <f>유형화!$F$71*hourly1!B6727/hourly1!$B$8763+유형화!$F$72*hourly1!C6727/hourly1!$C$8763+유형화!$F$73*hourly1!D6727/hourly1!$D$8763+유형화!$F$74*hourly1!E6727/hourly1!$E$8763</f>
        <v>60.906654772140882</v>
      </c>
      <c r="C6726" s="442">
        <f>hourly1!$F6727*유형화!$G$71/hourly1!$F$8763+유형화!$G$72*hourly1!$G6727/hourly1!$F$8763+유형화!$G$74*hourly1!I6727/hourly1!$I$8763</f>
        <v>0.23761723442284269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4">
        <f>유형화!$F$71*hourly1!B6728/hourly1!$B$8763+유형화!$F$72*hourly1!C6728/hourly1!$C$8763+유형화!$F$73*hourly1!D6728/hourly1!$D$8763+유형화!$F$74*hourly1!E6728/hourly1!$E$8763</f>
        <v>62.259815323915504</v>
      </c>
      <c r="C6727" s="442">
        <f>hourly1!$F6728*유형화!$G$71/hourly1!$F$8763+유형화!$G$72*hourly1!$G6728/hourly1!$F$8763+유형화!$G$74*hourly1!I6728/hourly1!$I$8763</f>
        <v>0.42260509036153648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4">
        <f>유형화!$F$71*hourly1!B6729/hourly1!$B$8763+유형화!$F$72*hourly1!C6729/hourly1!$C$8763+유형화!$F$73*hourly1!D6729/hourly1!$D$8763+유형화!$F$74*hourly1!E6729/hourly1!$E$8763</f>
        <v>73.594407822202626</v>
      </c>
      <c r="C6728" s="442">
        <f>hourly1!$F6729*유형화!$G$71/hourly1!$F$8763+유형화!$G$72*hourly1!$G6729/hourly1!$F$8763+유형화!$G$74*hourly1!I6729/hourly1!$I$8763</f>
        <v>0.98001560085440553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4">
        <f>유형화!$F$71*hourly1!B6730/hourly1!$B$8763+유형화!$F$72*hourly1!C6730/hourly1!$C$8763+유형화!$F$73*hourly1!D6730/hourly1!$D$8763+유형화!$F$74*hourly1!E6730/hourly1!$E$8763</f>
        <v>154.04735884566463</v>
      </c>
      <c r="C6729" s="442">
        <f>hourly1!$F6730*유형화!$G$71/hourly1!$F$8763+유형화!$G$72*hourly1!$G6730/hourly1!$F$8763+유형화!$G$74*hourly1!I6730/hourly1!$I$8763</f>
        <v>1.1872266408679415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4">
        <f>유형화!$F$71*hourly1!B6731/hourly1!$B$8763+유형화!$F$72*hourly1!C6731/hourly1!$C$8763+유형화!$F$73*hourly1!D6731/hourly1!$D$8763+유형화!$F$74*hourly1!E6731/hourly1!$E$8763</f>
        <v>252.19419158639741</v>
      </c>
      <c r="C6730" s="442">
        <f>hourly1!$F6731*유형화!$G$71/hourly1!$F$8763+유형화!$G$72*hourly1!$G6731/hourly1!$F$8763+유형화!$G$74*hourly1!I6731/hourly1!$I$8763</f>
        <v>0.97220199113266204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4">
        <f>유형화!$F$71*hourly1!B6732/hourly1!$B$8763+유형화!$F$72*hourly1!C6732/hourly1!$C$8763+유형화!$F$73*hourly1!D6732/hourly1!$D$8763+유형화!$F$74*hourly1!E6732/hourly1!$E$8763</f>
        <v>311.28050887331415</v>
      </c>
      <c r="C6731" s="442">
        <f>hourly1!$F6732*유형화!$G$71/hourly1!$F$8763+유형화!$G$72*hourly1!$G6732/hourly1!$F$8763+유형화!$G$74*hourly1!I6732/hourly1!$I$8763</f>
        <v>0.57357816963391062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4">
        <f>유형화!$F$71*hourly1!B6733/hourly1!$B$8763+유형화!$F$72*hourly1!C6733/hourly1!$C$8763+유형화!$F$73*hourly1!D6733/hourly1!$D$8763+유형화!$F$74*hourly1!E6733/hourly1!$E$8763</f>
        <v>370.49025567095737</v>
      </c>
      <c r="C6732" s="442">
        <f>hourly1!$F6733*유형화!$G$71/hourly1!$F$8763+유형화!$G$72*hourly1!$G6733/hourly1!$F$8763+유형화!$G$74*hourly1!I6733/hourly1!$I$8763</f>
        <v>0.46870260904769123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4">
        <f>유형화!$F$71*hourly1!B6734/hourly1!$B$8763+유형화!$F$72*hourly1!C6734/hourly1!$C$8763+유형화!$F$73*hourly1!D6734/hourly1!$D$8763+유형화!$F$74*hourly1!E6734/hourly1!$E$8763</f>
        <v>312.81723743126901</v>
      </c>
      <c r="C6733" s="442">
        <f>hourly1!$F6734*유형화!$G$71/hourly1!$F$8763+유형화!$G$72*hourly1!$G6734/hourly1!$F$8763+유형화!$G$74*hourly1!I6734/hourly1!$I$8763</f>
        <v>0.44409416718754791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4">
        <f>유형화!$F$71*hourly1!B6735/hourly1!$B$8763+유형화!$F$72*hourly1!C6735/hourly1!$C$8763+유형화!$F$73*hourly1!D6735/hourly1!$D$8763+유형화!$F$74*hourly1!E6735/hourly1!$E$8763</f>
        <v>191.71071247566186</v>
      </c>
      <c r="C6734" s="442">
        <f>hourly1!$F6735*유형화!$G$71/hourly1!$F$8763+유형화!$G$72*hourly1!$G6735/hourly1!$F$8763+유형화!$G$74*hourly1!I6735/hourly1!$I$8763</f>
        <v>0.55571904903097691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4">
        <f>유형화!$F$71*hourly1!B6736/hourly1!$B$8763+유형화!$F$72*hourly1!C6736/hourly1!$C$8763+유형화!$F$73*hourly1!D6736/hourly1!$D$8763+유형화!$F$74*hourly1!E6736/hourly1!$E$8763</f>
        <v>250.52030892231389</v>
      </c>
      <c r="C6735" s="442">
        <f>hourly1!$F6736*유형화!$G$71/hourly1!$F$8763+유형화!$G$72*hourly1!$G6736/hourly1!$F$8763+유형화!$G$74*hourly1!I6736/hourly1!$I$8763</f>
        <v>0.51834631636320394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4">
        <f>유형화!$F$71*hourly1!B6737/hourly1!$B$8763+유형화!$F$72*hourly1!C6737/hourly1!$C$8763+유형화!$F$73*hourly1!D6737/hourly1!$D$8763+유형화!$F$74*hourly1!E6737/hourly1!$E$8763</f>
        <v>363.75520131151336</v>
      </c>
      <c r="C6736" s="442">
        <f>hourly1!$F6737*유형화!$G$71/hourly1!$F$8763+유형화!$G$72*hourly1!$G6737/hourly1!$F$8763+유형화!$G$74*hourly1!I6737/hourly1!$I$8763</f>
        <v>0.39011996862640436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4">
        <f>유형화!$F$71*hourly1!B6738/hourly1!$B$8763+유형화!$F$72*hourly1!C6738/hourly1!$C$8763+유형화!$F$73*hourly1!D6738/hourly1!$D$8763+유형화!$F$74*hourly1!E6738/hourly1!$E$8763</f>
        <v>306.2146062935816</v>
      </c>
      <c r="C6737" s="442">
        <f>hourly1!$F6738*유형화!$G$71/hourly1!$F$8763+유형화!$G$72*hourly1!$G6738/hourly1!$F$8763+유형화!$G$74*hourly1!I6738/hourly1!$I$8763</f>
        <v>0.3687903598752037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4">
        <f>유형화!$F$71*hourly1!B6739/hourly1!$B$8763+유형화!$F$72*hourly1!C6739/hourly1!$C$8763+유형화!$F$73*hourly1!D6739/hourly1!$D$8763+유형화!$F$74*hourly1!E6739/hourly1!$E$8763</f>
        <v>263.26173087738687</v>
      </c>
      <c r="C6738" s="442">
        <f>hourly1!$F6739*유형화!$G$71/hourly1!$F$8763+유형화!$G$72*hourly1!$G6739/hourly1!$F$8763+유형화!$G$74*hourly1!I6739/hourly1!$I$8763</f>
        <v>0.39016959359194303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4">
        <f>유형화!$F$71*hourly1!B6740/hourly1!$B$8763+유형화!$F$72*hourly1!C6740/hourly1!$C$8763+유형화!$F$73*hourly1!D6740/hourly1!$D$8763+유형화!$F$74*hourly1!E6740/hourly1!$E$8763</f>
        <v>150.30219539823077</v>
      </c>
      <c r="C6739" s="442">
        <f>hourly1!$F6740*유형화!$G$71/hourly1!$F$8763+유형화!$G$72*hourly1!$G6740/hourly1!$F$8763+유형화!$G$74*hourly1!I6740/hourly1!$I$8763</f>
        <v>0.51843138773269892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4">
        <f>유형화!$F$71*hourly1!B6741/hourly1!$B$8763+유형화!$F$72*hourly1!C6741/hourly1!$C$8763+유형화!$F$73*hourly1!D6741/hourly1!$D$8763+유형화!$F$74*hourly1!E6741/hourly1!$E$8763</f>
        <v>118.38668341206385</v>
      </c>
      <c r="C6740" s="442">
        <f>hourly1!$F6741*유형화!$G$71/hourly1!$F$8763+유형화!$G$72*hourly1!$G6741/hourly1!$F$8763+유형화!$G$74*hourly1!I6741/hourly1!$I$8763</f>
        <v>0.64145909252789346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4">
        <f>유형화!$F$71*hourly1!B6742/hourly1!$B$8763+유형화!$F$72*hourly1!C6742/hourly1!$C$8763+유형화!$F$73*hourly1!D6742/hourly1!$D$8763+유형화!$F$74*hourly1!E6742/hourly1!$E$8763</f>
        <v>126.68939629376607</v>
      </c>
      <c r="C6741" s="442">
        <f>hourly1!$F6742*유형화!$G$71/hourly1!$F$8763+유형화!$G$72*hourly1!$G6742/hourly1!$F$8763+유형화!$G$74*hourly1!I6742/hourly1!$I$8763</f>
        <v>0.64689054093180576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4">
        <f>유형화!$F$71*hourly1!B6743/hourly1!$B$8763+유형화!$F$72*hourly1!C6743/hourly1!$C$8763+유형화!$F$73*hourly1!D6743/hourly1!$D$8763+유형화!$F$74*hourly1!E6743/hourly1!$E$8763</f>
        <v>64.411041634492349</v>
      </c>
      <c r="C6742" s="442">
        <f>hourly1!$F6743*유형화!$G$71/hourly1!$F$8763+유형화!$G$72*hourly1!$G6743/hourly1!$F$8763+유형화!$G$74*hourly1!I6743/hourly1!$I$8763</f>
        <v>0.60973798339849195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4">
        <f>유형화!$F$71*hourly1!B6744/hourly1!$B$8763+유형화!$F$72*hourly1!C6744/hourly1!$C$8763+유형화!$F$73*hourly1!D6744/hourly1!$D$8763+유형화!$F$74*hourly1!E6744/hourly1!$E$8763</f>
        <v>63.213696068290226</v>
      </c>
      <c r="C6743" s="442">
        <f>hourly1!$F6744*유형화!$G$71/hourly1!$F$8763+유형화!$G$72*hourly1!$G6744/hourly1!$F$8763+유형화!$G$74*hourly1!I6744/hourly1!$I$8763</f>
        <v>0.4598831363134539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4">
        <f>유형화!$F$71*hourly1!B6745/hourly1!$B$8763+유형화!$F$72*hourly1!C6745/hourly1!$C$8763+유형화!$F$73*hourly1!D6745/hourly1!$D$8763+유형화!$F$74*hourly1!E6745/hourly1!$E$8763</f>
        <v>61.971589043734362</v>
      </c>
      <c r="C6744" s="442">
        <f>hourly1!$F6745*유형화!$G$71/hourly1!$F$8763+유형화!$G$72*hourly1!$G6745/hourly1!$F$8763+유형화!$G$74*hourly1!I6745/hourly1!$I$8763</f>
        <v>0.35307717271637651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4">
        <f>유형화!$F$71*hourly1!B6746/hourly1!$B$8763+유형화!$F$72*hourly1!C6746/hourly1!$C$8763+유형화!$F$73*hourly1!D6746/hourly1!$D$8763+유형화!$F$74*hourly1!E6746/hourly1!$E$8763</f>
        <v>60.497428278954665</v>
      </c>
      <c r="C6745" s="442">
        <f>hourly1!$F6746*유형화!$G$71/hourly1!$F$8763+유형화!$G$72*hourly1!$G6746/hourly1!$F$8763+유형화!$G$74*hourly1!I6746/hourly1!$I$8763</f>
        <v>0.32118852839954137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4">
        <f>유형화!$F$71*hourly1!B6747/hourly1!$B$8763+유형화!$F$72*hourly1!C6747/hourly1!$C$8763+유형화!$F$73*hourly1!D6747/hourly1!$D$8763+유형화!$F$74*hourly1!E6747/hourly1!$E$8763</f>
        <v>60.811039824558328</v>
      </c>
      <c r="C6746" s="442">
        <f>hourly1!$F6747*유형화!$G$71/hourly1!$F$8763+유형화!$G$72*hourly1!$G6747/hourly1!$F$8763+유형화!$G$74*hourly1!I6747/hourly1!$I$8763</f>
        <v>0.26350427289098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4">
        <f>유형화!$F$71*hourly1!B6748/hourly1!$B$8763+유형화!$F$72*hourly1!C6748/hourly1!$C$8763+유형화!$F$73*hourly1!D6748/hourly1!$D$8763+유형화!$F$74*hourly1!E6748/hourly1!$E$8763</f>
        <v>60.866989844057393</v>
      </c>
      <c r="C6747" s="442">
        <f>hourly1!$F6748*유형화!$G$71/hourly1!$F$8763+유형화!$G$72*hourly1!$G6748/hourly1!$F$8763+유형화!$G$74*hourly1!I6748/hourly1!$I$8763</f>
        <v>0.24423210380297614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4">
        <f>유형화!$F$71*hourly1!B6749/hourly1!$B$8763+유형화!$F$72*hourly1!C6749/hourly1!$C$8763+유형화!$F$73*hourly1!D6749/hourly1!$D$8763+유형화!$F$74*hourly1!E6749/hourly1!$E$8763</f>
        <v>61.14416101788445</v>
      </c>
      <c r="C6748" s="442">
        <f>hourly1!$F6749*유형화!$G$71/hourly1!$F$8763+유형화!$G$72*hourly1!$G6749/hourly1!$F$8763+유형화!$G$74*hourly1!I6749/hourly1!$I$8763</f>
        <v>0.24018021314384266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4">
        <f>유형화!$F$71*hourly1!B6750/hourly1!$B$8763+유형화!$F$72*hourly1!C6750/hourly1!$C$8763+유형화!$F$73*hourly1!D6750/hourly1!$D$8763+유형화!$F$74*hourly1!E6750/hourly1!$E$8763</f>
        <v>61.265464209334482</v>
      </c>
      <c r="C6749" s="442">
        <f>hourly1!$F6750*유형화!$G$71/hourly1!$F$8763+유형화!$G$72*hourly1!$G6750/hourly1!$F$8763+유형화!$G$74*hourly1!I6750/hourly1!$I$8763</f>
        <v>0.24024776502632475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4">
        <f>유형화!$F$71*hourly1!B6751/hourly1!$B$8763+유형화!$F$72*hourly1!C6751/hourly1!$C$8763+유형화!$F$73*hourly1!D6751/hourly1!$D$8763+유형화!$F$74*hourly1!E6751/hourly1!$E$8763</f>
        <v>61.382031559139179</v>
      </c>
      <c r="C6750" s="442">
        <f>hourly1!$F6751*유형화!$G$71/hourly1!$F$8763+유형화!$G$72*hourly1!$G6751/hourly1!$F$8763+유형화!$G$74*hourly1!I6751/hourly1!$I$8763</f>
        <v>0.23781092661181732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4">
        <f>유형화!$F$71*hourly1!B6752/hourly1!$B$8763+유형화!$F$72*hourly1!C6752/hourly1!$C$8763+유형화!$F$73*hourly1!D6752/hourly1!$D$8763+유형화!$F$74*hourly1!E6752/hourly1!$E$8763</f>
        <v>63.322862087511375</v>
      </c>
      <c r="C6751" s="442">
        <f>hourly1!$F6752*유형화!$G$71/hourly1!$F$8763+유형화!$G$72*hourly1!$G6752/hourly1!$F$8763+유형화!$G$74*hourly1!I6752/hourly1!$I$8763</f>
        <v>0.42289485452813114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4">
        <f>유형화!$F$71*hourly1!B6753/hourly1!$B$8763+유형화!$F$72*hourly1!C6753/hourly1!$C$8763+유형화!$F$73*hourly1!D6753/hourly1!$D$8763+유형화!$F$74*hourly1!E6753/hourly1!$E$8763</f>
        <v>74.841820576431203</v>
      </c>
      <c r="C6752" s="442">
        <f>hourly1!$F6753*유형화!$G$71/hourly1!$F$8763+유형화!$G$72*hourly1!$G6753/hourly1!$F$8763+유형화!$G$74*hourly1!I6753/hourly1!$I$8763</f>
        <v>3.3624891729833788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4">
        <f>유형화!$F$71*hourly1!B6754/hourly1!$B$8763+유형화!$F$72*hourly1!C6754/hourly1!$C$8763+유형화!$F$73*hourly1!D6754/hourly1!$D$8763+유형화!$F$74*hourly1!E6754/hourly1!$E$8763</f>
        <v>157.37521637471389</v>
      </c>
      <c r="C6753" s="442">
        <f>hourly1!$F6754*유형화!$G$71/hourly1!$F$8763+유형화!$G$72*hourly1!$G6754/hourly1!$F$8763+유형화!$G$74*hourly1!I6754/hourly1!$I$8763</f>
        <v>3.3678712408797096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4">
        <f>유형화!$F$71*hourly1!B6755/hourly1!$B$8763+유형화!$F$72*hourly1!C6755/hourly1!$C$8763+유형화!$F$73*hourly1!D6755/hourly1!$D$8763+유형화!$F$74*hourly1!E6755/hourly1!$E$8763</f>
        <v>253.89878077961029</v>
      </c>
      <c r="C6754" s="442">
        <f>hourly1!$F6755*유형화!$G$71/hourly1!$F$8763+유형화!$G$72*hourly1!$G6755/hourly1!$F$8763+유형화!$G$74*hourly1!I6755/hourly1!$I$8763</f>
        <v>2.5175898290867171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4">
        <f>유형화!$F$71*hourly1!B6756/hourly1!$B$8763+유형화!$F$72*hourly1!C6756/hourly1!$C$8763+유형화!$F$73*hourly1!D6756/hourly1!$D$8763+유형화!$F$74*hourly1!E6756/hourly1!$E$8763</f>
        <v>311.86136183490055</v>
      </c>
      <c r="C6755" s="442">
        <f>hourly1!$F6756*유형화!$G$71/hourly1!$F$8763+유형화!$G$72*hourly1!$G6756/hourly1!$F$8763+유형화!$G$74*hourly1!I6756/hourly1!$I$8763</f>
        <v>1.5385935610702088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4">
        <f>유형화!$F$71*hourly1!B6757/hourly1!$B$8763+유형화!$F$72*hourly1!C6757/hourly1!$C$8763+유형화!$F$73*hourly1!D6757/hourly1!$D$8763+유형화!$F$74*hourly1!E6757/hourly1!$E$8763</f>
        <v>370.43299274486355</v>
      </c>
      <c r="C6756" s="442">
        <f>hourly1!$F6757*유형화!$G$71/hourly1!$F$8763+유형화!$G$72*hourly1!$G6757/hourly1!$F$8763+유형화!$G$74*hourly1!I6757/hourly1!$I$8763</f>
        <v>0.61371661815611589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4">
        <f>유형화!$F$71*hourly1!B6758/hourly1!$B$8763+유형화!$F$72*hourly1!C6758/hourly1!$C$8763+유형화!$F$73*hourly1!D6758/hourly1!$D$8763+유형화!$F$74*hourly1!E6758/hourly1!$E$8763</f>
        <v>312.81389024082966</v>
      </c>
      <c r="C6757" s="442">
        <f>hourly1!$F6758*유형화!$G$71/hourly1!$F$8763+유형화!$G$72*hourly1!$G6758/hourly1!$F$8763+유형화!$G$74*hourly1!I6758/hourly1!$I$8763</f>
        <v>0.44487015823323778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4">
        <f>유형화!$F$71*hourly1!B6759/hourly1!$B$8763+유형화!$F$72*hourly1!C6759/hourly1!$C$8763+유형화!$F$73*hourly1!D6759/hourly1!$D$8763+유형화!$F$74*hourly1!E6759/hourly1!$E$8763</f>
        <v>191.66589691401438</v>
      </c>
      <c r="C6758" s="442">
        <f>hourly1!$F6759*유형화!$G$71/hourly1!$F$8763+유형화!$G$72*hourly1!$G6759/hourly1!$F$8763+유형화!$G$74*hourly1!I6759/hourly1!$I$8763</f>
        <v>0.55560659837015025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4">
        <f>유형화!$F$71*hourly1!B6760/hourly1!$B$8763+유형화!$F$72*hourly1!C6760/hourly1!$C$8763+유형화!$F$73*hourly1!D6760/hourly1!$D$8763+유형화!$F$74*hourly1!E6760/hourly1!$E$8763</f>
        <v>250.51922324955291</v>
      </c>
      <c r="C6759" s="442">
        <f>hourly1!$F6760*유형화!$G$71/hourly1!$F$8763+유형화!$G$72*hourly1!$G6760/hourly1!$F$8763+유형화!$G$74*hourly1!I6760/hourly1!$I$8763</f>
        <v>0.5182059160091429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4">
        <f>유형화!$F$71*hourly1!B6761/hourly1!$B$8763+유형화!$F$72*hourly1!C6761/hourly1!$C$8763+유형화!$F$73*hourly1!D6761/hourly1!$D$8763+유형화!$F$74*hourly1!E6761/hourly1!$E$8763</f>
        <v>363.75413367318356</v>
      </c>
      <c r="C6760" s="442">
        <f>hourly1!$F6761*유형화!$G$71/hourly1!$F$8763+유형화!$G$72*hourly1!$G6761/hourly1!$F$8763+유형화!$G$74*hourly1!I6761/hourly1!$I$8763</f>
        <v>0.39003644549064542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4">
        <f>유형화!$F$71*hourly1!B6762/hourly1!$B$8763+유형화!$F$72*hourly1!C6762/hourly1!$C$8763+유형화!$F$73*hourly1!D6762/hourly1!$D$8763+유형화!$F$74*hourly1!E6762/hourly1!$E$8763</f>
        <v>306.2139281989667</v>
      </c>
      <c r="C6761" s="442">
        <f>hourly1!$F6762*유형화!$G$71/hourly1!$F$8763+유형화!$G$72*hourly1!$G6762/hourly1!$F$8763+유형화!$G$74*hourly1!I6762/hourly1!$I$8763</f>
        <v>0.3687388607319837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4">
        <f>유형화!$F$71*hourly1!B6763/hourly1!$B$8763+유형화!$F$72*hourly1!C6763/hourly1!$C$8763+유형화!$F$73*hourly1!D6763/hourly1!$D$8763+유형화!$F$74*hourly1!E6763/hourly1!$E$8763</f>
        <v>263.26113213426953</v>
      </c>
      <c r="C6762" s="442">
        <f>hourly1!$F6763*유형화!$G$71/hourly1!$F$8763+유형화!$G$72*hourly1!$G6763/hourly1!$F$8763+유형화!$G$74*hourly1!I6763/hourly1!$I$8763</f>
        <v>0.39012119091619513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4">
        <f>유형화!$F$71*hourly1!B6764/hourly1!$B$8763+유형화!$F$72*hourly1!C6764/hourly1!$C$8763+유형화!$F$73*hourly1!D6764/hourly1!$D$8763+유형화!$F$74*hourly1!E6764/hourly1!$E$8763</f>
        <v>150.29931710300383</v>
      </c>
      <c r="C6763" s="442">
        <f>hourly1!$F6764*유형화!$G$71/hourly1!$F$8763+유형화!$G$72*hourly1!$G6764/hourly1!$F$8763+유형화!$G$74*hourly1!I6764/hourly1!$I$8763</f>
        <v>0.51867918661644885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4">
        <f>유형화!$F$71*hourly1!B6765/hourly1!$B$8763+유형화!$F$72*hourly1!C6765/hourly1!$C$8763+유형화!$F$73*hourly1!D6765/hourly1!$D$8763+유형화!$F$74*hourly1!E6765/hourly1!$E$8763</f>
        <v>118.38715952104876</v>
      </c>
      <c r="C6764" s="442">
        <f>hourly1!$F6765*유형화!$G$71/hourly1!$F$8763+유형화!$G$72*hourly1!$G6765/hourly1!$F$8763+유형화!$G$74*hourly1!I6765/hourly1!$I$8763</f>
        <v>0.6415629871601789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4">
        <f>유형화!$F$71*hourly1!B6766/hourly1!$B$8763+유형화!$F$72*hourly1!C6766/hourly1!$C$8763+유형화!$F$73*hourly1!D6766/hourly1!$D$8763+유형화!$F$74*hourly1!E6766/hourly1!$E$8763</f>
        <v>126.68977862370849</v>
      </c>
      <c r="C6765" s="442">
        <f>hourly1!$F6766*유형화!$G$71/hourly1!$F$8763+유형화!$G$72*hourly1!$G6766/hourly1!$F$8763+유형화!$G$74*hourly1!I6766/hourly1!$I$8763</f>
        <v>0.64699712460163272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4">
        <f>유형화!$F$71*hourly1!B6767/hourly1!$B$8763+유형화!$F$72*hourly1!C6767/hourly1!$C$8763+유형화!$F$73*hourly1!D6767/hourly1!$D$8763+유형화!$F$74*hourly1!E6767/hourly1!$E$8763</f>
        <v>64.08715767685068</v>
      </c>
      <c r="C6766" s="442">
        <f>hourly1!$F6767*유형화!$G$71/hourly1!$F$8763+유형화!$G$72*hourly1!$G6767/hourly1!$F$8763+유형화!$G$74*hourly1!I6767/hourly1!$I$8763</f>
        <v>0.92355583525906282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4">
        <f>유형화!$F$71*hourly1!B6768/hourly1!$B$8763+유형화!$F$72*hourly1!C6768/hourly1!$C$8763+유형화!$F$73*hourly1!D6768/hourly1!$D$8763+유형화!$F$74*hourly1!E6768/hourly1!$E$8763</f>
        <v>62.992474913962234</v>
      </c>
      <c r="C6767" s="442">
        <f>hourly1!$F6768*유형화!$G$71/hourly1!$F$8763+유형화!$G$72*hourly1!$G6768/hourly1!$F$8763+유형화!$G$74*hourly1!I6768/hourly1!$I$8763</f>
        <v>0.45995541438313015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4">
        <f>유형화!$F$71*hourly1!B6769/hourly1!$B$8763+유형화!$F$72*hourly1!C6769/hourly1!$C$8763+유형화!$F$73*hourly1!D6769/hourly1!$D$8763+유형화!$F$74*hourly1!E6769/hourly1!$E$8763</f>
        <v>61.848738498083385</v>
      </c>
      <c r="C6768" s="442">
        <f>hourly1!$F6769*유형화!$G$71/hourly1!$F$8763+유형화!$G$72*hourly1!$G6769/hourly1!$F$8763+유형화!$G$74*hourly1!I6769/hourly1!$I$8763</f>
        <v>0.35312785699973459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4">
        <f>유형화!$F$71*hourly1!B6770/hourly1!$B$8763+유형화!$F$72*hourly1!C6770/hourly1!$C$8763+유형화!$F$73*hourly1!D6770/hourly1!$D$8763+유형화!$F$74*hourly1!E6770/hourly1!$E$8763</f>
        <v>60.424150777913987</v>
      </c>
      <c r="C6769" s="442">
        <f>hourly1!$F6770*유형화!$G$71/hourly1!$F$8763+유형화!$G$72*hourly1!$G6770/hourly1!$F$8763+유형화!$G$74*hourly1!I6770/hourly1!$I$8763</f>
        <v>0.3212317159721777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4">
        <f>유형화!$F$71*hourly1!B6771/hourly1!$B$8763+유형화!$F$72*hourly1!C6771/hourly1!$C$8763+유형화!$F$73*hourly1!D6771/hourly1!$D$8763+유형화!$F$74*hourly1!E6771/hourly1!$E$8763</f>
        <v>60.783898005532386</v>
      </c>
      <c r="C6770" s="442">
        <f>hourly1!$F6771*유형화!$G$71/hourly1!$F$8763+유형화!$G$72*hourly1!$G6771/hourly1!$F$8763+유형화!$G$74*hourly1!I6771/hourly1!$I$8763</f>
        <v>0.26353768214528361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4">
        <f>유형화!$F$71*hourly1!B6772/hourly1!$B$8763+유형화!$F$72*hourly1!C6772/hourly1!$C$8763+유형화!$F$73*hourly1!D6772/hourly1!$D$8763+유형화!$F$74*hourly1!E6772/hourly1!$E$8763</f>
        <v>60.865749075187637</v>
      </c>
      <c r="C6771" s="442">
        <f>hourly1!$F6772*유형화!$G$71/hourly1!$F$8763+유형화!$G$72*hourly1!$G6772/hourly1!$F$8763+유형화!$G$74*hourly1!I6772/hourly1!$I$8763</f>
        <v>0.24427333571194598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4">
        <f>유형화!$F$71*hourly1!B6773/hourly1!$B$8763+유형화!$F$72*hourly1!C6773/hourly1!$C$8763+유형화!$F$73*hourly1!D6773/hourly1!$D$8763+유형화!$F$74*hourly1!E6773/hourly1!$E$8763</f>
        <v>61.177535536349168</v>
      </c>
      <c r="C6772" s="442">
        <f>hourly1!$F6773*유형화!$G$71/hourly1!$F$8763+유형화!$G$72*hourly1!$G6773/hourly1!$F$8763+유형화!$G$74*hourly1!I6773/hourly1!$I$8763</f>
        <v>0.24029372312248876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4">
        <f>유형화!$F$71*hourly1!B6774/hourly1!$B$8763+유형화!$F$72*hourly1!C6774/hourly1!$C$8763+유형화!$F$73*hourly1!D6774/hourly1!$D$8763+유형화!$F$74*hourly1!E6774/hourly1!$E$8763</f>
        <v>61.344494693942778</v>
      </c>
      <c r="C6773" s="442">
        <f>hourly1!$F6774*유형화!$G$71/hourly1!$F$8763+유형화!$G$72*hourly1!$G6774/hourly1!$F$8763+유형화!$G$74*hourly1!I6774/hourly1!$I$8763</f>
        <v>0.24036746793991484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4">
        <f>유형화!$F$71*hourly1!B6775/hourly1!$B$8763+유형화!$F$72*hourly1!C6775/hourly1!$C$8763+유형화!$F$73*hourly1!D6775/hourly1!$D$8763+유형화!$F$74*hourly1!E6775/hourly1!$E$8763</f>
        <v>61.489552838230658</v>
      </c>
      <c r="C6774" s="442">
        <f>hourly1!$F6775*유형화!$G$71/hourly1!$F$8763+유형화!$G$72*hourly1!$G6775/hourly1!$F$8763+유형화!$G$74*hourly1!I6775/hourly1!$I$8763</f>
        <v>0.23788116753184085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4">
        <f>유형화!$F$71*hourly1!B6776/hourly1!$B$8763+유형화!$F$72*hourly1!C6776/hourly1!$C$8763+유형화!$F$73*hourly1!D6776/hourly1!$D$8763+유형화!$F$74*hourly1!E6776/hourly1!$E$8763</f>
        <v>63.395454280164678</v>
      </c>
      <c r="C6775" s="442">
        <f>hourly1!$F6776*유형화!$G$71/hourly1!$F$8763+유형화!$G$72*hourly1!$G6776/hourly1!$F$8763+유형화!$G$74*hourly1!I6776/hourly1!$I$8763</f>
        <v>0.4229618360087104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4">
        <f>유형화!$F$71*hourly1!B6777/hourly1!$B$8763+유형화!$F$72*hourly1!C6777/hourly1!$C$8763+유형화!$F$73*hourly1!D6777/hourly1!$D$8763+유형화!$F$74*hourly1!E6777/hourly1!$E$8763</f>
        <v>74.904324308245222</v>
      </c>
      <c r="C6776" s="442">
        <f>hourly1!$F6777*유형화!$G$71/hourly1!$F$8763+유형화!$G$72*hourly1!$G6777/hourly1!$F$8763+유형화!$G$74*hourly1!I6777/hourly1!$I$8763</f>
        <v>3.8926664965176343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4">
        <f>유형화!$F$71*hourly1!B6778/hourly1!$B$8763+유형화!$F$72*hourly1!C6778/hourly1!$C$8763+유형화!$F$73*hourly1!D6778/hourly1!$D$8763+유형화!$F$74*hourly1!E6778/hourly1!$E$8763</f>
        <v>157.99258545268816</v>
      </c>
      <c r="C6777" s="442">
        <f>hourly1!$F6778*유형화!$G$71/hourly1!$F$8763+유형화!$G$72*hourly1!$G6778/hourly1!$F$8763+유형화!$G$74*hourly1!I6778/hourly1!$I$8763</f>
        <v>3.8054583200090408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4">
        <f>유형화!$F$71*hourly1!B6779/hourly1!$B$8763+유형화!$F$72*hourly1!C6779/hourly1!$C$8763+유형화!$F$73*hourly1!D6779/hourly1!$D$8763+유형화!$F$74*hourly1!E6779/hourly1!$E$8763</f>
        <v>254.45454784733283</v>
      </c>
      <c r="C6778" s="442">
        <f>hourly1!$F6779*유형화!$G$71/hourly1!$F$8763+유형화!$G$72*hourly1!$G6779/hourly1!$F$8763+유형화!$G$74*hourly1!I6779/hourly1!$I$8763</f>
        <v>2.9972661312456363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4">
        <f>유형화!$F$71*hourly1!B6780/hourly1!$B$8763+유형화!$F$72*hourly1!C6780/hourly1!$C$8763+유형화!$F$73*hourly1!D6780/hourly1!$D$8763+유형화!$F$74*hourly1!E6780/hourly1!$E$8763</f>
        <v>312.10963463609824</v>
      </c>
      <c r="C6779" s="442">
        <f>hourly1!$F6780*유형화!$G$71/hourly1!$F$8763+유형화!$G$72*hourly1!$G6780/hourly1!$F$8763+유형화!$G$74*hourly1!I6780/hourly1!$I$8763</f>
        <v>1.8997357031377637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4">
        <f>유형화!$F$71*hourly1!B6781/hourly1!$B$8763+유형화!$F$72*hourly1!C6781/hourly1!$C$8763+유형화!$F$73*hourly1!D6781/hourly1!$D$8763+유형화!$F$74*hourly1!E6781/hourly1!$E$8763</f>
        <v>370.54691624704759</v>
      </c>
      <c r="C6780" s="442">
        <f>hourly1!$F6781*유형화!$G$71/hourly1!$F$8763+유형화!$G$72*hourly1!$G6781/hourly1!$F$8763+유형화!$G$74*hourly1!I6781/hourly1!$I$8763</f>
        <v>0.9367550167745391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4">
        <f>유형화!$F$71*hourly1!B6782/hourly1!$B$8763+유형화!$F$72*hourly1!C6782/hourly1!$C$8763+유형화!$F$73*hourly1!D6782/hourly1!$D$8763+유형화!$F$74*hourly1!E6782/hourly1!$E$8763</f>
        <v>312.81594977287801</v>
      </c>
      <c r="C6781" s="442">
        <f>hourly1!$F6782*유형화!$G$71/hourly1!$F$8763+유형화!$G$72*hourly1!$G6782/hourly1!$F$8763+유형화!$G$74*hourly1!I6782/hourly1!$I$8763</f>
        <v>0.47191755714352812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4">
        <f>유형화!$F$71*hourly1!B6783/hourly1!$B$8763+유형화!$F$72*hourly1!C6783/hourly1!$C$8763+유형화!$F$73*hourly1!D6783/hourly1!$D$8763+유형화!$F$74*hourly1!E6783/hourly1!$E$8763</f>
        <v>191.6772982814484</v>
      </c>
      <c r="C6782" s="442">
        <f>hourly1!$F6783*유형화!$G$71/hourly1!$F$8763+유형화!$G$72*hourly1!$G6783/hourly1!$F$8763+유형화!$G$74*hourly1!I6783/hourly1!$I$8763</f>
        <v>0.55569166973964512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4">
        <f>유형화!$F$71*hourly1!B6784/hourly1!$B$8763+유형화!$F$72*hourly1!C6784/hourly1!$C$8763+유형화!$F$73*hourly1!D6784/hourly1!$D$8763+유형화!$F$74*hourly1!E6784/hourly1!$E$8763</f>
        <v>250.51998790943773</v>
      </c>
      <c r="C6783" s="442">
        <f>hourly1!$F6784*유형화!$G$71/hourly1!$F$8763+유형화!$G$72*hourly1!$G6784/hourly1!$F$8763+유형화!$G$74*hourly1!I6784/hourly1!$I$8763</f>
        <v>0.51825814852623786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4">
        <f>유형화!$F$71*hourly1!B6785/hourly1!$B$8763+유형화!$F$72*hourly1!C6785/hourly1!$C$8763+유형화!$F$73*hourly1!D6785/hourly1!$D$8763+유형화!$F$74*hourly1!E6785/hourly1!$E$8763</f>
        <v>363.75482258845722</v>
      </c>
      <c r="C6784" s="442">
        <f>hourly1!$F6785*유형화!$G$71/hourly1!$F$8763+유형화!$G$72*hourly1!$G6785/hourly1!$F$8763+유형화!$G$74*hourly1!I6785/hourly1!$I$8763</f>
        <v>0.39006170614633839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4">
        <f>유형화!$F$71*hourly1!B6786/hourly1!$B$8763+유형화!$F$72*hourly1!C6786/hourly1!$C$8763+유형화!$F$73*hourly1!D6786/hourly1!$D$8763+유형화!$F$74*hourly1!E6786/hourly1!$E$8763</f>
        <v>306.21431413579541</v>
      </c>
      <c r="C6785" s="442">
        <f>hourly1!$F6786*유형화!$G$71/hourly1!$F$8763+유형화!$G$72*hourly1!$G6786/hourly1!$F$8763+유형화!$G$74*hourly1!I6786/hourly1!$I$8763</f>
        <v>0.36874472772298333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4">
        <f>유형화!$F$71*hourly1!B6787/hourly1!$B$8763+유형화!$F$72*hourly1!C6787/hourly1!$C$8763+유형화!$F$73*hourly1!D6787/hourly1!$D$8763+유형화!$F$74*hourly1!E6787/hourly1!$E$8763</f>
        <v>263.26142429205572</v>
      </c>
      <c r="C6786" s="442">
        <f>hourly1!$F6787*유형화!$G$71/hourly1!$F$8763+유형화!$G$72*hourly1!$G6787/hourly1!$F$8763+유형화!$G$74*hourly1!I6787/hourly1!$I$8763</f>
        <v>0.39012371698176529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4">
        <f>유형화!$F$71*hourly1!B6788/hourly1!$B$8763+유형화!$F$72*hourly1!C6788/hourly1!$C$8763+유형화!$F$73*hourly1!D6788/hourly1!$D$8763+유형화!$F$74*hourly1!E6788/hourly1!$E$8763</f>
        <v>150.30461561890402</v>
      </c>
      <c r="C6787" s="442">
        <f>hourly1!$F6788*유형화!$G$71/hourly1!$F$8763+유형화!$G$72*hourly1!$G6788/hourly1!$F$8763+유형화!$G$74*hourly1!I6788/hourly1!$I$8763</f>
        <v>0.52003739503286783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4">
        <f>유형화!$F$71*hourly1!B6789/hourly1!$B$8763+유형화!$F$72*hourly1!C6789/hourly1!$C$8763+유형화!$F$73*hourly1!D6789/hourly1!$D$8763+유형화!$F$74*hourly1!E6789/hourly1!$E$8763</f>
        <v>118.38725690697748</v>
      </c>
      <c r="C6788" s="442">
        <f>hourly1!$F6789*유형화!$G$71/hourly1!$F$8763+유형화!$G$72*hourly1!$G6789/hourly1!$F$8763+유형화!$G$74*hourly1!I6789/hourly1!$I$8763</f>
        <v>0.64154628253302715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4">
        <f>유형화!$F$71*hourly1!B6790/hourly1!$B$8763+유형화!$F$72*hourly1!C6790/hourly1!$C$8763+유형화!$F$73*hourly1!D6790/hourly1!$D$8763+유형화!$F$74*hourly1!E6790/hourly1!$E$8763</f>
        <v>126.68988683029598</v>
      </c>
      <c r="C6789" s="442">
        <f>hourly1!$F6790*유형화!$G$71/hourly1!$F$8763+유형화!$G$72*hourly1!$G6790/hourly1!$F$8763+유형화!$G$74*hourly1!I6790/hourly1!$I$8763</f>
        <v>0.64699158355457753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4">
        <f>유형화!$F$71*hourly1!B6791/hourly1!$B$8763+유형화!$F$72*hourly1!C6791/hourly1!$C$8763+유형화!$F$73*hourly1!D6791/hourly1!$D$8763+유형화!$F$74*hourly1!E6791/hourly1!$E$8763</f>
        <v>64.050291692496629</v>
      </c>
      <c r="C6790" s="442">
        <f>hourly1!$F6791*유형화!$G$71/hourly1!$F$8763+유형화!$G$72*hourly1!$G6791/hourly1!$F$8763+유형화!$G$74*hourly1!I6791/hourly1!$I$8763</f>
        <v>0.96032972741493916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4">
        <f>유형화!$F$71*hourly1!B6792/hourly1!$B$8763+유형화!$F$72*hourly1!C6792/hourly1!$C$8763+유형화!$F$73*hourly1!D6792/hourly1!$D$8763+유형화!$F$74*hourly1!E6792/hourly1!$E$8763</f>
        <v>62.959670283524893</v>
      </c>
      <c r="C6791" s="442">
        <f>hourly1!$F6792*유형화!$G$71/hourly1!$F$8763+유형화!$G$72*hourly1!$G6792/hourly1!$F$8763+유형화!$G$74*hourly1!I6792/hourly1!$I$8763</f>
        <v>0.45995060670994986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4">
        <f>유형화!$F$71*hourly1!B6793/hourly1!$B$8763+유형화!$F$72*hourly1!C6793/hourly1!$C$8763+유형화!$F$73*hourly1!D6793/hourly1!$D$8763+유형화!$F$74*hourly1!E6793/hourly1!$E$8763</f>
        <v>61.799670417547972</v>
      </c>
      <c r="C6792" s="442">
        <f>hourly1!$F6793*유형화!$G$71/hourly1!$F$8763+유형화!$G$72*hourly1!$G6793/hourly1!$F$8763+유형화!$G$74*hourly1!I6793/hourly1!$I$8763</f>
        <v>0.35312492350423474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4">
        <f>유형화!$F$71*hourly1!B6794/hourly1!$B$8763+유형화!$F$72*hourly1!C6794/hourly1!$C$8763+유형화!$F$73*hourly1!D6794/hourly1!$D$8763+유형화!$F$74*hourly1!E6794/hourly1!$E$8763</f>
        <v>60.384096306115559</v>
      </c>
      <c r="C6793" s="442">
        <f>hourly1!$F6794*유형화!$G$71/hourly1!$F$8763+유형화!$G$72*hourly1!$G6794/hourly1!$F$8763+유형화!$G$74*hourly1!I6794/hourly1!$I$8763</f>
        <v>0.32122918990660837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4">
        <f>유형화!$F$71*hourly1!B6795/hourly1!$B$8763+유형화!$F$72*hourly1!C6795/hourly1!$C$8763+유형화!$F$73*hourly1!D6795/hourly1!$D$8763+유형화!$F$74*hourly1!E6795/hourly1!$E$8763</f>
        <v>60.703976620020519</v>
      </c>
      <c r="C6794" s="442">
        <f>hourly1!$F6795*유형화!$G$71/hourly1!$F$8763+유형화!$G$72*hourly1!$G6795/hourly1!$F$8763+유형화!$G$74*hourly1!I6795/hourly1!$I$8763</f>
        <v>0.26353287447210333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4">
        <f>유형화!$F$71*hourly1!B6796/hourly1!$B$8763+유형화!$F$72*hourly1!C6796/hourly1!$C$8763+유형화!$F$73*hourly1!D6796/hourly1!$D$8763+유형화!$F$74*hourly1!E6796/hourly1!$E$8763</f>
        <v>60.806848622736659</v>
      </c>
      <c r="C6795" s="442">
        <f>hourly1!$F6796*유형화!$G$71/hourly1!$F$8763+유형화!$G$72*hourly1!$G6796/hourly1!$F$8763+유형화!$G$74*hourly1!I6796/hourly1!$I$8763</f>
        <v>0.2442707281603905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4">
        <f>유형화!$F$71*hourly1!B6797/hourly1!$B$8763+유형화!$F$72*hourly1!C6797/hourly1!$C$8763+유형화!$F$73*hourly1!D6797/hourly1!$D$8763+유형화!$F$74*hourly1!E6797/hourly1!$E$8763</f>
        <v>61.059532645817249</v>
      </c>
      <c r="C6796" s="442">
        <f>hourly1!$F6797*유형화!$G$71/hourly1!$F$8763+유형화!$G$72*hourly1!$G6797/hourly1!$F$8763+유형화!$G$74*hourly1!I6797/hourly1!$I$8763</f>
        <v>0.24028158171055894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4">
        <f>유형화!$F$71*hourly1!B6798/hourly1!$B$8763+유형화!$F$72*hourly1!C6798/hourly1!$C$8763+유형화!$F$73*hourly1!D6798/hourly1!$D$8763+유형화!$F$74*hourly1!E6798/hourly1!$E$8763</f>
        <v>61.197193066407827</v>
      </c>
      <c r="C6797" s="442">
        <f>hourly1!$F6798*유형화!$G$71/hourly1!$F$8763+유형화!$G$72*hourly1!$G6798/hourly1!$F$8763+유형화!$G$74*hourly1!I6798/hourly1!$I$8763</f>
        <v>0.24034709644338836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4">
        <f>유형화!$F$71*hourly1!B6799/hourly1!$B$8763+유형화!$F$72*hourly1!C6799/hourly1!$C$8763+유형화!$F$73*hourly1!D6799/hourly1!$D$8763+유형화!$F$74*hourly1!E6799/hourly1!$E$8763</f>
        <v>61.326896695932462</v>
      </c>
      <c r="C6798" s="442">
        <f>hourly1!$F6799*유형화!$G$71/hourly1!$F$8763+유형화!$G$72*hourly1!$G6799/hourly1!$F$8763+유형화!$G$74*hourly1!I6799/hourly1!$I$8763</f>
        <v>0.23786364804482807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4">
        <f>유형화!$F$71*hourly1!B6800/hourly1!$B$8763+유형화!$F$72*hourly1!C6800/hourly1!$C$8763+유형화!$F$73*hourly1!D6800/hourly1!$D$8763+유형화!$F$74*hourly1!E6800/hourly1!$E$8763</f>
        <v>63.292878042120996</v>
      </c>
      <c r="C6799" s="442">
        <f>hourly1!$F6800*유형화!$G$71/hourly1!$F$8763+유형화!$G$72*hourly1!$G6800/hourly1!$F$8763+유형화!$G$74*hourly1!I6800/hourly1!$I$8763</f>
        <v>0.42293739021287857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4">
        <f>유형화!$F$71*hourly1!B6801/hourly1!$B$8763+유형화!$F$72*hourly1!C6801/hourly1!$C$8763+유형화!$F$73*hourly1!D6801/hourly1!$D$8763+유형화!$F$74*hourly1!E6801/hourly1!$E$8763</f>
        <v>74.767367230473255</v>
      </c>
      <c r="C6800" s="442">
        <f>hourly1!$F6801*유형화!$G$71/hourly1!$F$8763+유형화!$G$72*hourly1!$G6801/hourly1!$F$8763+유형화!$G$74*hourly1!I6801/hourly1!$I$8763</f>
        <v>3.8694258784202695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4">
        <f>유형화!$F$71*hourly1!B6802/hourly1!$B$8763+유형화!$F$72*hourly1!C6802/hourly1!$C$8763+유형화!$F$73*hourly1!D6802/hourly1!$D$8763+유형화!$F$74*hourly1!E6802/hourly1!$E$8763</f>
        <v>157.89684787097315</v>
      </c>
      <c r="C6801" s="442">
        <f>hourly1!$F6802*유형화!$G$71/hourly1!$F$8763+유형화!$G$72*hourly1!$G6802/hourly1!$F$8763+유형화!$G$74*hourly1!I6802/hourly1!$I$8763</f>
        <v>3.7822589338206454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4">
        <f>유형화!$F$71*hourly1!B6803/hourly1!$B$8763+유형화!$F$72*hourly1!C6803/hourly1!$C$8763+유형화!$F$73*hourly1!D6803/hourly1!$D$8763+유형화!$F$74*hourly1!E6803/hourly1!$E$8763</f>
        <v>254.2180371021941</v>
      </c>
      <c r="C6802" s="442">
        <f>hourly1!$F6803*유형화!$G$71/hourly1!$F$8763+유형화!$G$72*hourly1!$G6803/hourly1!$F$8763+유형화!$G$74*hourly1!I6803/hourly1!$I$8763</f>
        <v>2.9932182333998223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4">
        <f>유형화!$F$71*hourly1!B6804/hourly1!$B$8763+유형화!$F$72*hourly1!C6804/hourly1!$C$8763+유형화!$F$73*hourly1!D6804/hourly1!$D$8763+유형화!$F$74*hourly1!E6804/hourly1!$E$8763</f>
        <v>311.9083775971601</v>
      </c>
      <c r="C6803" s="442">
        <f>hourly1!$F6804*유형화!$G$71/hourly1!$F$8763+유형화!$G$72*hourly1!$G6804/hourly1!$F$8763+유형화!$G$74*hourly1!I6804/hourly1!$I$8763</f>
        <v>1.8576512062953692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4">
        <f>유형화!$F$71*hourly1!B6805/hourly1!$B$8763+유형화!$F$72*hourly1!C6805/hourly1!$C$8763+유형화!$F$73*hourly1!D6805/hourly1!$D$8763+유형화!$F$74*hourly1!E6805/hourly1!$E$8763</f>
        <v>370.48276416821761</v>
      </c>
      <c r="C6804" s="442">
        <f>hourly1!$F6805*유형화!$G$71/hourly1!$F$8763+유형화!$G$72*hourly1!$G6805/hourly1!$F$8763+유형화!$G$74*hourly1!I6805/hourly1!$I$8763</f>
        <v>0.93849156462444949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4">
        <f>유형화!$F$71*hourly1!B6806/hourly1!$B$8763+유형화!$F$72*hourly1!C6806/hourly1!$C$8763+유형화!$F$73*hourly1!D6806/hourly1!$D$8763+유형화!$F$74*hourly1!E6806/hourly1!$E$8763</f>
        <v>312.81439159801829</v>
      </c>
      <c r="C6805" s="442">
        <f>hourly1!$F6806*유형화!$G$71/hourly1!$F$8763+유형화!$G$72*hourly1!$G6806/hourly1!$F$8763+유형화!$G$74*hourly1!I6806/hourly1!$I$8763</f>
        <v>0.44862486950104086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4">
        <f>유형화!$F$71*hourly1!B6807/hourly1!$B$8763+유형화!$F$72*hourly1!C6807/hourly1!$C$8763+유형화!$F$73*hourly1!D6807/hourly1!$D$8763+유형화!$F$74*hourly1!E6807/hourly1!$E$8763</f>
        <v>191.66609168587183</v>
      </c>
      <c r="C6806" s="442">
        <f>hourly1!$F6807*유형화!$G$71/hourly1!$F$8763+유형화!$G$72*hourly1!$G6807/hourly1!$F$8763+유형화!$G$74*hourly1!I6807/hourly1!$I$8763</f>
        <v>0.55558125622847121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4">
        <f>유형화!$F$71*hourly1!B6808/hourly1!$B$8763+유형화!$F$72*hourly1!C6808/hourly1!$C$8763+유형화!$F$73*hourly1!D6808/hourly1!$D$8763+유형화!$F$74*hourly1!E6808/hourly1!$E$8763</f>
        <v>250.51894191242539</v>
      </c>
      <c r="C6807" s="442">
        <f>hourly1!$F6808*유형화!$G$71/hourly1!$F$8763+유형화!$G$72*hourly1!$G6808/hourly1!$F$8763+유형화!$G$74*hourly1!I6808/hourly1!$I$8763</f>
        <v>0.51812068166767578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4">
        <f>유형화!$F$71*hourly1!B6809/hourly1!$B$8763+유형화!$F$72*hourly1!C6809/hourly1!$C$8763+유형화!$F$73*hourly1!D6809/hourly1!$D$8763+유형화!$F$74*hourly1!E6809/hourly1!$E$8763</f>
        <v>363.75359985401866</v>
      </c>
      <c r="C6808" s="442">
        <f>hourly1!$F6809*유형화!$G$71/hourly1!$F$8763+유형화!$G$72*hourly1!$G6809/hourly1!$F$8763+유형화!$G$74*hourly1!I6809/hourly1!$I$8763</f>
        <v>0.38996530822477393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4">
        <f>유형화!$F$71*hourly1!B6810/hourly1!$B$8763+유형화!$F$72*hourly1!C6810/hourly1!$C$8763+유형화!$F$73*hourly1!D6810/hourly1!$D$8763+유형화!$F$74*hourly1!E6810/hourly1!$E$8763</f>
        <v>306.21308058069809</v>
      </c>
      <c r="C6809" s="442">
        <f>hourly1!$F6810*유형화!$G$71/hourly1!$F$8763+유형화!$G$72*hourly1!$G6810/hourly1!$F$8763+유형화!$G$74*hourly1!I6810/hourly1!$I$8763</f>
        <v>0.36864987803515648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4">
        <f>유형화!$F$71*hourly1!B6811/hourly1!$B$8763+유형화!$F$72*hourly1!C6811/hourly1!$C$8763+유형화!$F$73*hourly1!D6811/hourly1!$D$8763+유형화!$F$74*hourly1!E6811/hourly1!$E$8763</f>
        <v>263.26013302677848</v>
      </c>
      <c r="C6810" s="442">
        <f>hourly1!$F6811*유형화!$G$71/hourly1!$F$8763+유형화!$G$72*hourly1!$G6811/hourly1!$F$8763+유형화!$G$74*hourly1!I6811/hourly1!$I$8763</f>
        <v>0.39002707460224323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4">
        <f>유형화!$F$71*hourly1!B6812/hourly1!$B$8763+유형화!$F$72*hourly1!C6812/hourly1!$C$8763+유형화!$F$73*hourly1!D6812/hourly1!$D$8763+유형화!$F$74*hourly1!E6812/hourly1!$E$8763</f>
        <v>150.29878328383893</v>
      </c>
      <c r="C6811" s="442">
        <f>hourly1!$F6812*유형화!$G$71/hourly1!$F$8763+유형화!$G$72*hourly1!$G6812/hourly1!$F$8763+유형화!$G$74*hourly1!I6812/hourly1!$I$8763</f>
        <v>0.51833067105387243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4">
        <f>유형화!$F$71*hourly1!B6813/hourly1!$B$8763+유형화!$F$72*hourly1!C6813/hourly1!$C$8763+유형화!$F$73*hourly1!D6813/hourly1!$D$8763+유형화!$F$74*hourly1!E6813/hourly1!$E$8763</f>
        <v>118.38663291565636</v>
      </c>
      <c r="C6812" s="442">
        <f>hourly1!$F6813*유형화!$G$71/hourly1!$F$8763+유형화!$G$72*hourly1!$G6813/hourly1!$F$8763+유형화!$G$74*hourly1!I6813/hourly1!$I$8763</f>
        <v>0.64135886476498272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4">
        <f>유형화!$F$71*hourly1!B6814/hourly1!$B$8763+유형화!$F$72*hourly1!C6814/hourly1!$C$8763+유형화!$F$73*hourly1!D6814/hourly1!$D$8763+유형화!$F$74*hourly1!E6814/hourly1!$E$8763</f>
        <v>126.68942514885606</v>
      </c>
      <c r="C6813" s="442">
        <f>hourly1!$F6814*유형화!$G$71/hourly1!$F$8763+유형화!$G$72*hourly1!$G6814/hourly1!$F$8763+유형화!$G$74*hourly1!I6814/hourly1!$I$8763</f>
        <v>0.6468281226664484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4">
        <f>유형화!$F$71*hourly1!B6815/hourly1!$B$8763+유형화!$F$72*hourly1!C6815/hourly1!$C$8763+유형화!$F$73*hourly1!D6815/hourly1!$D$8763+유형화!$F$74*hourly1!E6815/hourly1!$E$8763</f>
        <v>64.047893113140859</v>
      </c>
      <c r="C6814" s="442">
        <f>hourly1!$F6815*유형화!$G$71/hourly1!$F$8763+유형화!$G$72*hourly1!$G6815/hourly1!$F$8763+유형화!$G$74*hourly1!I6815/hourly1!$I$8763</f>
        <v>0.64245851814748667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4">
        <f>유형화!$F$71*hourly1!B6816/hourly1!$B$8763+유형화!$F$72*hourly1!C6816/hourly1!$C$8763+유형화!$F$73*hourly1!D6816/hourly1!$D$8763+유형화!$F$74*hourly1!E6816/hourly1!$E$8763</f>
        <v>62.428119850080087</v>
      </c>
      <c r="C6815" s="442">
        <f>hourly1!$F6816*유형화!$G$71/hourly1!$F$8763+유형화!$G$72*hourly1!$G6816/hourly1!$F$8763+유형화!$G$74*hourly1!I6816/hourly1!$I$8763</f>
        <v>0.45989291463178661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4">
        <f>유형화!$F$71*hourly1!B6817/hourly1!$B$8763+유형화!$F$72*hourly1!C6817/hourly1!$C$8763+유형화!$F$73*hourly1!D6817/hourly1!$D$8763+유형화!$F$74*hourly1!E6817/hourly1!$E$8763</f>
        <v>61.331132286878351</v>
      </c>
      <c r="C6816" s="442">
        <f>hourly1!$F6817*유형화!$G$71/hourly1!$F$8763+유형화!$G$72*hourly1!$G6817/hourly1!$F$8763+유형화!$G$74*hourly1!I6817/hourly1!$I$8763</f>
        <v>0.35309933690459738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4">
        <f>유형화!$F$71*hourly1!B6818/hourly1!$B$8763+유형화!$F$72*hourly1!C6818/hourly1!$C$8763+유형화!$F$73*hourly1!D6818/hourly1!$D$8763+유형화!$F$74*hourly1!E6818/hourly1!$E$8763</f>
        <v>60.069922086257009</v>
      </c>
      <c r="C6817" s="442">
        <f>hourly1!$F6818*유형화!$G$71/hourly1!$F$8763+유형화!$G$72*hourly1!$G6818/hourly1!$F$8763+유형화!$G$74*hourly1!I6818/hourly1!$I$8763</f>
        <v>0.32121712998066465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4">
        <f>유형화!$F$71*hourly1!B6819/hourly1!$B$8763+유형화!$F$72*hourly1!C6819/hourly1!$C$8763+유형화!$F$73*hourly1!D6819/hourly1!$D$8763+유형화!$F$74*hourly1!E6819/hourly1!$E$8763</f>
        <v>60.628960599807691</v>
      </c>
      <c r="C6818" s="442">
        <f>hourly1!$F6819*유형화!$G$71/hourly1!$F$8763+유형화!$G$72*hourly1!$G6819/hourly1!$F$8763+유형화!$G$74*hourly1!I6819/hourly1!$I$8763</f>
        <v>0.26206906021769061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4">
        <f>유형화!$F$71*hourly1!B6820/hourly1!$B$8763+유형화!$F$72*hourly1!C6820/hourly1!$C$8763+유형화!$F$73*hourly1!D6820/hourly1!$D$8763+유형화!$F$74*hourly1!E6820/hourly1!$E$8763</f>
        <v>60.881157693244624</v>
      </c>
      <c r="C6819" s="442">
        <f>hourly1!$F6820*유형화!$G$71/hourly1!$F$8763+유형화!$G$72*hourly1!$G6820/hourly1!$F$8763+유형화!$G$74*hourly1!I6820/hourly1!$I$8763</f>
        <v>0.26648030407555268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4">
        <f>유형화!$F$71*hourly1!B6821/hourly1!$B$8763+유형화!$F$72*hourly1!C6821/hourly1!$C$8763+유형화!$F$73*hourly1!D6821/hourly1!$D$8763+유형화!$F$74*hourly1!E6821/hourly1!$E$8763</f>
        <v>61.376473347429027</v>
      </c>
      <c r="C6820" s="442">
        <f>hourly1!$F6821*유형화!$G$71/hourly1!$F$8763+유형화!$G$72*hourly1!$G6821/hourly1!$F$8763+유형화!$G$74*hourly1!I6821/hourly1!$I$8763</f>
        <v>0.24949666890734284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4">
        <f>유형화!$F$71*hourly1!B6822/hourly1!$B$8763+유형화!$F$72*hourly1!C6822/hourly1!$C$8763+유형화!$F$73*hourly1!D6822/hourly1!$D$8763+유형화!$F$74*hourly1!E6822/hourly1!$E$8763</f>
        <v>61.580258813627928</v>
      </c>
      <c r="C6821" s="442">
        <f>hourly1!$F6822*유형화!$G$71/hourly1!$F$8763+유형화!$G$72*hourly1!$G6822/hourly1!$F$8763+유형화!$G$74*hourly1!I6822/hourly1!$I$8763</f>
        <v>0.23772544781239185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4">
        <f>유형화!$F$71*hourly1!B6823/hourly1!$B$8763+유형화!$F$72*hourly1!C6823/hourly1!$C$8763+유형화!$F$73*hourly1!D6823/hourly1!$D$8763+유형화!$F$74*hourly1!E6823/hourly1!$E$8763</f>
        <v>61.840957337954443</v>
      </c>
      <c r="C6822" s="442">
        <f>hourly1!$F6823*유형화!$G$71/hourly1!$F$8763+유형화!$G$72*hourly1!$G6823/hourly1!$F$8763+유형화!$G$74*hourly1!I6823/hourly1!$I$8763</f>
        <v>0.23779112551719342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4">
        <f>유형화!$F$71*hourly1!B6824/hourly1!$B$8763+유형화!$F$72*hourly1!C6824/hourly1!$C$8763+유형화!$F$73*hourly1!D6824/hourly1!$D$8763+유형화!$F$74*hourly1!E6824/hourly1!$E$8763</f>
        <v>63.847029224803876</v>
      </c>
      <c r="C6823" s="442">
        <f>hourly1!$F6824*유형화!$G$71/hourly1!$F$8763+유형화!$G$72*hourly1!$G6824/hourly1!$F$8763+유형화!$G$74*hourly1!I6824/hourly1!$I$8763</f>
        <v>0.27545631138910093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4">
        <f>유형화!$F$71*hourly1!B6825/hourly1!$B$8763+유형화!$F$72*hourly1!C6825/hourly1!$C$8763+유형화!$F$73*hourly1!D6825/hourly1!$D$8763+유형화!$F$74*hourly1!E6825/hourly1!$E$8763</f>
        <v>75.336274184802022</v>
      </c>
      <c r="C6824" s="442">
        <f>hourly1!$F6825*유형화!$G$71/hourly1!$F$8763+유형화!$G$72*hourly1!$G6825/hourly1!$F$8763+유형화!$G$74*hourly1!I6825/hourly1!$I$8763</f>
        <v>4.0599927538837139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4">
        <f>유형화!$F$71*hourly1!B6826/hourly1!$B$8763+유형화!$F$72*hourly1!C6826/hourly1!$C$8763+유형화!$F$73*hourly1!D6826/hourly1!$D$8763+유형화!$F$74*hourly1!E6826/hourly1!$E$8763</f>
        <v>110.70201092291177</v>
      </c>
      <c r="C6825" s="442">
        <f>hourly1!$F6826*유형화!$G$71/hourly1!$F$8763+유형화!$G$72*hourly1!$G6826/hourly1!$F$8763+유형화!$G$74*hourly1!I6826/hourly1!$I$8763</f>
        <v>4.2121770408535726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4">
        <f>유형화!$F$71*hourly1!B6827/hourly1!$B$8763+유형화!$F$72*hourly1!C6827/hourly1!$C$8763+유형화!$F$73*hourly1!D6827/hourly1!$D$8763+유형화!$F$74*hourly1!E6827/hourly1!$E$8763</f>
        <v>111.74429534276749</v>
      </c>
      <c r="C6826" s="442">
        <f>hourly1!$F6827*유형화!$G$71/hourly1!$F$8763+유형화!$G$72*hourly1!$G6827/hourly1!$F$8763+유형화!$G$74*hourly1!I6827/hourly1!$I$8763</f>
        <v>3.7845175623835399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4">
        <f>유형화!$F$71*hourly1!B6828/hourly1!$B$8763+유형화!$F$72*hourly1!C6828/hourly1!$C$8763+유형화!$F$73*hourly1!D6828/hourly1!$D$8763+유형화!$F$74*hourly1!E6828/hourly1!$E$8763</f>
        <v>114.72830317940718</v>
      </c>
      <c r="C6827" s="442">
        <f>hourly1!$F6828*유형화!$G$71/hourly1!$F$8763+유형화!$G$72*hourly1!$G6828/hourly1!$F$8763+유형화!$G$74*hourly1!I6828/hourly1!$I$8763</f>
        <v>2.8404971167534869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4">
        <f>유형화!$F$71*hourly1!B6829/hourly1!$B$8763+유형화!$F$72*hourly1!C6829/hourly1!$C$8763+유형화!$F$73*hourly1!D6829/hourly1!$D$8763+유형화!$F$74*hourly1!E6829/hourly1!$E$8763</f>
        <v>117.52316776440972</v>
      </c>
      <c r="C6828" s="442">
        <f>hourly1!$F6829*유형화!$G$71/hourly1!$F$8763+유형화!$G$72*hourly1!$G6829/hourly1!$F$8763+유형화!$G$74*hourly1!I6829/hourly1!$I$8763</f>
        <v>2.1791541644776005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4">
        <f>유형화!$F$71*hourly1!B6830/hourly1!$B$8763+유형화!$F$72*hourly1!C6830/hourly1!$C$8763+유형화!$F$73*hourly1!D6830/hourly1!$D$8763+유형화!$F$74*hourly1!E6830/hourly1!$E$8763</f>
        <v>116.16524362238904</v>
      </c>
      <c r="C6829" s="442">
        <f>hourly1!$F6830*유형화!$G$71/hourly1!$F$8763+유형화!$G$72*hourly1!$G6830/hourly1!$F$8763+유형화!$G$74*hourly1!I6830/hourly1!$I$8763</f>
        <v>1.5440112383424778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4">
        <f>유형화!$F$71*hourly1!B6831/hourly1!$B$8763+유형화!$F$72*hourly1!C6831/hourly1!$C$8763+유형화!$F$73*hourly1!D6831/hourly1!$D$8763+유형화!$F$74*hourly1!E6831/hourly1!$E$8763</f>
        <v>122.01573677455805</v>
      </c>
      <c r="C6830" s="442">
        <f>hourly1!$F6831*유형화!$G$71/hourly1!$F$8763+유형화!$G$72*hourly1!$G6831/hourly1!$F$8763+유형화!$G$74*hourly1!I6831/hourly1!$I$8763</f>
        <v>0.62259003461315643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4">
        <f>유형화!$F$71*hourly1!B6832/hourly1!$B$8763+유형화!$F$72*hourly1!C6832/hourly1!$C$8763+유형화!$F$73*hourly1!D6832/hourly1!$D$8763+유형화!$F$74*hourly1!E6832/hourly1!$E$8763</f>
        <v>110.02229681611843</v>
      </c>
      <c r="C6831" s="442">
        <f>hourly1!$F6832*유형화!$G$71/hourly1!$F$8763+유형화!$G$72*hourly1!$G6832/hourly1!$F$8763+유형화!$G$74*hourly1!I6832/hourly1!$I$8763</f>
        <v>0.60324599488540676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4">
        <f>유형화!$F$71*hourly1!B6833/hourly1!$B$8763+유형화!$F$72*hourly1!C6833/hourly1!$C$8763+유형화!$F$73*hourly1!D6833/hourly1!$D$8763+유형화!$F$74*hourly1!E6833/hourly1!$E$8763</f>
        <v>110.90622089519887</v>
      </c>
      <c r="C6832" s="442">
        <f>hourly1!$F6833*유형화!$G$71/hourly1!$F$8763+유형화!$G$72*hourly1!$G6833/hourly1!$F$8763+유형화!$G$74*hourly1!I6833/hourly1!$I$8763</f>
        <v>0.67071223559609316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4">
        <f>유형화!$F$71*hourly1!B6834/hourly1!$B$8763+유형화!$F$72*hourly1!C6834/hourly1!$C$8763+유형화!$F$73*hourly1!D6834/hourly1!$D$8763+유형화!$F$74*hourly1!E6834/hourly1!$E$8763</f>
        <v>109.51687356017429</v>
      </c>
      <c r="C6833" s="442">
        <f>hourly1!$F6834*유형화!$G$71/hourly1!$F$8763+유형화!$G$72*hourly1!$G6834/hourly1!$F$8763+유형화!$G$74*hourly1!I6834/hourly1!$I$8763</f>
        <v>0.69176658468622609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4">
        <f>유형화!$F$71*hourly1!B6835/hourly1!$B$8763+유형화!$F$72*hourly1!C6835/hourly1!$C$8763+유형화!$F$73*hourly1!D6835/hourly1!$D$8763+유형화!$F$74*hourly1!E6835/hourly1!$E$8763</f>
        <v>108.16193231308175</v>
      </c>
      <c r="C6834" s="442">
        <f>hourly1!$F6835*유형화!$G$71/hourly1!$F$8763+유형화!$G$72*hourly1!$G6835/hourly1!$F$8763+유형화!$G$74*hourly1!I6835/hourly1!$I$8763</f>
        <v>1.0773692715491419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4">
        <f>유형화!$F$71*hourly1!B6836/hourly1!$B$8763+유형화!$F$72*hourly1!C6836/hourly1!$C$8763+유형화!$F$73*hourly1!D6836/hourly1!$D$8763+유형화!$F$74*hourly1!E6836/hourly1!$E$8763</f>
        <v>108.01764714894043</v>
      </c>
      <c r="C6835" s="442">
        <f>hourly1!$F6836*유형화!$G$71/hourly1!$F$8763+유형화!$G$72*hourly1!$G6836/hourly1!$F$8763+유형화!$G$74*hourly1!I6836/hourly1!$I$8763</f>
        <v>1.5392928738029734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4">
        <f>유형화!$F$71*hourly1!B6837/hourly1!$B$8763+유형화!$F$72*hourly1!C6837/hourly1!$C$8763+유형화!$F$73*hourly1!D6837/hourly1!$D$8763+유형화!$F$74*hourly1!E6837/hourly1!$E$8763</f>
        <v>119.40927894637387</v>
      </c>
      <c r="C6836" s="442">
        <f>hourly1!$F6837*유형화!$G$71/hourly1!$F$8763+유형화!$G$72*hourly1!$G6837/hourly1!$F$8763+유형화!$G$74*hourly1!I6837/hourly1!$I$8763</f>
        <v>1.239830082170805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4">
        <f>유형화!$F$71*hourly1!B6838/hourly1!$B$8763+유형화!$F$72*hourly1!C6838/hourly1!$C$8763+유형화!$F$73*hourly1!D6838/hourly1!$D$8763+유형화!$F$74*hourly1!E6838/hourly1!$E$8763</f>
        <v>128.13348173450993</v>
      </c>
      <c r="C6837" s="442">
        <f>hourly1!$F6838*유형화!$G$71/hourly1!$F$8763+유형화!$G$72*hourly1!$G6838/hourly1!$F$8763+유형화!$G$74*hourly1!I6838/hourly1!$I$8763</f>
        <v>1.2166806468918934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4">
        <f>유형화!$F$71*hourly1!B6839/hourly1!$B$8763+유형화!$F$72*hourly1!C6839/hourly1!$C$8763+유형화!$F$73*hourly1!D6839/hourly1!$D$8763+유형화!$F$74*hourly1!E6839/hourly1!$E$8763</f>
        <v>65.918759762446285</v>
      </c>
      <c r="C6838" s="442">
        <f>hourly1!$F6839*유형화!$G$71/hourly1!$F$8763+유형화!$G$72*hourly1!$G6839/hourly1!$F$8763+유형화!$G$74*hourly1!I6839/hourly1!$I$8763</f>
        <v>2.3370769390470199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4">
        <f>유형화!$F$71*hourly1!B6840/hourly1!$B$8763+유형화!$F$72*hourly1!C6840/hourly1!$C$8763+유형화!$F$73*hourly1!D6840/hourly1!$D$8763+유형화!$F$74*hourly1!E6840/hourly1!$E$8763</f>
        <v>64.666394753397412</v>
      </c>
      <c r="C6839" s="442">
        <f>hourly1!$F6840*유형화!$G$71/hourly1!$F$8763+유형화!$G$72*hourly1!$G6840/hourly1!$F$8763+유형화!$G$74*hourly1!I6840/hourly1!$I$8763</f>
        <v>0.41656396380957794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4">
        <f>유형화!$F$71*hourly1!B6841/hourly1!$B$8763+유형화!$F$72*hourly1!C6841/hourly1!$C$8763+유형화!$F$73*hourly1!D6841/hourly1!$D$8763+유형화!$F$74*hourly1!E6841/hourly1!$E$8763</f>
        <v>63.425294050105101</v>
      </c>
      <c r="C6840" s="442">
        <f>hourly1!$F6841*유형화!$G$71/hourly1!$F$8763+유형화!$G$72*hourly1!$G6841/hourly1!$F$8763+유형화!$G$74*hourly1!I6841/hourly1!$I$8763</f>
        <v>0.37996925933714837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4">
        <f>유형화!$F$71*hourly1!B6842/hourly1!$B$8763+유형화!$F$72*hourly1!C6842/hourly1!$C$8763+유형화!$F$73*hourly1!D6842/hourly1!$D$8763+유형화!$F$74*hourly1!E6842/hourly1!$E$8763</f>
        <v>61.921607314488668</v>
      </c>
      <c r="C6841" s="442">
        <f>hourly1!$F6842*유형화!$G$71/hourly1!$F$8763+유형화!$G$72*hourly1!$G6842/hourly1!$F$8763+유형화!$G$74*hourly1!I6842/hourly1!$I$8763</f>
        <v>0.3160475775360978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4">
        <f>유형화!$F$71*hourly1!B6843/hourly1!$B$8763+유형화!$F$72*hourly1!C6843/hourly1!$C$8763+유형화!$F$73*hourly1!D6843/hourly1!$D$8763+유형화!$F$74*hourly1!E6843/hourly1!$E$8763</f>
        <v>62.082694461268424</v>
      </c>
      <c r="C6842" s="442">
        <f>hourly1!$F6843*유형화!$G$71/hourly1!$F$8763+유형화!$G$72*hourly1!$G6843/hourly1!$F$8763+유형화!$G$74*hourly1!I6843/hourly1!$I$8763</f>
        <v>0.2760721009861058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4">
        <f>유형화!$F$71*hourly1!B6844/hourly1!$B$8763+유형화!$F$72*hourly1!C6844/hourly1!$C$8763+유형화!$F$73*hourly1!D6844/hourly1!$D$8763+유형화!$F$74*hourly1!E6844/hourly1!$E$8763</f>
        <v>62.03768773464973</v>
      </c>
      <c r="C6843" s="442">
        <f>hourly1!$F6844*유형화!$G$71/hourly1!$F$8763+유형화!$G$72*hourly1!$G6844/hourly1!$F$8763+유형화!$G$74*hourly1!I6844/hourly1!$I$8763</f>
        <v>0.2615038734180577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4">
        <f>유형화!$F$71*hourly1!B6845/hourly1!$B$8763+유형화!$F$72*hourly1!C6845/hourly1!$C$8763+유형화!$F$73*hourly1!D6845/hourly1!$D$8763+유형화!$F$74*hourly1!E6845/hourly1!$E$8763</f>
        <v>62.231146685516897</v>
      </c>
      <c r="C6844" s="442">
        <f>hourly1!$F6845*유형화!$G$71/hourly1!$F$8763+유형화!$G$72*hourly1!$G6845/hourly1!$F$8763+유형화!$G$74*hourly1!I6845/hourly1!$I$8763</f>
        <v>0.25215783824160087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4">
        <f>유형화!$F$71*hourly1!B6846/hourly1!$B$8763+유형화!$F$72*hourly1!C6846/hourly1!$C$8763+유형화!$F$73*hourly1!D6846/hourly1!$D$8763+유형화!$F$74*hourly1!E6846/hourly1!$E$8763</f>
        <v>62.291121990070167</v>
      </c>
      <c r="C6845" s="442">
        <f>hourly1!$F6846*유형화!$G$71/hourly1!$F$8763+유형화!$G$72*hourly1!$G6846/hourly1!$F$8763+유형화!$G$74*hourly1!I6846/hourly1!$I$8763</f>
        <v>0.23796998725669666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4">
        <f>유형화!$F$71*hourly1!B6847/hourly1!$B$8763+유형화!$F$72*hourly1!C6847/hourly1!$C$8763+유형화!$F$73*hourly1!D6847/hourly1!$D$8763+유형화!$F$74*hourly1!E6847/hourly1!$E$8763</f>
        <v>62.357503124602189</v>
      </c>
      <c r="C6846" s="442">
        <f>hourly1!$F6847*유형화!$G$71/hourly1!$F$8763+유형화!$G$72*hourly1!$G6847/hourly1!$F$8763+유형화!$G$74*hourly1!I6847/hourly1!$I$8763</f>
        <v>0.23836258673775668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4">
        <f>유형화!$F$71*hourly1!B6848/hourly1!$B$8763+유형화!$F$72*hourly1!C6848/hourly1!$C$8763+유형화!$F$73*hourly1!D6848/hourly1!$D$8763+유형화!$F$74*hourly1!E6848/hourly1!$E$8763</f>
        <v>64.290293903524699</v>
      </c>
      <c r="C6847" s="442">
        <f>hourly1!$F6848*유형화!$G$71/hourly1!$F$8763+유형화!$G$72*hourly1!$G6848/hourly1!$F$8763+유형화!$G$74*hourly1!I6848/hourly1!$I$8763</f>
        <v>0.25321772646288487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4">
        <f>유형화!$F$71*hourly1!B6849/hourly1!$B$8763+유형화!$F$72*hourly1!C6849/hourly1!$C$8763+유형화!$F$73*hourly1!D6849/hourly1!$D$8763+유형화!$F$74*hourly1!E6849/hourly1!$E$8763</f>
        <v>75.777443262611996</v>
      </c>
      <c r="C6848" s="442">
        <f>hourly1!$F6849*유형화!$G$71/hourly1!$F$8763+유형화!$G$72*hourly1!$G6849/hourly1!$F$8763+유형화!$G$74*hourly1!I6849/hourly1!$I$8763</f>
        <v>5.3675526592925591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4">
        <f>유형화!$F$71*hourly1!B6850/hourly1!$B$8763+유형화!$F$72*hourly1!C6850/hourly1!$C$8763+유형화!$F$73*hourly1!D6850/hourly1!$D$8763+유형화!$F$74*hourly1!E6850/hourly1!$E$8763</f>
        <v>65.282227297829508</v>
      </c>
      <c r="C6849" s="442">
        <f>hourly1!$F6850*유형화!$G$71/hourly1!$F$8763+유형화!$G$72*hourly1!$G6850/hourly1!$F$8763+유형화!$G$74*hourly1!I6850/hourly1!$I$8763</f>
        <v>5.5121664907232155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4">
        <f>유형화!$F$71*hourly1!B6851/hourly1!$B$8763+유형화!$F$72*hourly1!C6851/hourly1!$C$8763+유형화!$F$73*hourly1!D6851/hourly1!$D$8763+유형화!$F$74*hourly1!E6851/hourly1!$E$8763</f>
        <v>66.484747639310129</v>
      </c>
      <c r="C6850" s="442">
        <f>hourly1!$F6851*유형화!$G$71/hourly1!$F$8763+유형화!$G$72*hourly1!$G6851/hourly1!$F$8763+유형화!$G$74*hourly1!I6851/hourly1!$I$8763</f>
        <v>5.0450290891343554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4">
        <f>유형화!$F$71*hourly1!B6852/hourly1!$B$8763+유형화!$F$72*hourly1!C6852/hourly1!$C$8763+유형화!$F$73*hourly1!D6852/hourly1!$D$8763+유형화!$F$74*hourly1!E6852/hourly1!$E$8763</f>
        <v>69.437310641628471</v>
      </c>
      <c r="C6851" s="442">
        <f>hourly1!$F6852*유형화!$G$71/hourly1!$F$8763+유형화!$G$72*hourly1!$G6852/hourly1!$F$8763+유형화!$G$74*hourly1!I6852/hourly1!$I$8763</f>
        <v>4.1095449524368304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4">
        <f>유형화!$F$71*hourly1!B6853/hourly1!$B$8763+유형화!$F$72*hourly1!C6853/hourly1!$C$8763+유형화!$F$73*hourly1!D6853/hourly1!$D$8763+유형화!$F$74*hourly1!E6853/hourly1!$E$8763</f>
        <v>71.761880542358028</v>
      </c>
      <c r="C6852" s="442">
        <f>hourly1!$F6853*유형화!$G$71/hourly1!$F$8763+유형화!$G$72*hourly1!$G6853/hourly1!$F$8763+유형화!$G$74*hourly1!I6853/hourly1!$I$8763</f>
        <v>3.1431304466190721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4">
        <f>유형화!$F$71*hourly1!B6854/hourly1!$B$8763+유형화!$F$72*hourly1!C6854/hourly1!$C$8763+유형화!$F$73*hourly1!D6854/hourly1!$D$8763+유형화!$F$74*hourly1!E6854/hourly1!$E$8763</f>
        <v>70.370401537560113</v>
      </c>
      <c r="C6853" s="442">
        <f>hourly1!$F6854*유형화!$G$71/hourly1!$F$8763+유형화!$G$72*hourly1!$G6854/hourly1!$F$8763+유형화!$G$74*hourly1!I6854/hourly1!$I$8763</f>
        <v>2.3761430319920667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4">
        <f>유형화!$F$71*hourly1!B6855/hourly1!$B$8763+유형화!$F$72*hourly1!C6855/hourly1!$C$8763+유형화!$F$73*hourly1!D6855/hourly1!$D$8763+유형화!$F$74*hourly1!E6855/hourly1!$E$8763</f>
        <v>76.221727880452306</v>
      </c>
      <c r="C6854" s="442">
        <f>hourly1!$F6855*유형화!$G$71/hourly1!$F$8763+유형화!$G$72*hourly1!$G6855/hourly1!$F$8763+유형화!$G$74*hourly1!I6855/hourly1!$I$8763</f>
        <v>0.77554803102109271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4">
        <f>유형화!$F$71*hourly1!B6856/hourly1!$B$8763+유형화!$F$72*hourly1!C6856/hourly1!$C$8763+유형화!$F$73*hourly1!D6856/hourly1!$D$8763+유형화!$F$74*hourly1!E6856/hourly1!$E$8763</f>
        <v>64.228608934889266</v>
      </c>
      <c r="C6855" s="442">
        <f>hourly1!$F6856*유형화!$G$71/hourly1!$F$8763+유형화!$G$72*hourly1!$G6856/hourly1!$F$8763+유형화!$G$74*hourly1!I6856/hourly1!$I$8763</f>
        <v>1.210659402920544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4">
        <f>유형화!$F$71*hourly1!B6857/hourly1!$B$8763+유형화!$F$72*hourly1!C6857/hourly1!$C$8763+유형화!$F$73*hourly1!D6857/hourly1!$D$8763+유형화!$F$74*hourly1!E6857/hourly1!$E$8763</f>
        <v>65.144508060569706</v>
      </c>
      <c r="C6856" s="442">
        <f>hourly1!$F6857*유형화!$G$71/hourly1!$F$8763+유형화!$G$72*hourly1!$G6857/hourly1!$F$8763+유형화!$G$74*hourly1!I6857/hourly1!$I$8763</f>
        <v>0.96862940104380546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4">
        <f>유형화!$F$71*hourly1!B6858/hourly1!$B$8763+유형화!$F$72*hourly1!C6858/hourly1!$C$8763+유형화!$F$73*hourly1!D6858/hourly1!$D$8763+유형화!$F$74*hourly1!E6858/hourly1!$E$8763</f>
        <v>63.755121049796394</v>
      </c>
      <c r="C6857" s="442">
        <f>hourly1!$F6858*유형화!$G$71/hourly1!$F$8763+유형화!$G$72*hourly1!$G6858/hourly1!$F$8763+유형화!$G$74*hourly1!I6858/hourly1!$I$8763</f>
        <v>0.9523128916438478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4">
        <f>유형화!$F$71*hourly1!B6859/hourly1!$B$8763+유형화!$F$72*hourly1!C6859/hourly1!$C$8763+유형화!$F$73*hourly1!D6859/hourly1!$D$8763+유형화!$F$74*hourly1!E6859/hourly1!$E$8763</f>
        <v>62.368193935445092</v>
      </c>
      <c r="C6858" s="442">
        <f>hourly1!$F6859*유형화!$G$71/hourly1!$F$8763+유형화!$G$72*hourly1!$G6859/hourly1!$F$8763+유형화!$G$74*hourly1!I6859/hourly1!$I$8763</f>
        <v>1.1889204900611323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4">
        <f>유형화!$F$71*hourly1!B6860/hourly1!$B$8763+유형화!$F$72*hourly1!C6860/hourly1!$C$8763+유형화!$F$73*hourly1!D6860/hourly1!$D$8763+유형화!$F$74*hourly1!E6860/hourly1!$E$8763</f>
        <v>62.02844799856824</v>
      </c>
      <c r="C6859" s="442">
        <f>hourly1!$F6860*유형화!$G$71/hourly1!$F$8763+유형화!$G$72*hourly1!$G6860/hourly1!$F$8763+유형화!$G$74*hourly1!I6860/hourly1!$I$8763</f>
        <v>1.8372602346181273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4">
        <f>유형화!$F$71*hourly1!B6861/hourly1!$B$8763+유형화!$F$72*hourly1!C6861/hourly1!$C$8763+유형화!$F$73*hourly1!D6861/hourly1!$D$8763+유형화!$F$74*hourly1!E6861/hourly1!$E$8763</f>
        <v>73.430099726002254</v>
      </c>
      <c r="C6860" s="442">
        <f>hourly1!$F6861*유형화!$G$71/hourly1!$F$8763+유형화!$G$72*hourly1!$G6861/hourly1!$F$8763+유형화!$G$74*hourly1!I6861/hourly1!$I$8763</f>
        <v>1.3765074230126704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4">
        <f>유형화!$F$71*hourly1!B6862/hourly1!$B$8763+유형화!$F$72*hourly1!C6862/hourly1!$C$8763+유형화!$F$73*hourly1!D6862/hourly1!$D$8763+유형화!$F$74*hourly1!E6862/hourly1!$E$8763</f>
        <v>82.173841016950732</v>
      </c>
      <c r="C6861" s="442">
        <f>hourly1!$F6862*유형화!$G$71/hourly1!$F$8763+유형화!$G$72*hourly1!$G6862/hourly1!$F$8763+유형화!$G$74*hourly1!I6862/hourly1!$I$8763</f>
        <v>1.4113583273824268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4">
        <f>유형화!$F$71*hourly1!B6863/hourly1!$B$8763+유형화!$F$72*hourly1!C6863/hourly1!$C$8763+유형화!$F$73*hourly1!D6863/hourly1!$D$8763+유형화!$F$74*hourly1!E6863/hourly1!$E$8763</f>
        <v>65.714397194447486</v>
      </c>
      <c r="C6862" s="442">
        <f>hourly1!$F6863*유형화!$G$71/hourly1!$F$8763+유형화!$G$72*hourly1!$G6863/hourly1!$F$8763+유형화!$G$74*hourly1!I6863/hourly1!$I$8763</f>
        <v>2.460016801949183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4">
        <f>유형화!$F$71*hourly1!B6864/hourly1!$B$8763+유형화!$F$72*hourly1!C6864/hourly1!$C$8763+유형화!$F$73*hourly1!D6864/hourly1!$D$8763+유형화!$F$74*hourly1!E6864/hourly1!$E$8763</f>
        <v>64.427557566627854</v>
      </c>
      <c r="C6863" s="442">
        <f>hourly1!$F6864*유형화!$G$71/hourly1!$F$8763+유형화!$G$72*hourly1!$G6864/hourly1!$F$8763+유형화!$G$74*hourly1!I6864/hourly1!$I$8763</f>
        <v>0.40670888567791541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4">
        <f>유형화!$F$71*hourly1!B6865/hourly1!$B$8763+유형화!$F$72*hourly1!C6865/hourly1!$C$8763+유형화!$F$73*hourly1!D6865/hourly1!$D$8763+유형화!$F$74*hourly1!E6865/hourly1!$E$8763</f>
        <v>63.140057878624624</v>
      </c>
      <c r="C6864" s="442">
        <f>hourly1!$F6865*유형화!$G$71/hourly1!$F$8763+유형화!$G$72*hourly1!$G6865/hourly1!$F$8763+유형화!$G$74*hourly1!I6865/hourly1!$I$8763</f>
        <v>0.39158753123617718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4">
        <f>유형화!$F$71*hourly1!B6866/hourly1!$B$8763+유형화!$F$72*hourly1!C6866/hourly1!$C$8763+유형화!$F$73*hourly1!D6866/hourly1!$D$8763+유형화!$F$74*hourly1!E6866/hourly1!$E$8763</f>
        <v>61.605903774860408</v>
      </c>
      <c r="C6865" s="442">
        <f>hourly1!$F6866*유형화!$G$71/hourly1!$F$8763+유형화!$G$72*hourly1!$G6866/hourly1!$F$8763+유형화!$G$74*hourly1!I6866/hourly1!$I$8763</f>
        <v>0.31592763016454939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4">
        <f>유형화!$F$71*hourly1!B6867/hourly1!$B$8763+유형화!$F$72*hourly1!C6867/hourly1!$C$8763+유형화!$F$73*hourly1!D6867/hourly1!$D$8763+유형화!$F$74*hourly1!E6867/hourly1!$E$8763</f>
        <v>61.8347859555819</v>
      </c>
      <c r="C6866" s="442">
        <f>hourly1!$F6867*유형화!$G$71/hourly1!$F$8763+유형화!$G$72*hourly1!$G6867/hourly1!$F$8763+유형화!$G$74*hourly1!I6867/hourly1!$I$8763</f>
        <v>0.26364842160040197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4">
        <f>유형화!$F$71*hourly1!B6868/hourly1!$B$8763+유형화!$F$72*hourly1!C6868/hourly1!$C$8763+유형화!$F$73*hourly1!D6868/hourly1!$D$8763+유형화!$F$74*hourly1!E6868/hourly1!$E$8763</f>
        <v>61.80620498894249</v>
      </c>
      <c r="C6867" s="442">
        <f>hourly1!$F6868*유형화!$G$71/hourly1!$F$8763+유형화!$G$72*hourly1!$G6868/hourly1!$F$8763+유형화!$G$74*hourly1!I6868/hourly1!$I$8763</f>
        <v>0.24440672827120191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4">
        <f>유형화!$F$71*hourly1!B6869/hourly1!$B$8763+유형화!$F$72*hourly1!C6869/hourly1!$C$8763+유형화!$F$73*hourly1!D6869/hourly1!$D$8763+유형화!$F$74*hourly1!E6869/hourly1!$E$8763</f>
        <v>61.995389779604253</v>
      </c>
      <c r="C6868" s="442">
        <f>hourly1!$F6869*유형화!$G$71/hourly1!$F$8763+유형화!$G$72*hourly1!$G6869/hourly1!$F$8763+유형화!$G$74*hourly1!I6869/hourly1!$I$8763</f>
        <v>0.24065242443332849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4">
        <f>유형화!$F$71*hourly1!B6870/hourly1!$B$8763+유형화!$F$72*hourly1!C6870/hourly1!$C$8763+유형화!$F$73*hourly1!D6870/hourly1!$D$8763+유형화!$F$74*hourly1!E6870/hourly1!$E$8763</f>
        <v>62.058456185673165</v>
      </c>
      <c r="C6869" s="442">
        <f>hourly1!$F6870*유형화!$G$71/hourly1!$F$8763+유형화!$G$72*hourly1!$G6870/hourly1!$F$8763+유형화!$G$74*hourly1!I6870/hourly1!$I$8763</f>
        <v>0.24071973185785225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4">
        <f>유형화!$F$71*hourly1!B6871/hourly1!$B$8763+유형화!$F$72*hourly1!C6871/hourly1!$C$8763+유형화!$F$73*hourly1!D6871/hourly1!$D$8763+유형화!$F$74*hourly1!E6871/hourly1!$E$8763</f>
        <v>62.246959274833806</v>
      </c>
      <c r="C6870" s="442">
        <f>hourly1!$F6871*유형화!$G$71/hourly1!$F$8763+유형화!$G$72*hourly1!$G6871/hourly1!$F$8763+유형화!$G$74*hourly1!I6871/hourly1!$I$8763</f>
        <v>0.23824247639423604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4">
        <f>유형화!$F$71*hourly1!B6872/hourly1!$B$8763+유형화!$F$72*hourly1!C6872/hourly1!$C$8763+유형화!$F$73*hourly1!D6872/hourly1!$D$8763+유형화!$F$74*hourly1!E6872/hourly1!$E$8763</f>
        <v>64.205290415287578</v>
      </c>
      <c r="C6871" s="442">
        <f>hourly1!$F6872*유형화!$G$71/hourly1!$F$8763+유형화!$G$72*hourly1!$G6872/hourly1!$F$8763+유형화!$G$74*hourly1!I6872/hourly1!$I$8763</f>
        <v>0.42376854727116153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4">
        <f>유형화!$F$71*hourly1!B6873/hourly1!$B$8763+유형화!$F$72*hourly1!C6873/hourly1!$C$8763+유형화!$F$73*hourly1!D6873/hourly1!$D$8763+유형화!$F$74*hourly1!E6873/hourly1!$E$8763</f>
        <v>75.692472236351094</v>
      </c>
      <c r="C6872" s="442">
        <f>hourly1!$F6873*유형화!$G$71/hourly1!$F$8763+유형화!$G$72*hourly1!$G6873/hourly1!$F$8763+유형화!$G$74*hourly1!I6873/hourly1!$I$8763</f>
        <v>5.6347951586444376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4">
        <f>유형화!$F$71*hourly1!B6874/hourly1!$B$8763+유형화!$F$72*hourly1!C6874/hourly1!$C$8763+유형화!$F$73*hourly1!D6874/hourly1!$D$8763+유형화!$F$74*hourly1!E6874/hourly1!$E$8763</f>
        <v>166.94702682764216</v>
      </c>
      <c r="C6873" s="442">
        <f>hourly1!$F6874*유형화!$G$71/hourly1!$F$8763+유형화!$G$72*hourly1!$G6874/hourly1!$F$8763+유형화!$G$74*hourly1!I6874/hourly1!$I$8763</f>
        <v>5.4281831221147767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4">
        <f>유형화!$F$71*hourly1!B6875/hourly1!$B$8763+유형화!$F$72*hourly1!C6875/hourly1!$C$8763+유형화!$F$73*hourly1!D6875/hourly1!$D$8763+유형화!$F$74*hourly1!E6875/hourly1!$E$8763</f>
        <v>262.10173822518249</v>
      </c>
      <c r="C6874" s="442">
        <f>hourly1!$F6875*유형화!$G$71/hourly1!$F$8763+유형화!$G$72*hourly1!$G6875/hourly1!$F$8763+유형화!$G$74*hourly1!I6875/hourly1!$I$8763</f>
        <v>4.3938758779350531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4">
        <f>유형화!$F$71*hourly1!B6876/hourly1!$B$8763+유형화!$F$72*hourly1!C6876/hourly1!$C$8763+유형화!$F$73*hourly1!D6876/hourly1!$D$8763+유형화!$F$74*hourly1!E6876/hourly1!$E$8763</f>
        <v>317.68977621465712</v>
      </c>
      <c r="C6875" s="442">
        <f>hourly1!$F6876*유형화!$G$71/hourly1!$F$8763+유형화!$G$72*hourly1!$G6876/hourly1!$F$8763+유형화!$G$74*hourly1!I6876/hourly1!$I$8763</f>
        <v>3.150811397155433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4">
        <f>유형화!$F$71*hourly1!B6877/hourly1!$B$8763+유형화!$F$72*hourly1!C6877/hourly1!$C$8763+유형화!$F$73*hourly1!D6877/hourly1!$D$8763+유형화!$F$74*hourly1!E6877/hourly1!$E$8763</f>
        <v>374.15399005442725</v>
      </c>
      <c r="C6876" s="442">
        <f>hourly1!$F6877*유형화!$G$71/hourly1!$F$8763+유형화!$G$72*hourly1!$G6877/hourly1!$F$8763+유형화!$G$74*hourly1!I6877/hourly1!$I$8763</f>
        <v>2.1358663640783764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4">
        <f>유형화!$F$71*hourly1!B6878/hourly1!$B$8763+유형화!$F$72*hourly1!C6878/hourly1!$C$8763+유형화!$F$73*hourly1!D6878/hourly1!$D$8763+유형화!$F$74*hourly1!E6878/hourly1!$E$8763</f>
        <v>315.20096002258919</v>
      </c>
      <c r="C6877" s="442">
        <f>hourly1!$F6878*유형화!$G$71/hourly1!$F$8763+유형화!$G$72*hourly1!$G6878/hourly1!$F$8763+유형화!$G$74*hourly1!I6878/hourly1!$I$8763</f>
        <v>1.3453133652413982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4">
        <f>유형화!$F$71*hourly1!B6879/hourly1!$B$8763+유형화!$F$72*hourly1!C6879/hourly1!$C$8763+유형화!$F$73*hourly1!D6879/hourly1!$D$8763+유형화!$F$74*hourly1!E6879/hourly1!$E$8763</f>
        <v>194.38814020737581</v>
      </c>
      <c r="C6878" s="442">
        <f>hourly1!$F6879*유형화!$G$71/hourly1!$F$8763+유형화!$G$72*hourly1!$G6879/hourly1!$F$8763+유형화!$G$74*hourly1!I6879/hourly1!$I$8763</f>
        <v>0.55604531891934639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4">
        <f>유형화!$F$71*hourly1!B6880/hourly1!$B$8763+유형화!$F$72*hourly1!C6880/hourly1!$C$8763+유형화!$F$73*hourly1!D6880/hourly1!$D$8763+유형화!$F$74*hourly1!E6880/hourly1!$E$8763</f>
        <v>251.52638852448842</v>
      </c>
      <c r="C6879" s="442">
        <f>hourly1!$F6880*유형화!$G$71/hourly1!$F$8763+유형화!$G$72*hourly1!$G6880/hourly1!$F$8763+유형화!$G$74*hourly1!I6880/hourly1!$I$8763</f>
        <v>0.53011004074743406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4">
        <f>유형화!$F$71*hourly1!B6881/hourly1!$B$8763+유형화!$F$72*hourly1!C6881/hourly1!$C$8763+유형화!$F$73*hourly1!D6881/hourly1!$D$8763+유형화!$F$74*hourly1!E6881/hourly1!$E$8763</f>
        <v>363.94960165969161</v>
      </c>
      <c r="C6880" s="442">
        <f>hourly1!$F6881*유형화!$G$71/hourly1!$F$8763+유형화!$G$72*hourly1!$G6881/hourly1!$F$8763+유형화!$G$74*hourly1!I6881/hourly1!$I$8763</f>
        <v>0.40493428387249347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4">
        <f>유형화!$F$71*hourly1!B6882/hourly1!$B$8763+유형화!$F$72*hourly1!C6882/hourly1!$C$8763+유형화!$F$73*hourly1!D6882/hourly1!$D$8763+유형화!$F$74*hourly1!E6882/hourly1!$E$8763</f>
        <v>306.46845173403443</v>
      </c>
      <c r="C6881" s="442">
        <f>hourly1!$F6882*유형화!$G$71/hourly1!$F$8763+유형화!$G$72*hourly1!$G6882/hourly1!$F$8763+유형화!$G$74*hourly1!I6882/hourly1!$I$8763</f>
        <v>0.38570016874000035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4">
        <f>유형화!$F$71*hourly1!B6883/hourly1!$B$8763+유형화!$F$72*hourly1!C6883/hourly1!$C$8763+유형화!$F$73*hourly1!D6883/hourly1!$D$8763+유형화!$F$74*hourly1!E6883/hourly1!$E$8763</f>
        <v>263.76394289808002</v>
      </c>
      <c r="C6882" s="442">
        <f>hourly1!$F6883*유형화!$G$71/hourly1!$F$8763+유형화!$G$72*hourly1!$G6883/hourly1!$F$8763+유형화!$G$74*hourly1!I6883/hourly1!$I$8763</f>
        <v>0.61299432637527085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4">
        <f>유형화!$F$71*hourly1!B6884/hourly1!$B$8763+유형화!$F$72*hourly1!C6884/hourly1!$C$8763+유형화!$F$73*hourly1!D6884/hourly1!$D$8763+유형화!$F$74*hourly1!E6884/hourly1!$E$8763</f>
        <v>152.22048178105564</v>
      </c>
      <c r="C6883" s="442">
        <f>hourly1!$F6884*유형화!$G$71/hourly1!$F$8763+유형화!$G$72*hourly1!$G6884/hourly1!$F$8763+유형화!$G$74*hourly1!I6884/hourly1!$I$8763</f>
        <v>1.2403223390128728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4">
        <f>유형화!$F$71*hourly1!B6885/hourly1!$B$8763+유형화!$F$72*hourly1!C6885/hourly1!$C$8763+유형화!$F$73*hourly1!D6885/hourly1!$D$8763+유형화!$F$74*hourly1!E6885/hourly1!$E$8763</f>
        <v>118.39461495492604</v>
      </c>
      <c r="C6884" s="442">
        <f>hourly1!$F6885*유형화!$G$71/hourly1!$F$8763+유형화!$G$72*hourly1!$G6885/hourly1!$F$8763+유형화!$G$74*hourly1!I6885/hourly1!$I$8763</f>
        <v>0.96927199953023957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4">
        <f>유형화!$F$71*hourly1!B6886/hourly1!$B$8763+유형화!$F$72*hourly1!C6886/hourly1!$C$8763+유형화!$F$73*hourly1!D6886/hourly1!$D$8763+유형화!$F$74*hourly1!E6886/hourly1!$E$8763</f>
        <v>127.30043528637283</v>
      </c>
      <c r="C6885" s="442">
        <f>hourly1!$F6886*유형화!$G$71/hourly1!$F$8763+유형화!$G$72*hourly1!$G6886/hourly1!$F$8763+유형화!$G$74*hourly1!I6886/hourly1!$I$8763</f>
        <v>1.1979953398758258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4">
        <f>유형화!$F$71*hourly1!B6887/hourly1!$B$8763+유형화!$F$72*hourly1!C6887/hourly1!$C$8763+유형화!$F$73*hourly1!D6887/hourly1!$D$8763+유형화!$F$74*hourly1!E6887/hourly1!$E$8763</f>
        <v>65.338051076309824</v>
      </c>
      <c r="C6886" s="442">
        <f>hourly1!$F6887*유형화!$G$71/hourly1!$F$8763+유형화!$G$72*hourly1!$G6887/hourly1!$F$8763+유형화!$G$74*hourly1!I6887/hourly1!$I$8763</f>
        <v>2.4831363318712016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4">
        <f>유형화!$F$71*hourly1!B6888/hourly1!$B$8763+유형화!$F$72*hourly1!C6888/hourly1!$C$8763+유형화!$F$73*hourly1!D6888/hourly1!$D$8763+유형화!$F$74*hourly1!E6888/hourly1!$E$8763</f>
        <v>64.321605283054836</v>
      </c>
      <c r="C6887" s="442">
        <f>hourly1!$F6888*유형화!$G$71/hourly1!$F$8763+유형화!$G$72*hourly1!$G6888/hourly1!$F$8763+유형화!$G$74*hourly1!I6888/hourly1!$I$8763</f>
        <v>0.46024403774591766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4">
        <f>유형화!$F$71*hourly1!B6889/hourly1!$B$8763+유형화!$F$72*hourly1!C6889/hourly1!$C$8763+유형화!$F$73*hourly1!D6889/hourly1!$D$8763+유형화!$F$74*hourly1!E6889/hourly1!$E$8763</f>
        <v>63.272975243797383</v>
      </c>
      <c r="C6888" s="442">
        <f>hourly1!$F6889*유형화!$G$71/hourly1!$F$8763+유형화!$G$72*hourly1!$G6889/hourly1!$F$8763+유형화!$G$74*hourly1!I6889/hourly1!$I$8763</f>
        <v>0.35333825381586015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4">
        <f>유형화!$F$71*hourly1!B6890/hourly1!$B$8763+유형화!$F$72*hourly1!C6890/hourly1!$C$8763+유형화!$F$73*hourly1!D6890/hourly1!$D$8763+유형화!$F$74*hourly1!E6890/hourly1!$E$8763</f>
        <v>61.922649704614713</v>
      </c>
      <c r="C6889" s="442">
        <f>hourly1!$F6890*유형화!$G$71/hourly1!$F$8763+유형화!$G$72*hourly1!$G6890/hourly1!$F$8763+유형화!$G$74*hourly1!I6890/hourly1!$I$8763</f>
        <v>0.32143029732031864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4">
        <f>유형화!$F$71*hourly1!B6891/hourly1!$B$8763+유형화!$F$72*hourly1!C6891/hourly1!$C$8763+유형화!$F$73*hourly1!D6891/hourly1!$D$8763+유형화!$F$74*hourly1!E6891/hourly1!$E$8763</f>
        <v>62.412114989302758</v>
      </c>
      <c r="C6890" s="442">
        <f>hourly1!$F6891*유형화!$G$71/hourly1!$F$8763+유형화!$G$72*hourly1!$G6891/hourly1!$F$8763+유형화!$G$74*hourly1!I6891/hourly1!$I$8763</f>
        <v>0.26371116580970377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4">
        <f>유형화!$F$71*hourly1!B6892/hourly1!$B$8763+유형화!$F$72*hourly1!C6892/hourly1!$C$8763+유형화!$F$73*hourly1!D6892/hourly1!$D$8763+유형화!$F$74*hourly1!E6892/hourly1!$E$8763</f>
        <v>62.663540209082342</v>
      </c>
      <c r="C6891" s="442">
        <f>hourly1!$F6892*유형화!$G$71/hourly1!$F$8763+유형화!$G$72*hourly1!$G6892/hourly1!$F$8763+유형화!$G$74*hourly1!I6892/hourly1!$I$8763</f>
        <v>0.24450467442650153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4">
        <f>유형화!$F$71*hourly1!B6893/hourly1!$B$8763+유형화!$F$72*hourly1!C6893/hourly1!$C$8763+유형화!$F$73*hourly1!D6893/hourly1!$D$8763+유형화!$F$74*hourly1!E6893/hourly1!$E$8763</f>
        <v>63.189124852670822</v>
      </c>
      <c r="C6892" s="442">
        <f>hourly1!$F6893*유형화!$G$71/hourly1!$F$8763+유형화!$G$72*hourly1!$G6893/hourly1!$F$8763+유형화!$G$74*hourly1!I6893/hourly1!$I$8763</f>
        <v>0.24203043394437126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4">
        <f>유형화!$F$71*hourly1!B6894/hourly1!$B$8763+유형화!$F$72*hourly1!C6894/hourly1!$C$8763+유형화!$F$73*hourly1!D6894/hourly1!$D$8763+유형화!$F$74*hourly1!E6894/hourly1!$E$8763</f>
        <v>63.561402403119274</v>
      </c>
      <c r="C6893" s="442">
        <f>hourly1!$F6894*유형화!$G$71/hourly1!$F$8763+유형화!$G$72*hourly1!$G6894/hourly1!$F$8763+유형화!$G$74*hourly1!I6894/hourly1!$I$8763</f>
        <v>0.24988095681782002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4">
        <f>유형화!$F$71*hourly1!B6895/hourly1!$B$8763+유형화!$F$72*hourly1!C6895/hourly1!$C$8763+유형화!$F$73*hourly1!D6895/hourly1!$D$8763+유형화!$F$74*hourly1!E6895/hourly1!$E$8763</f>
        <v>63.996353209035469</v>
      </c>
      <c r="C6894" s="442">
        <f>hourly1!$F6895*유형화!$G$71/hourly1!$F$8763+유형화!$G$72*hourly1!$G6895/hourly1!$F$8763+유형화!$G$74*hourly1!I6895/hourly1!$I$8763</f>
        <v>0.3785558849081353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4">
        <f>유형화!$F$71*hourly1!B6896/hourly1!$B$8763+유형화!$F$72*hourly1!C6896/hourly1!$C$8763+유형화!$F$73*hourly1!D6896/hourly1!$D$8763+유형화!$F$74*hourly1!E6896/hourly1!$E$8763</f>
        <v>66.205370157587737</v>
      </c>
      <c r="C6895" s="442">
        <f>hourly1!$F6896*유형화!$G$71/hourly1!$F$8763+유형화!$G$72*hourly1!$G6896/hourly1!$F$8763+유형화!$G$74*hourly1!I6896/hourly1!$I$8763</f>
        <v>0.90762605834916432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4">
        <f>유형화!$F$71*hourly1!B6897/hourly1!$B$8763+유형화!$F$72*hourly1!C6897/hourly1!$C$8763+유형화!$F$73*hourly1!D6897/hourly1!$D$8763+유형화!$F$74*hourly1!E6897/hourly1!$E$8763</f>
        <v>77.769234380311261</v>
      </c>
      <c r="C6896" s="442">
        <f>hourly1!$F6897*유형화!$G$71/hourly1!$F$8763+유형화!$G$72*hourly1!$G6897/hourly1!$F$8763+유형화!$G$74*hourly1!I6897/hourly1!$I$8763</f>
        <v>7.4985336694081957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4">
        <f>유형화!$F$71*hourly1!B6898/hourly1!$B$8763+유형화!$F$72*hourly1!C6898/hourly1!$C$8763+유형화!$F$73*hourly1!D6898/hourly1!$D$8763+유형화!$F$74*hourly1!E6898/hourly1!$E$8763</f>
        <v>170.07526123722425</v>
      </c>
      <c r="C6897" s="442">
        <f>hourly1!$F6898*유형화!$G$71/hourly1!$F$8763+유형화!$G$72*hourly1!$G6898/hourly1!$F$8763+유형화!$G$74*hourly1!I6898/hourly1!$I$8763</f>
        <v>7.439989818232208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4">
        <f>유형화!$F$71*hourly1!B6899/hourly1!$B$8763+유형화!$F$72*hourly1!C6899/hourly1!$C$8763+유형화!$F$73*hourly1!D6899/hourly1!$D$8763+유형화!$F$74*hourly1!E6899/hourly1!$E$8763</f>
        <v>266.49632154180188</v>
      </c>
      <c r="C6898" s="442">
        <f>hourly1!$F6899*유형화!$G$71/hourly1!$F$8763+유형화!$G$72*hourly1!$G6899/hourly1!$F$8763+유형화!$G$74*hourly1!I6899/hourly1!$I$8763</f>
        <v>6.7103342303079323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4">
        <f>유형화!$F$71*hourly1!B6900/hourly1!$B$8763+유형화!$F$72*hourly1!C6900/hourly1!$C$8763+유형화!$F$73*hourly1!D6900/hourly1!$D$8763+유형화!$F$74*hourly1!E6900/hourly1!$E$8763</f>
        <v>323.58302798163095</v>
      </c>
      <c r="C6899" s="442">
        <f>hourly1!$F6900*유형화!$G$71/hourly1!$F$8763+유형화!$G$72*hourly1!$G6900/hourly1!$F$8763+유형화!$G$74*hourly1!I6900/hourly1!$I$8763</f>
        <v>5.7865976022834111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4">
        <f>유형화!$F$71*hourly1!B6901/hourly1!$B$8763+유형화!$F$72*hourly1!C6901/hourly1!$C$8763+유형화!$F$73*hourly1!D6901/hourly1!$D$8763+유형화!$F$74*hourly1!E6901/hourly1!$E$8763</f>
        <v>380.28579406415696</v>
      </c>
      <c r="C6900" s="442">
        <f>hourly1!$F6901*유형화!$G$71/hourly1!$F$8763+유형화!$G$72*hourly1!$G6901/hourly1!$F$8763+유형화!$G$74*hourly1!I6901/hourly1!$I$8763</f>
        <v>4.9982992391960153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4">
        <f>유형화!$F$71*hourly1!B6902/hourly1!$B$8763+유형화!$F$72*hourly1!C6902/hourly1!$C$8763+유형화!$F$73*hourly1!D6902/hourly1!$D$8763+유형화!$F$74*hourly1!E6902/hourly1!$E$8763</f>
        <v>320.82052847473904</v>
      </c>
      <c r="C6901" s="442">
        <f>hourly1!$F6902*유형화!$G$71/hourly1!$F$8763+유형화!$G$72*hourly1!$G6902/hourly1!$F$8763+유형화!$G$74*hourly1!I6902/hourly1!$I$8763</f>
        <v>4.3072020865233522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4">
        <f>유형화!$F$71*hourly1!B6903/hourly1!$B$8763+유형화!$F$72*hourly1!C6903/hourly1!$C$8763+유형화!$F$73*hourly1!D6903/hourly1!$D$8763+유형화!$F$74*hourly1!E6903/hourly1!$E$8763</f>
        <v>199.69902772742481</v>
      </c>
      <c r="C6902" s="442">
        <f>hourly1!$F6903*유형화!$G$71/hourly1!$F$8763+유형화!$G$72*hourly1!$G6903/hourly1!$F$8763+유형화!$G$74*hourly1!I6903/hourly1!$I$8763</f>
        <v>2.9964969850227798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4">
        <f>유형화!$F$71*hourly1!B6904/hourly1!$B$8763+유형화!$F$72*hourly1!C6904/hourly1!$C$8763+유형화!$F$73*hourly1!D6904/hourly1!$D$8763+유형화!$F$74*hourly1!E6904/hourly1!$E$8763</f>
        <v>257.07248470374014</v>
      </c>
      <c r="C6903" s="442">
        <f>hourly1!$F6904*유형화!$G$71/hourly1!$F$8763+유형화!$G$72*hourly1!$G6904/hourly1!$F$8763+유형화!$G$74*hourly1!I6904/hourly1!$I$8763</f>
        <v>3.417544772066138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4">
        <f>유형화!$F$71*hourly1!B6905/hourly1!$B$8763+유형화!$F$72*hourly1!C6905/hourly1!$C$8763+유형화!$F$73*hourly1!D6905/hourly1!$D$8763+유형화!$F$74*hourly1!E6905/hourly1!$E$8763</f>
        <v>369.01710370941072</v>
      </c>
      <c r="C6904" s="442">
        <f>hourly1!$F6905*유형화!$G$71/hourly1!$F$8763+유형화!$G$72*hourly1!$G6905/hourly1!$F$8763+유형화!$G$74*hourly1!I6905/hourly1!$I$8763</f>
        <v>3.3059584330941285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4">
        <f>유형화!$F$71*hourly1!B6906/hourly1!$B$8763+유형화!$F$72*hourly1!C6906/hourly1!$C$8763+유형화!$F$73*hourly1!D6906/hourly1!$D$8763+유형화!$F$74*hourly1!E6906/hourly1!$E$8763</f>
        <v>311.96024624080297</v>
      </c>
      <c r="C6905" s="442">
        <f>hourly1!$F6906*유형화!$G$71/hourly1!$F$8763+유형화!$G$72*hourly1!$G6906/hourly1!$F$8763+유형화!$G$74*hourly1!I6906/hourly1!$I$8763</f>
        <v>3.2804266735254148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4">
        <f>유형화!$F$71*hourly1!B6907/hourly1!$B$8763+유형화!$F$72*hourly1!C6907/hourly1!$C$8763+유형화!$F$73*hourly1!D6907/hourly1!$D$8763+유형화!$F$74*hourly1!E6907/hourly1!$E$8763</f>
        <v>270.01953524388546</v>
      </c>
      <c r="C6906" s="442">
        <f>hourly1!$F6907*유형화!$G$71/hourly1!$F$8763+유형화!$G$72*hourly1!$G6907/hourly1!$F$8763+유형화!$G$74*hourly1!I6907/hourly1!$I$8763</f>
        <v>3.5666402512466528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4">
        <f>유형화!$F$71*hourly1!B6908/hourly1!$B$8763+유형화!$F$72*hourly1!C6908/hourly1!$C$8763+유형화!$F$73*hourly1!D6908/hourly1!$D$8763+유형화!$F$74*hourly1!E6908/hourly1!$E$8763</f>
        <v>159.46153316034849</v>
      </c>
      <c r="C6907" s="442">
        <f>hourly1!$F6908*유형화!$G$71/hourly1!$F$8763+유형화!$G$72*hourly1!$G6908/hourly1!$F$8763+유형화!$G$74*hourly1!I6908/hourly1!$I$8763</f>
        <v>3.9680479599747365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4">
        <f>유형화!$F$71*hourly1!B6909/hourly1!$B$8763+유형화!$F$72*hourly1!C6909/hourly1!$C$8763+유형화!$F$73*hourly1!D6909/hourly1!$D$8763+유형화!$F$74*hourly1!E6909/hourly1!$E$8763</f>
        <v>122.84753604974154</v>
      </c>
      <c r="C6908" s="442">
        <f>hourly1!$F6909*유형화!$G$71/hourly1!$F$8763+유형화!$G$72*hourly1!$G6909/hourly1!$F$8763+유형화!$G$74*hourly1!I6909/hourly1!$I$8763</f>
        <v>3.5408269575959421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4">
        <f>유형화!$F$71*hourly1!B6910/hourly1!$B$8763+유형화!$F$72*hourly1!C6910/hourly1!$C$8763+유형화!$F$73*hourly1!D6910/hourly1!$D$8763+유형화!$F$74*hourly1!E6910/hourly1!$E$8763</f>
        <v>131.66622122317787</v>
      </c>
      <c r="C6909" s="442">
        <f>hourly1!$F6910*유형화!$G$71/hourly1!$F$8763+유형화!$G$72*hourly1!$G6910/hourly1!$F$8763+유형화!$G$74*hourly1!I6910/hourly1!$I$8763</f>
        <v>3.5073860867297606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4">
        <f>유형화!$F$71*hourly1!B6911/hourly1!$B$8763+유형화!$F$72*hourly1!C6911/hourly1!$C$8763+유형화!$F$73*hourly1!D6911/hourly1!$D$8763+유형화!$F$74*hourly1!E6911/hourly1!$E$8763</f>
        <v>68.182643558133591</v>
      </c>
      <c r="C6910" s="442">
        <f>hourly1!$F6911*유형화!$G$71/hourly1!$F$8763+유형화!$G$72*hourly1!$G6911/hourly1!$F$8763+유형화!$G$74*hourly1!I6911/hourly1!$I$8763</f>
        <v>4.4915868646788741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4">
        <f>유형화!$F$71*hourly1!B6912/hourly1!$B$8763+유형화!$F$72*hourly1!C6912/hourly1!$C$8763+유형화!$F$73*hourly1!D6912/hourly1!$D$8763+유형화!$F$74*hourly1!E6912/hourly1!$E$8763</f>
        <v>66.836481472171826</v>
      </c>
      <c r="C6911" s="442">
        <f>hourly1!$F6912*유형화!$G$71/hourly1!$F$8763+유형화!$G$72*hourly1!$G6912/hourly1!$F$8763+유형화!$G$74*hourly1!I6912/hourly1!$I$8763</f>
        <v>0.460768807496442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4">
        <f>유형화!$F$71*hourly1!B6913/hourly1!$B$8763+유형화!$F$72*hourly1!C6913/hourly1!$C$8763+유형화!$F$73*hourly1!D6913/hourly1!$D$8763+유형화!$F$74*hourly1!E6913/hourly1!$E$8763</f>
        <v>65.528386463685109</v>
      </c>
      <c r="C6912" s="442">
        <f>hourly1!$F6913*유형화!$G$71/hourly1!$F$8763+유형화!$G$72*hourly1!$G6913/hourly1!$F$8763+유형화!$G$74*hourly1!I6913/hourly1!$I$8763</f>
        <v>0.35365458241392544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4">
        <f>유형화!$F$71*hourly1!B6914/hourly1!$B$8763+유형화!$F$72*hourly1!C6914/hourly1!$C$8763+유형화!$F$73*hourly1!D6914/hourly1!$D$8763+유형화!$F$74*hourly1!E6914/hourly1!$E$8763</f>
        <v>63.959552148633911</v>
      </c>
      <c r="C6913" s="442">
        <f>hourly1!$F6914*유형화!$G$71/hourly1!$F$8763+유형화!$G$72*hourly1!$G6914/hourly1!$F$8763+유형화!$G$74*hourly1!I6914/hourly1!$I$8763</f>
        <v>0.32220987374939714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4">
        <f>유형화!$F$71*hourly1!B6915/hourly1!$B$8763+유형화!$F$72*hourly1!C6915/hourly1!$C$8763+유형화!$F$73*hourly1!D6915/hourly1!$D$8763+유형화!$F$74*hourly1!E6915/hourly1!$E$8763</f>
        <v>63.999815819834794</v>
      </c>
      <c r="C6914" s="442">
        <f>hourly1!$F6915*유형화!$G$71/hourly1!$F$8763+유형화!$G$72*hourly1!$G6915/hourly1!$F$8763+유형화!$G$74*hourly1!I6915/hourly1!$I$8763</f>
        <v>0.26696734581450976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4">
        <f>유형화!$F$71*hourly1!B6916/hourly1!$B$8763+유형화!$F$72*hourly1!C6916/hourly1!$C$8763+유형화!$F$73*hourly1!D6916/hourly1!$D$8763+유형화!$F$74*hourly1!E6916/hourly1!$E$8763</f>
        <v>63.821094606182236</v>
      </c>
      <c r="C6915" s="442">
        <f>hourly1!$F6916*유형화!$G$71/hourly1!$F$8763+유형화!$G$72*hourly1!$G6916/hourly1!$F$8763+유형화!$G$74*hourly1!I6916/hourly1!$I$8763</f>
        <v>0.25561455525821425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4">
        <f>유형화!$F$71*hourly1!B6917/hourly1!$B$8763+유형화!$F$72*hourly1!C6917/hourly1!$C$8763+유형화!$F$73*hourly1!D6917/hourly1!$D$8763+유형화!$F$74*hourly1!E6917/hourly1!$E$8763</f>
        <v>63.851103899776376</v>
      </c>
      <c r="C6916" s="442">
        <f>hourly1!$F6917*유형화!$G$71/hourly1!$F$8763+유형화!$G$72*hourly1!$G6917/hourly1!$F$8763+유형화!$G$74*hourly1!I6917/hourly1!$I$8763</f>
        <v>0.28262773005434011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4">
        <f>유형화!$F$71*hourly1!B6918/hourly1!$B$8763+유형화!$F$72*hourly1!C6918/hourly1!$C$8763+유형화!$F$73*hourly1!D6918/hourly1!$D$8763+유형화!$F$74*hourly1!E6918/hourly1!$E$8763</f>
        <v>63.909521029469914</v>
      </c>
      <c r="C6917" s="442">
        <f>hourly1!$F6918*유형화!$G$71/hourly1!$F$8763+유형화!$G$72*hourly1!$G6918/hourly1!$F$8763+유형화!$G$74*hourly1!I6918/hourly1!$I$8763</f>
        <v>0.37002601336851881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4">
        <f>유형화!$F$71*hourly1!B6919/hourly1!$B$8763+유형화!$F$72*hourly1!C6919/hourly1!$C$8763+유형화!$F$73*hourly1!D6919/hourly1!$D$8763+유형화!$F$74*hourly1!E6919/hourly1!$E$8763</f>
        <v>63.938639422160506</v>
      </c>
      <c r="C6918" s="442">
        <f>hourly1!$F6919*유형화!$G$71/hourly1!$F$8763+유형화!$G$72*hourly1!$G6919/hourly1!$F$8763+유형화!$G$74*hourly1!I6919/hourly1!$I$8763</f>
        <v>0.56718551253789051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4">
        <f>유형화!$F$71*hourly1!B6920/hourly1!$B$8763+유형화!$F$72*hourly1!C6920/hourly1!$C$8763+유형화!$F$73*hourly1!D6920/hourly1!$D$8763+유형화!$F$74*hourly1!E6920/hourly1!$E$8763</f>
        <v>65.745391167987677</v>
      </c>
      <c r="C6919" s="442">
        <f>hourly1!$F6920*유형화!$G$71/hourly1!$F$8763+유형화!$G$72*hourly1!$G6920/hourly1!$F$8763+유형화!$G$74*hourly1!I6920/hourly1!$I$8763</f>
        <v>0.85834512664379747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4">
        <f>유형화!$F$71*hourly1!B6921/hourly1!$B$8763+유형화!$F$72*hourly1!C6921/hourly1!$C$8763+유형화!$F$73*hourly1!D6921/hourly1!$D$8763+유형화!$F$74*hourly1!E6921/hourly1!$E$8763</f>
        <v>77.384682595956434</v>
      </c>
      <c r="C6920" s="442">
        <f>hourly1!$F6921*유형화!$G$71/hourly1!$F$8763+유형화!$G$72*hourly1!$G6921/hourly1!$F$8763+유형화!$G$74*hourly1!I6921/hourly1!$I$8763</f>
        <v>7.4062569015918305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4">
        <f>유형화!$F$71*hourly1!B6922/hourly1!$B$8763+유형화!$F$72*hourly1!C6922/hourly1!$C$8763+유형화!$F$73*hourly1!D6922/hourly1!$D$8763+유형화!$F$74*hourly1!E6922/hourly1!$E$8763</f>
        <v>169.88024411149735</v>
      </c>
      <c r="C6921" s="442">
        <f>hourly1!$F6922*유형화!$G$71/hourly1!$F$8763+유형화!$G$72*hourly1!$G6922/hourly1!$F$8763+유형화!$G$74*hourly1!I6922/hourly1!$I$8763</f>
        <v>7.1099125786479336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4">
        <f>유형화!$F$71*hourly1!B6923/hourly1!$B$8763+유형화!$F$72*hourly1!C6923/hourly1!$C$8763+유형화!$F$73*hourly1!D6923/hourly1!$D$8763+유형화!$F$74*hourly1!E6923/hourly1!$E$8763</f>
        <v>265.27910563925246</v>
      </c>
      <c r="C6922" s="442">
        <f>hourly1!$F6923*유형화!$G$71/hourly1!$F$8763+유형화!$G$72*hourly1!$G6923/hourly1!$F$8763+유형화!$G$74*hourly1!I6923/hourly1!$I$8763</f>
        <v>6.0520875825321045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4">
        <f>유형화!$F$71*hourly1!B6924/hourly1!$B$8763+유형화!$F$72*hourly1!C6924/hourly1!$C$8763+유형화!$F$73*hourly1!D6924/hourly1!$D$8763+유형화!$F$74*hourly1!E6924/hourly1!$E$8763</f>
        <v>321.26087493858631</v>
      </c>
      <c r="C6923" s="442">
        <f>hourly1!$F6924*유형화!$G$71/hourly1!$F$8763+유형화!$G$72*hourly1!$G6924/hourly1!$F$8763+유형화!$G$74*hourly1!I6924/hourly1!$I$8763</f>
        <v>4.825087412025443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4">
        <f>유형화!$F$71*hourly1!B6925/hourly1!$B$8763+유형화!$F$72*hourly1!C6925/hourly1!$C$8763+유형화!$F$73*hourly1!D6925/hourly1!$D$8763+유형화!$F$74*hourly1!E6925/hourly1!$E$8763</f>
        <v>377.00159789315535</v>
      </c>
      <c r="C6924" s="442">
        <f>hourly1!$F6925*유형화!$G$71/hourly1!$F$8763+유형화!$G$72*hourly1!$G6925/hourly1!$F$8763+유형화!$G$74*hourly1!I6925/hourly1!$I$8763</f>
        <v>3.9321939631160139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4">
        <f>유형화!$F$71*hourly1!B6926/hourly1!$B$8763+유형화!$F$72*hourly1!C6926/hourly1!$C$8763+유형화!$F$73*hourly1!D6926/hourly1!$D$8763+유형화!$F$74*hourly1!E6926/hourly1!$E$8763</f>
        <v>317.45041266639305</v>
      </c>
      <c r="C6925" s="442">
        <f>hourly1!$F6926*유형화!$G$71/hourly1!$F$8763+유형화!$G$72*hourly1!$G6926/hourly1!$F$8763+유형화!$G$74*hourly1!I6926/hourly1!$I$8763</f>
        <v>3.2329718427686962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4">
        <f>유형화!$F$71*hourly1!B6927/hourly1!$B$8763+유형화!$F$72*hourly1!C6927/hourly1!$C$8763+유형화!$F$73*hourly1!D6927/hourly1!$D$8763+유형화!$F$74*hourly1!E6927/hourly1!$E$8763</f>
        <v>196.07620264779447</v>
      </c>
      <c r="C6926" s="442">
        <f>hourly1!$F6927*유형화!$G$71/hourly1!$F$8763+유형화!$G$72*hourly1!$G6927/hourly1!$F$8763+유형화!$G$74*hourly1!I6927/hourly1!$I$8763</f>
        <v>1.8170326423430276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4">
        <f>유형화!$F$71*hourly1!B6928/hourly1!$B$8763+유형화!$F$72*hourly1!C6928/hourly1!$C$8763+유형화!$F$73*hourly1!D6928/hourly1!$D$8763+유형화!$F$74*hourly1!E6928/hourly1!$E$8763</f>
        <v>252.75968392593728</v>
      </c>
      <c r="C6927" s="442">
        <f>hourly1!$F6928*유형화!$G$71/hourly1!$F$8763+유형화!$G$72*hourly1!$G6928/hourly1!$F$8763+유형화!$G$74*hourly1!I6928/hourly1!$I$8763</f>
        <v>1.9371934256890451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4">
        <f>유형화!$F$71*hourly1!B6929/hourly1!$B$8763+유형화!$F$72*hourly1!C6929/hourly1!$C$8763+유형화!$F$73*hourly1!D6929/hourly1!$D$8763+유형화!$F$74*hourly1!E6929/hourly1!$E$8763</f>
        <v>364.43055108594501</v>
      </c>
      <c r="C6928" s="442">
        <f>hourly1!$F6929*유형화!$G$71/hourly1!$F$8763+유형화!$G$72*hourly1!$G6929/hourly1!$F$8763+유형화!$G$74*hourly1!I6929/hourly1!$I$8763</f>
        <v>1.6896416889357884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4">
        <f>유형화!$F$71*hourly1!B6930/hourly1!$B$8763+유형화!$F$72*hourly1!C6930/hourly1!$C$8763+유형화!$F$73*hourly1!D6930/hourly1!$D$8763+유형화!$F$74*hourly1!E6930/hourly1!$E$8763</f>
        <v>307.10554326601982</v>
      </c>
      <c r="C6929" s="442">
        <f>hourly1!$F6930*유형화!$G$71/hourly1!$F$8763+유형화!$G$72*hourly1!$G6930/hourly1!$F$8763+유형화!$G$74*hourly1!I6930/hourly1!$I$8763</f>
        <v>1.6783223076338036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4">
        <f>유형화!$F$71*hourly1!B6931/hourly1!$B$8763+유형화!$F$72*hourly1!C6931/hourly1!$C$8763+유형화!$F$73*hourly1!D6931/hourly1!$D$8763+유형화!$F$74*hourly1!E6931/hourly1!$E$8763</f>
        <v>265.22504923503431</v>
      </c>
      <c r="C6930" s="442">
        <f>hourly1!$F6931*유형화!$G$71/hourly1!$F$8763+유형화!$G$72*hourly1!$G6931/hourly1!$F$8763+유형화!$G$74*hourly1!I6931/hourly1!$I$8763</f>
        <v>2.0275453315416256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4">
        <f>유형화!$F$71*hourly1!B6932/hourly1!$B$8763+유형화!$F$72*hourly1!C6932/hourly1!$C$8763+유형화!$F$73*hourly1!D6932/hourly1!$D$8763+유형화!$F$74*hourly1!E6932/hourly1!$E$8763</f>
        <v>155.11598546228822</v>
      </c>
      <c r="C6931" s="442">
        <f>hourly1!$F6932*유형화!$G$71/hourly1!$F$8763+유형화!$G$72*hourly1!$G6932/hourly1!$F$8763+유형화!$G$74*hourly1!I6932/hourly1!$I$8763</f>
        <v>2.6249630166330813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4">
        <f>유형화!$F$71*hourly1!B6933/hourly1!$B$8763+유형화!$F$72*hourly1!C6933/hourly1!$C$8763+유형화!$F$73*hourly1!D6933/hourly1!$D$8763+유형화!$F$74*hourly1!E6933/hourly1!$E$8763</f>
        <v>120.42662285430495</v>
      </c>
      <c r="C6932" s="442">
        <f>hourly1!$F6933*유형화!$G$71/hourly1!$F$8763+유형화!$G$72*hourly1!$G6933/hourly1!$F$8763+유형화!$G$74*hourly1!I6933/hourly1!$I$8763</f>
        <v>2.204535989831879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4">
        <f>유형화!$F$71*hourly1!B6934/hourly1!$B$8763+유형화!$F$72*hourly1!C6934/hourly1!$C$8763+유형화!$F$73*hourly1!D6934/hourly1!$D$8763+유형화!$F$74*hourly1!E6934/hourly1!$E$8763</f>
        <v>129.26926496620908</v>
      </c>
      <c r="C6933" s="442">
        <f>hourly1!$F6934*유형화!$G$71/hourly1!$F$8763+유형화!$G$72*hourly1!$G6934/hourly1!$F$8763+유형화!$G$74*hourly1!I6934/hourly1!$I$8763</f>
        <v>2.2236922858476413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4">
        <f>유형화!$F$71*hourly1!B6935/hourly1!$B$8763+유형화!$F$72*hourly1!C6935/hourly1!$C$8763+유형화!$F$73*hourly1!D6935/hourly1!$D$8763+유형화!$F$74*hourly1!E6935/hourly1!$E$8763</f>
        <v>66.586928226355624</v>
      </c>
      <c r="C6934" s="442">
        <f>hourly1!$F6935*유형화!$G$71/hourly1!$F$8763+유형화!$G$72*hourly1!$G6935/hourly1!$F$8763+유형화!$G$74*hourly1!I6935/hourly1!$I$8763</f>
        <v>3.2723424488438217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4">
        <f>유형화!$F$71*hourly1!B6936/hourly1!$B$8763+유형화!$F$72*hourly1!C6936/hourly1!$C$8763+유형화!$F$73*hourly1!D6936/hourly1!$D$8763+유형화!$F$74*hourly1!E6936/hourly1!$E$8763</f>
        <v>65.298378934453851</v>
      </c>
      <c r="C6935" s="442">
        <f>hourly1!$F6936*유형화!$G$71/hourly1!$F$8763+유형화!$G$72*hourly1!$G6936/hourly1!$F$8763+유형화!$G$74*hourly1!I6936/hourly1!$I$8763</f>
        <v>0.46041507683075467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4">
        <f>유형화!$F$71*hourly1!B6937/hourly1!$B$8763+유형화!$F$72*hourly1!C6937/hourly1!$C$8763+유형화!$F$73*hourly1!D6937/hourly1!$D$8763+유형화!$F$74*hourly1!E6937/hourly1!$E$8763</f>
        <v>64.093960264316834</v>
      </c>
      <c r="C6936" s="442">
        <f>hourly1!$F6937*유형화!$G$71/hourly1!$F$8763+유형화!$G$72*hourly1!$G6937/hourly1!$F$8763+유형화!$G$74*hourly1!I6937/hourly1!$I$8763</f>
        <v>0.35343383687756275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4">
        <f>유형화!$F$71*hourly1!B6938/hourly1!$B$8763+유형화!$F$72*hourly1!C6938/hourly1!$C$8763+유형화!$F$73*hourly1!D6938/hourly1!$D$8763+유형화!$F$74*hourly1!E6938/hourly1!$E$8763</f>
        <v>62.567384228562396</v>
      </c>
      <c r="C6937" s="442">
        <f>hourly1!$F6938*유형화!$G$71/hourly1!$F$8763+유형화!$G$72*hourly1!$G6938/hourly1!$F$8763+유형화!$G$74*hourly1!I6938/hourly1!$I$8763</f>
        <v>0.32149450827737036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4">
        <f>유형화!$F$71*hourly1!B6939/hourly1!$B$8763+유형화!$F$72*hourly1!C6939/hourly1!$C$8763+유형화!$F$73*hourly1!D6939/hourly1!$D$8763+유형화!$F$74*hourly1!E6939/hourly1!$E$8763</f>
        <v>62.975532262760083</v>
      </c>
      <c r="C6938" s="442">
        <f>hourly1!$F6939*유형화!$G$71/hourly1!$F$8763+유형화!$G$72*hourly1!$G6939/hourly1!$F$8763+유형화!$G$74*hourly1!I6939/hourly1!$I$8763</f>
        <v>0.26375239771867354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4">
        <f>유형화!$F$71*hourly1!B6940/hourly1!$B$8763+유형화!$F$72*hourly1!C6940/hourly1!$C$8763+유형화!$F$73*hourly1!D6940/hourly1!$D$8763+유형화!$F$74*hourly1!E6940/hourly1!$E$8763</f>
        <v>63.169456501953405</v>
      </c>
      <c r="C6939" s="442">
        <f>hourly1!$F6940*유형화!$G$71/hourly1!$F$8763+유형화!$G$72*hourly1!$G6940/hourly1!$F$8763+유형화!$G$74*hourly1!I6940/hourly1!$I$8763</f>
        <v>0.24488439912175677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4">
        <f>유형화!$F$71*hourly1!B6941/hourly1!$B$8763+유형화!$F$72*hourly1!C6941/hourly1!$C$8763+유형화!$F$73*hourly1!D6941/hourly1!$D$8763+유형화!$F$74*hourly1!E6941/hourly1!$E$8763</f>
        <v>63.642972135647078</v>
      </c>
      <c r="C6940" s="442">
        <f>hourly1!$F6941*유형화!$G$71/hourly1!$F$8763+유형화!$G$72*hourly1!$G6941/hourly1!$F$8763+유형화!$G$74*hourly1!I6941/hourly1!$I$8763</f>
        <v>0.24596588112935897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4">
        <f>유형화!$F$71*hourly1!B6942/hourly1!$B$8763+유형화!$F$72*hourly1!C6942/hourly1!$C$8763+유형화!$F$73*hourly1!D6942/hourly1!$D$8763+유형화!$F$74*hourly1!E6942/hourly1!$E$8763</f>
        <v>64.007999844734442</v>
      </c>
      <c r="C6941" s="442">
        <f>hourly1!$F6942*유형화!$G$71/hourly1!$F$8763+유형화!$G$72*hourly1!$G6942/hourly1!$F$8763+유형화!$G$74*hourly1!I6942/hourly1!$I$8763</f>
        <v>0.29542217067682736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4">
        <f>유형화!$F$71*hourly1!B6943/hourly1!$B$8763+유형화!$F$72*hourly1!C6943/hourly1!$C$8763+유형화!$F$73*hourly1!D6943/hourly1!$D$8763+유형화!$F$74*hourly1!E6943/hourly1!$E$8763</f>
        <v>64.350206784522527</v>
      </c>
      <c r="C6942" s="442">
        <f>hourly1!$F6943*유형화!$G$71/hourly1!$F$8763+유형화!$G$72*hourly1!$G6943/hourly1!$F$8763+유형화!$G$74*hourly1!I6943/hourly1!$I$8763</f>
        <v>0.56598310532690677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4">
        <f>유형화!$F$71*hourly1!B6944/hourly1!$B$8763+유형화!$F$72*hourly1!C6944/hourly1!$C$8763+유형화!$F$73*hourly1!D6944/hourly1!$D$8763+유형화!$F$74*hourly1!E6944/hourly1!$E$8763</f>
        <v>66.437790693719791</v>
      </c>
      <c r="C6943" s="442">
        <f>hourly1!$F6944*유형화!$G$71/hourly1!$F$8763+유형화!$G$72*hourly1!$G6944/hourly1!$F$8763+유형화!$G$74*hourly1!I6944/hourly1!$I$8763</f>
        <v>1.0952835581646727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4">
        <f>유형화!$F$71*hourly1!B6945/hourly1!$B$8763+유형화!$F$72*hourly1!C6945/hourly1!$C$8763+유형화!$F$73*hourly1!D6945/hourly1!$D$8763+유형화!$F$74*hourly1!E6945/hourly1!$E$8763</f>
        <v>78.033669638792063</v>
      </c>
      <c r="C6944" s="442">
        <f>hourly1!$F6945*유형화!$G$71/hourly1!$F$8763+유형화!$G$72*hourly1!$G6945/hourly1!$F$8763+유형화!$G$74*hourly1!I6945/hourly1!$I$8763</f>
        <v>7.6627750303122744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4">
        <f>유형화!$F$71*hourly1!B6946/hourly1!$B$8763+유형화!$F$72*hourly1!C6946/hourly1!$C$8763+유형화!$F$73*hourly1!D6946/hourly1!$D$8763+유형화!$F$74*hourly1!E6946/hourly1!$E$8763</f>
        <v>170.96594212073882</v>
      </c>
      <c r="C6945" s="442">
        <f>hourly1!$F6946*유형화!$G$71/hourly1!$F$8763+유형화!$G$72*hourly1!$G6946/hourly1!$F$8763+유형화!$G$74*hourly1!I6946/hourly1!$I$8763</f>
        <v>7.4956215232367311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4">
        <f>유형화!$F$71*hourly1!B6947/hourly1!$B$8763+유형화!$F$72*hourly1!C6947/hourly1!$C$8763+유형화!$F$73*hourly1!D6947/hourly1!$D$8763+유형화!$F$74*hourly1!E6947/hourly1!$E$8763</f>
        <v>266.99383739659834</v>
      </c>
      <c r="C6946" s="442">
        <f>hourly1!$F6947*유형화!$G$71/hourly1!$F$8763+유형화!$G$72*hourly1!$G6947/hourly1!$F$8763+유형화!$G$74*hourly1!I6947/hourly1!$I$8763</f>
        <v>6.6236826030844558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4">
        <f>유형화!$F$71*hourly1!B6948/hourly1!$B$8763+유형화!$F$72*hourly1!C6948/hourly1!$C$8763+유형화!$F$73*hourly1!D6948/hourly1!$D$8763+유형화!$F$74*hourly1!E6948/hourly1!$E$8763</f>
        <v>323.51581004948912</v>
      </c>
      <c r="C6947" s="442">
        <f>hourly1!$F6948*유형화!$G$71/hourly1!$F$8763+유형화!$G$72*hourly1!$G6948/hourly1!$F$8763+유형화!$G$74*hourly1!I6948/hourly1!$I$8763</f>
        <v>5.5513799918171278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4">
        <f>유형화!$F$71*hourly1!B6949/hourly1!$B$8763+유형화!$F$72*hourly1!C6949/hourly1!$C$8763+유형화!$F$73*hourly1!D6949/hourly1!$D$8763+유형화!$F$74*hourly1!E6949/hourly1!$E$8763</f>
        <v>379.30889056485296</v>
      </c>
      <c r="C6948" s="442">
        <f>hourly1!$F6949*유형화!$G$71/hourly1!$F$8763+유형화!$G$72*hourly1!$G6949/hourly1!$F$8763+유형화!$G$74*hourly1!I6949/hourly1!$I$8763</f>
        <v>4.5496023607209501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4">
        <f>유형화!$F$71*hourly1!B6950/hourly1!$B$8763+유형화!$F$72*hourly1!C6950/hourly1!$C$8763+유형화!$F$73*hourly1!D6950/hourly1!$D$8763+유형화!$F$74*hourly1!E6950/hourly1!$E$8763</f>
        <v>319.3665240968096</v>
      </c>
      <c r="C6949" s="442">
        <f>hourly1!$F6950*유형화!$G$71/hourly1!$F$8763+유형화!$G$72*hourly1!$G6950/hourly1!$F$8763+유형화!$G$74*hourly1!I6950/hourly1!$I$8763</f>
        <v>3.7362752510570734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4">
        <f>유형화!$F$71*hourly1!B6951/hourly1!$B$8763+유형화!$F$72*hourly1!C6951/hourly1!$C$8763+유형화!$F$73*hourly1!D6951/hourly1!$D$8763+유형화!$F$74*hourly1!E6951/hourly1!$E$8763</f>
        <v>197.65544533007193</v>
      </c>
      <c r="C6950" s="442">
        <f>hourly1!$F6951*유형화!$G$71/hourly1!$F$8763+유형화!$G$72*hourly1!$G6951/hourly1!$F$8763+유형화!$G$74*hourly1!I6951/hourly1!$I$8763</f>
        <v>2.2032583710557199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4">
        <f>유형화!$F$71*hourly1!B6952/hourly1!$B$8763+유형화!$F$72*hourly1!C6952/hourly1!$C$8763+유형화!$F$73*hourly1!D6952/hourly1!$D$8763+유형화!$F$74*hourly1!E6952/hourly1!$E$8763</f>
        <v>254.6665977964181</v>
      </c>
      <c r="C6951" s="442">
        <f>hourly1!$F6952*유형화!$G$71/hourly1!$F$8763+유형화!$G$72*hourly1!$G6952/hourly1!$F$8763+유형화!$G$74*hourly1!I6952/hourly1!$I$8763</f>
        <v>2.5215510258433063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4">
        <f>유형화!$F$71*hourly1!B6953/hourly1!$B$8763+유형화!$F$72*hourly1!C6953/hourly1!$C$8763+유형화!$F$73*hourly1!D6953/hourly1!$D$8763+유형화!$F$74*hourly1!E6953/hourly1!$E$8763</f>
        <v>366.38098925279616</v>
      </c>
      <c r="C6952" s="442">
        <f>hourly1!$F6953*유형화!$G$71/hourly1!$F$8763+유형화!$G$72*hourly1!$G6953/hourly1!$F$8763+유형화!$G$74*hourly1!I6953/hourly1!$I$8763</f>
        <v>2.3411389339684314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4">
        <f>유형화!$F$71*hourly1!B6954/hourly1!$B$8763+유형화!$F$72*hourly1!C6954/hourly1!$C$8763+유형화!$F$73*hourly1!D6954/hourly1!$D$8763+유형화!$F$74*hourly1!E6954/hourly1!$E$8763</f>
        <v>309.42040318506849</v>
      </c>
      <c r="C6953" s="442">
        <f>hourly1!$F6954*유형화!$G$71/hourly1!$F$8763+유형화!$G$72*hourly1!$G6954/hourly1!$F$8763+유형화!$G$74*hourly1!I6954/hourly1!$I$8763</f>
        <v>2.3670659820557467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4">
        <f>유형화!$F$71*hourly1!B6955/hourly1!$B$8763+유형화!$F$72*hourly1!C6955/hourly1!$C$8763+유형화!$F$73*hourly1!D6955/hourly1!$D$8763+유형화!$F$74*hourly1!E6955/hourly1!$E$8763</f>
        <v>267.60033892630355</v>
      </c>
      <c r="C6954" s="442">
        <f>hourly1!$F6955*유형화!$G$71/hourly1!$F$8763+유형화!$G$72*hourly1!$G6955/hourly1!$F$8763+유형화!$G$74*hourly1!I6955/hourly1!$I$8763</f>
        <v>2.7244495830141502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4">
        <f>유형화!$F$71*hourly1!B6956/hourly1!$B$8763+유형화!$F$72*hourly1!C6956/hourly1!$C$8763+유형화!$F$73*hourly1!D6956/hourly1!$D$8763+유형화!$F$74*hourly1!E6956/hourly1!$E$8763</f>
        <v>157.53462631938774</v>
      </c>
      <c r="C6955" s="442">
        <f>hourly1!$F6956*유형화!$G$71/hourly1!$F$8763+유형화!$G$72*hourly1!$G6956/hourly1!$F$8763+유형화!$G$74*hourly1!I6956/hourly1!$I$8763</f>
        <v>3.3112970689598749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4">
        <f>유형화!$F$71*hourly1!B6957/hourly1!$B$8763+유형화!$F$72*hourly1!C6957/hourly1!$C$8763+유형화!$F$73*hourly1!D6957/hourly1!$D$8763+유형화!$F$74*hourly1!E6957/hourly1!$E$8763</f>
        <v>121.72971150467765</v>
      </c>
      <c r="C6956" s="442">
        <f>hourly1!$F6957*유형화!$G$71/hourly1!$F$8763+유형화!$G$72*hourly1!$G6957/hourly1!$F$8763+유형화!$G$74*hourly1!I6957/hourly1!$I$8763</f>
        <v>2.8168089776204357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4">
        <f>유형화!$F$71*hourly1!B6958/hourly1!$B$8763+유형화!$F$72*hourly1!C6958/hourly1!$C$8763+유형화!$F$73*hourly1!D6958/hourly1!$D$8763+유형화!$F$74*hourly1!E6958/hourly1!$E$8763</f>
        <v>130.44328119215075</v>
      </c>
      <c r="C6957" s="442">
        <f>hourly1!$F6958*유형화!$G$71/hourly1!$F$8763+유형화!$G$72*hourly1!$G6958/hourly1!$F$8763+유형화!$G$74*hourly1!I6958/hourly1!$I$8763</f>
        <v>2.7377197388235261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4">
        <f>유형화!$F$71*hourly1!B6959/hourly1!$B$8763+유형화!$F$72*hourly1!C6959/hourly1!$C$8763+유형화!$F$73*hourly1!D6959/hourly1!$D$8763+유형화!$F$74*hourly1!E6959/hourly1!$E$8763</f>
        <v>67.245365311164363</v>
      </c>
      <c r="C6958" s="442">
        <f>hourly1!$F6959*유형화!$G$71/hourly1!$F$8763+유형화!$G$72*hourly1!$G6959/hourly1!$F$8763+유형화!$G$74*hourly1!I6959/hourly1!$I$8763</f>
        <v>3.7068202672012966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4">
        <f>유형화!$F$71*hourly1!B6960/hourly1!$B$8763+유형화!$F$72*hourly1!C6960/hourly1!$C$8763+유형화!$F$73*hourly1!D6960/hourly1!$D$8763+유형화!$F$74*hourly1!E6960/hourly1!$E$8763</f>
        <v>65.859678965682818</v>
      </c>
      <c r="C6959" s="442">
        <f>hourly1!$F6960*유형화!$G$71/hourly1!$F$8763+유형화!$G$72*hourly1!$G6960/hourly1!$F$8763+유형화!$G$74*hourly1!I6960/hourly1!$I$8763</f>
        <v>0.46054227645506657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4">
        <f>유형화!$F$71*hourly1!B6961/hourly1!$B$8763+유형화!$F$72*hourly1!C6961/hourly1!$C$8763+유형화!$F$73*hourly1!D6961/hourly1!$D$8763+유형화!$F$74*hourly1!E6961/hourly1!$E$8763</f>
        <v>64.453891443133955</v>
      </c>
      <c r="C6960" s="442">
        <f>hourly1!$F6961*유형화!$G$71/hourly1!$F$8763+유형화!$G$72*hourly1!$G6961/hourly1!$F$8763+유형화!$G$74*hourly1!I6961/hourly1!$I$8763</f>
        <v>0.35349405502129527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4">
        <f>유형화!$F$71*hourly1!B6962/hourly1!$B$8763+유형화!$F$72*hourly1!C6962/hourly1!$C$8763+유형화!$F$73*hourly1!D6962/hourly1!$D$8763+유형화!$F$74*hourly1!E6962/hourly1!$E$8763</f>
        <v>62.844432768256972</v>
      </c>
      <c r="C6961" s="442">
        <f>hourly1!$F6962*유형화!$G$71/hourly1!$F$8763+유형화!$G$72*hourly1!$G6962/hourly1!$F$8763+유형화!$G$74*hourly1!I6962/hourly1!$I$8763</f>
        <v>0.32153671801817341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4">
        <f>유형화!$F$71*hourly1!B6963/hourly1!$B$8763+유형화!$F$72*hourly1!C6963/hourly1!$C$8763+유형화!$F$73*hourly1!D6963/hourly1!$D$8763+유형화!$F$74*hourly1!E6963/hourly1!$E$8763</f>
        <v>62.834658106521346</v>
      </c>
      <c r="C6962" s="442">
        <f>hourly1!$F6963*유형화!$G$71/hourly1!$F$8763+유형화!$G$72*hourly1!$G6963/hourly1!$F$8763+유형화!$G$74*hourly1!I6963/hourly1!$I$8763</f>
        <v>0.2637520717747292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4">
        <f>유형화!$F$71*hourly1!B6964/hourly1!$B$8763+유형화!$F$72*hourly1!C6964/hourly1!$C$8763+유형화!$F$73*hourly1!D6964/hourly1!$D$8763+유형화!$F$74*hourly1!E6964/hourly1!$E$8763</f>
        <v>62.601797530266914</v>
      </c>
      <c r="C6963" s="442">
        <f>hourly1!$F6964*유형화!$G$71/hourly1!$F$8763+유형화!$G$72*hourly1!$G6964/hourly1!$F$8763+유형화!$G$74*hourly1!I6964/hourly1!$I$8763</f>
        <v>0.24450467442650162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4">
        <f>유형화!$F$71*hourly1!B6965/hourly1!$B$8763+유형화!$F$72*hourly1!C6965/hourly1!$C$8763+유형화!$F$73*hourly1!D6965/hourly1!$D$8763+유형화!$F$74*hourly1!E6965/hourly1!$E$8763</f>
        <v>62.615287284839276</v>
      </c>
      <c r="C6964" s="442">
        <f>hourly1!$F6965*유형화!$G$71/hourly1!$F$8763+유형화!$G$72*hourly1!$G6965/hourly1!$F$8763+유형화!$G$74*hourly1!I6965/hourly1!$I$8763</f>
        <v>0.24104021624120808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4">
        <f>유형화!$F$71*hourly1!B6966/hourly1!$B$8763+유형화!$F$72*hourly1!C6966/hourly1!$C$8763+유형화!$F$73*hourly1!D6966/hourly1!$D$8763+유형화!$F$74*hourly1!E6966/hourly1!$E$8763</f>
        <v>62.589649537379287</v>
      </c>
      <c r="C6965" s="442">
        <f>hourly1!$F6966*유형화!$G$71/hourly1!$F$8763+유형화!$G$72*hourly1!$G6966/hourly1!$F$8763+유형화!$G$74*hourly1!I6966/hourly1!$I$8763</f>
        <v>0.24162414481764558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4">
        <f>유형화!$F$71*hourly1!B6967/hourly1!$B$8763+유형화!$F$72*hourly1!C6967/hourly1!$C$8763+유형화!$F$73*hourly1!D6967/hourly1!$D$8763+유형화!$F$74*hourly1!E6967/hourly1!$E$8763</f>
        <v>62.622277430390419</v>
      </c>
      <c r="C6966" s="442">
        <f>hourly1!$F6967*유형화!$G$71/hourly1!$F$8763+유형화!$G$72*hourly1!$G6967/hourly1!$F$8763+유형화!$G$74*hourly1!I6967/hourly1!$I$8763</f>
        <v>0.24136648612957751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4">
        <f>유형화!$F$71*hourly1!B6968/hourly1!$B$8763+유형화!$F$72*hourly1!C6968/hourly1!$C$8763+유형화!$F$73*hourly1!D6968/hourly1!$D$8763+유형화!$F$74*hourly1!E6968/hourly1!$E$8763</f>
        <v>64.535576596021741</v>
      </c>
      <c r="C6967" s="442">
        <f>hourly1!$F6968*유형화!$G$71/hourly1!$F$8763+유형화!$G$72*hourly1!$G6968/hourly1!$F$8763+유형화!$G$74*hourly1!I6968/hourly1!$I$8763</f>
        <v>0.42804216129849093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4">
        <f>유형화!$F$71*hourly1!B6969/hourly1!$B$8763+유형화!$F$72*hourly1!C6969/hourly1!$C$8763+유형화!$F$73*hourly1!D6969/hourly1!$D$8763+유형화!$F$74*hourly1!E6969/hourly1!$E$8763</f>
        <v>76.134283339913466</v>
      </c>
      <c r="C6968" s="442">
        <f>hourly1!$F6969*유형화!$G$71/hourly1!$F$8763+유형화!$G$72*hourly1!$G6969/hourly1!$F$8763+유형화!$G$74*hourly1!I6969/hourly1!$I$8763</f>
        <v>6.1868312609236682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4">
        <f>유형화!$F$71*hourly1!B6970/hourly1!$B$8763+유형화!$F$72*hourly1!C6970/hourly1!$C$8763+유형화!$F$73*hourly1!D6970/hourly1!$D$8763+유형화!$F$74*hourly1!E6970/hourly1!$E$8763</f>
        <v>167.21408429242624</v>
      </c>
      <c r="C6969" s="442">
        <f>hourly1!$F6970*유형화!$G$71/hourly1!$F$8763+유형화!$G$72*hourly1!$G6970/hourly1!$F$8763+유형화!$G$74*hourly1!I6970/hourly1!$I$8763</f>
        <v>6.1181709245725884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4">
        <f>유형화!$F$71*hourly1!B6971/hourly1!$B$8763+유형화!$F$72*hourly1!C6971/hourly1!$C$8763+유형화!$F$73*hourly1!D6971/hourly1!$D$8763+유형화!$F$74*hourly1!E6971/hourly1!$E$8763</f>
        <v>262.98910798712018</v>
      </c>
      <c r="C6970" s="442">
        <f>hourly1!$F6971*유형화!$G$71/hourly1!$F$8763+유형화!$G$72*hourly1!$G6971/hourly1!$F$8763+유형화!$G$74*hourly1!I6971/hourly1!$I$8763</f>
        <v>5.3126697290143499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4">
        <f>유형화!$F$71*hourly1!B6972/hourly1!$B$8763+유형화!$F$72*hourly1!C6972/hourly1!$C$8763+유형화!$F$73*hourly1!D6972/hourly1!$D$8763+유형화!$F$74*hourly1!E6972/hourly1!$E$8763</f>
        <v>319.51900136221445</v>
      </c>
      <c r="C6971" s="442">
        <f>hourly1!$F6972*유형화!$G$71/hourly1!$F$8763+유형화!$G$72*hourly1!$G6972/hourly1!$F$8763+유형화!$G$74*hourly1!I6972/hourly1!$I$8763</f>
        <v>4.3439785862307776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4">
        <f>유형화!$F$71*hourly1!B6973/hourly1!$B$8763+유형화!$F$72*hourly1!C6973/hourly1!$C$8763+유형화!$F$73*hourly1!D6973/hourly1!$D$8763+유형화!$F$74*hourly1!E6973/hourly1!$E$8763</f>
        <v>375.40152544278828</v>
      </c>
      <c r="C6972" s="442">
        <f>hourly1!$F6973*유형화!$G$71/hourly1!$F$8763+유형화!$G$72*hourly1!$G6973/hourly1!$F$8763+유형화!$G$74*hourly1!I6973/hourly1!$I$8763</f>
        <v>3.4676593868953582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4">
        <f>유형화!$F$71*hourly1!B6974/hourly1!$B$8763+유형화!$F$72*hourly1!C6974/hourly1!$C$8763+유형화!$F$73*hourly1!D6974/hourly1!$D$8763+유형화!$F$74*hourly1!E6974/hourly1!$E$8763</f>
        <v>315.96801848679542</v>
      </c>
      <c r="C6973" s="442">
        <f>hourly1!$F6974*유형화!$G$71/hourly1!$F$8763+유형화!$G$72*hourly1!$G6974/hourly1!$F$8763+유형화!$G$74*hourly1!I6974/hourly1!$I$8763</f>
        <v>2.7273221269963597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4">
        <f>유형화!$F$71*hourly1!B6975/hourly1!$B$8763+유형화!$F$72*hourly1!C6975/hourly1!$C$8763+유형화!$F$73*hourly1!D6975/hourly1!$D$8763+유형화!$F$74*hourly1!E6975/hourly1!$E$8763</f>
        <v>194.73968537566333</v>
      </c>
      <c r="C6974" s="442">
        <f>hourly1!$F6975*유형화!$G$71/hourly1!$F$8763+유형화!$G$72*hourly1!$G6975/hourly1!$F$8763+유형화!$G$74*hourly1!I6975/hourly1!$I$8763</f>
        <v>1.2046597527355121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4">
        <f>유형화!$F$71*hourly1!B6976/hourly1!$B$8763+유형화!$F$72*hourly1!C6976/hourly1!$C$8763+유형화!$F$73*hourly1!D6976/hourly1!$D$8763+유형화!$F$74*hourly1!E6976/hourly1!$E$8763</f>
        <v>251.88023849308919</v>
      </c>
      <c r="C6975" s="442">
        <f>hourly1!$F6976*유형화!$G$71/hourly1!$F$8763+유형화!$G$72*hourly1!$G6976/hourly1!$F$8763+유형화!$G$74*hourly1!I6976/hourly1!$I$8763</f>
        <v>1.5602872492073403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4">
        <f>유형화!$F$71*hourly1!B6977/hourly1!$B$8763+유형화!$F$72*hourly1!C6977/hourly1!$C$8763+유형화!$F$73*hourly1!D6977/hourly1!$D$8763+유형화!$F$74*hourly1!E6977/hourly1!$E$8763</f>
        <v>363.9921809518645</v>
      </c>
      <c r="C6976" s="442">
        <f>hourly1!$F6977*유형화!$G$71/hourly1!$F$8763+유형화!$G$72*hourly1!$G6977/hourly1!$F$8763+유형화!$G$74*hourly1!I6977/hourly1!$I$8763</f>
        <v>1.4012430644971272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4">
        <f>유형화!$F$71*hourly1!B6978/hourly1!$B$8763+유형화!$F$72*hourly1!C6978/hourly1!$C$8763+유형화!$F$73*hourly1!D6978/hourly1!$D$8763+유형화!$F$74*hourly1!E6978/hourly1!$E$8763</f>
        <v>306.62516372779385</v>
      </c>
      <c r="C6977" s="442">
        <f>hourly1!$F6978*유형화!$G$71/hourly1!$F$8763+유형화!$G$72*hourly1!$G6978/hourly1!$F$8763+유형화!$G$74*hourly1!I6978/hourly1!$I$8763</f>
        <v>1.4055703777893003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4">
        <f>유형화!$F$71*hourly1!B6979/hourly1!$B$8763+유형화!$F$72*hourly1!C6979/hourly1!$C$8763+유형화!$F$73*hourly1!D6979/hourly1!$D$8763+유형화!$F$74*hourly1!E6979/hourly1!$E$8763</f>
        <v>264.39686486956123</v>
      </c>
      <c r="C6978" s="442">
        <f>hourly1!$F6979*유형화!$G$71/hourly1!$F$8763+유형화!$G$72*hourly1!$G6979/hourly1!$F$8763+유형화!$G$74*hourly1!I6979/hourly1!$I$8763</f>
        <v>1.7974813022666234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4">
        <f>유형화!$F$71*hourly1!B6980/hourly1!$B$8763+유형화!$F$72*hourly1!C6980/hourly1!$C$8763+유형화!$F$73*hourly1!D6980/hourly1!$D$8763+유형화!$F$74*hourly1!E6980/hourly1!$E$8763</f>
        <v>153.96058437627912</v>
      </c>
      <c r="C6979" s="442">
        <f>hourly1!$F6980*유형화!$G$71/hourly1!$F$8763+유형화!$G$72*hourly1!$G6980/hourly1!$F$8763+유형화!$G$74*hourly1!I6980/hourly1!$I$8763</f>
        <v>2.2754326275856682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4">
        <f>유형화!$F$71*hourly1!B6981/hourly1!$B$8763+유형화!$F$72*hourly1!C6981/hourly1!$C$8763+유형화!$F$73*hourly1!D6981/hourly1!$D$8763+유형화!$F$74*hourly1!E6981/hourly1!$E$8763</f>
        <v>119.69166928460368</v>
      </c>
      <c r="C6980" s="442">
        <f>hourly1!$F6981*유형화!$G$71/hourly1!$F$8763+유형화!$G$72*hourly1!$G6981/hourly1!$F$8763+유형화!$G$74*hourly1!I6981/hourly1!$I$8763</f>
        <v>1.7286205918757092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4">
        <f>유형화!$F$71*hourly1!B6982/hourly1!$B$8763+유형화!$F$72*hourly1!C6982/hourly1!$C$8763+유형화!$F$73*hourly1!D6982/hourly1!$D$8763+유형화!$F$74*hourly1!E6982/hourly1!$E$8763</f>
        <v>128.27889335365026</v>
      </c>
      <c r="C6981" s="442">
        <f>hourly1!$F6982*유형화!$G$71/hourly1!$F$8763+유형화!$G$72*hourly1!$G6982/hourly1!$F$8763+유형화!$G$74*hourly1!I6982/hourly1!$I$8763</f>
        <v>1.6473722189049413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4">
        <f>유형화!$F$71*hourly1!B6983/hourly1!$B$8763+유형화!$F$72*hourly1!C6983/hourly1!$C$8763+유형화!$F$73*hourly1!D6983/hourly1!$D$8763+유형화!$F$74*hourly1!E6983/hourly1!$E$8763</f>
        <v>65.791014672155001</v>
      </c>
      <c r="C6982" s="442">
        <f>hourly1!$F6983*유형화!$G$71/hourly1!$F$8763+유형화!$G$72*hourly1!$G6983/hourly1!$F$8763+유형화!$G$74*hourly1!I6983/hourly1!$I$8763</f>
        <v>2.6253467341416554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4">
        <f>유형화!$F$71*hourly1!B6984/hourly1!$B$8763+유형화!$F$72*hourly1!C6984/hourly1!$C$8763+유형화!$F$73*hourly1!D6984/hourly1!$D$8763+유형화!$F$74*hourly1!E6984/hourly1!$E$8763</f>
        <v>64.360905915627157</v>
      </c>
      <c r="C6983" s="442">
        <f>hourly1!$F6984*유형화!$G$71/hourly1!$F$8763+유형화!$G$72*hourly1!$G6984/hourly1!$F$8763+유형화!$G$74*hourly1!I6984/hourly1!$I$8763</f>
        <v>0.46019922045355999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4">
        <f>유형화!$F$71*hourly1!B6985/hourly1!$B$8763+유형화!$F$72*hourly1!C6985/hourly1!$C$8763+유형화!$F$73*hourly1!D6985/hourly1!$D$8763+유형화!$F$74*hourly1!E6985/hourly1!$E$8763</f>
        <v>62.947305877462313</v>
      </c>
      <c r="C6984" s="442">
        <f>hourly1!$F6985*유형화!$G$71/hourly1!$F$8763+유형화!$G$72*hourly1!$G6985/hourly1!$F$8763+유형화!$G$74*hourly1!I6985/hourly1!$I$8763</f>
        <v>0.35326801289583731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4">
        <f>유형화!$F$71*hourly1!B6986/hourly1!$B$8763+유형화!$F$72*hourly1!C6986/hourly1!$C$8763+유형화!$F$73*hourly1!D6986/hourly1!$D$8763+유형화!$F$74*hourly1!E6986/hourly1!$E$8763</f>
        <v>61.250398245471168</v>
      </c>
      <c r="C6985" s="442">
        <f>hourly1!$F6986*유형화!$G$71/hourly1!$F$8763+유형화!$G$72*hourly1!$G6986/hourly1!$F$8763+유형화!$G$74*hourly1!I6986/hourly1!$I$8763</f>
        <v>0.32133308453889387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4">
        <f>유형화!$F$71*hourly1!B6987/hourly1!$B$8763+유형화!$F$72*hourly1!C6987/hourly1!$C$8763+유형화!$F$73*hourly1!D6987/hourly1!$D$8763+유형화!$F$74*hourly1!E6987/hourly1!$E$8763</f>
        <v>61.404437536519794</v>
      </c>
      <c r="C6986" s="442">
        <f>hourly1!$F6987*유형화!$G$71/hourly1!$F$8763+유형화!$G$72*hourly1!$G6987/hourly1!$F$8763+유형화!$G$74*hourly1!I6987/hourly1!$I$8763</f>
        <v>0.26214117531539471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4">
        <f>유형화!$F$71*hourly1!B6988/hourly1!$B$8763+유형화!$F$72*hourly1!C6988/hourly1!$C$8763+유형화!$F$73*hourly1!D6988/hourly1!$D$8763+유형화!$F$74*hourly1!E6988/hourly1!$E$8763</f>
        <v>61.364927704545032</v>
      </c>
      <c r="C6987" s="442">
        <f>hourly1!$F6988*유형화!$G$71/hourly1!$F$8763+유형화!$G$72*hourly1!$G6988/hourly1!$F$8763+유형화!$G$74*hourly1!I6988/hourly1!$I$8763</f>
        <v>0.26653489968624389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4">
        <f>유형화!$F$71*hourly1!B6989/hourly1!$B$8763+유형화!$F$72*hourly1!C6989/hourly1!$C$8763+유형화!$F$73*hourly1!D6989/hourly1!$D$8763+유형화!$F$74*hourly1!E6989/hourly1!$E$8763</f>
        <v>61.519428677033559</v>
      </c>
      <c r="C6988" s="442">
        <f>hourly1!$F6989*유형화!$G$71/hourly1!$F$8763+유형화!$G$72*hourly1!$G6989/hourly1!$F$8763+유형화!$G$74*hourly1!I6989/hourly1!$I$8763</f>
        <v>0.24953545623672951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4">
        <f>유형화!$F$71*hourly1!B6990/hourly1!$B$8763+유형화!$F$72*hourly1!C6990/hourly1!$C$8763+유형화!$F$73*hourly1!D6990/hourly1!$D$8763+유형화!$F$74*hourly1!E6990/hourly1!$E$8763</f>
        <v>61.628468455235989</v>
      </c>
      <c r="C6989" s="442">
        <f>hourly1!$F6990*유형화!$G$71/hourly1!$F$8763+유형화!$G$72*hourly1!$G6990/hourly1!$F$8763+유형화!$G$74*hourly1!I6990/hourly1!$I$8763</f>
        <v>0.23780457070490096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4">
        <f>유형화!$F$71*hourly1!B6991/hourly1!$B$8763+유형화!$F$72*hourly1!C6991/hourly1!$C$8763+유형화!$F$73*hourly1!D6991/hourly1!$D$8763+유형화!$F$74*hourly1!E6991/hourly1!$E$8763</f>
        <v>61.699401480214618</v>
      </c>
      <c r="C6990" s="442">
        <f>hourly1!$F6991*유형화!$G$71/hourly1!$F$8763+유형화!$G$72*hourly1!$G6991/hourly1!$F$8763+유형화!$G$74*hourly1!I6991/hourly1!$I$8763</f>
        <v>0.23784123939864876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4">
        <f>유형화!$F$71*hourly1!B6992/hourly1!$B$8763+유형화!$F$72*hourly1!C6992/hourly1!$C$8763+유형화!$F$73*hourly1!D6992/hourly1!$D$8763+유형화!$F$74*hourly1!E6992/hourly1!$E$8763</f>
        <v>63.547203198445011</v>
      </c>
      <c r="C6991" s="442">
        <f>hourly1!$F6992*유형화!$G$71/hourly1!$F$8763+유형화!$G$72*hourly1!$G6992/hourly1!$F$8763+유형화!$G$74*hourly1!I6992/hourly1!$I$8763</f>
        <v>0.27544897765035137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4">
        <f>유형화!$F$71*hourly1!B6993/hourly1!$B$8763+유형화!$F$72*hourly1!C6993/hourly1!$C$8763+유형화!$F$73*hourly1!D6993/hourly1!$D$8763+유형화!$F$74*hourly1!E6993/hourly1!$E$8763</f>
        <v>75.058529516061341</v>
      </c>
      <c r="C6992" s="442">
        <f>hourly1!$F6993*유형화!$G$71/hourly1!$F$8763+유형화!$G$72*hourly1!$G6993/hourly1!$F$8763+유형화!$G$74*hourly1!I6993/hourly1!$I$8763</f>
        <v>4.4652479864177783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4">
        <f>유형화!$F$71*hourly1!B6994/hourly1!$B$8763+유형화!$F$72*hourly1!C6994/hourly1!$C$8763+유형화!$F$73*hourly1!D6994/hourly1!$D$8763+유형화!$F$74*hourly1!E6994/hourly1!$E$8763</f>
        <v>112.05426143286229</v>
      </c>
      <c r="C6993" s="442">
        <f>hourly1!$F6994*유형화!$G$71/hourly1!$F$8763+유형화!$G$72*hourly1!$G6994/hourly1!$F$8763+유형화!$G$74*hourly1!I6994/hourly1!$I$8763</f>
        <v>4.5854164294464823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4">
        <f>유형화!$F$71*hourly1!B6995/hourly1!$B$8763+유형화!$F$72*hourly1!C6995/hourly1!$C$8763+유형화!$F$73*hourly1!D6995/hourly1!$D$8763+유형화!$F$74*hourly1!E6995/hourly1!$E$8763</f>
        <v>112.02364507588911</v>
      </c>
      <c r="C6994" s="442">
        <f>hourly1!$F6995*유형화!$G$71/hourly1!$F$8763+유형화!$G$72*hourly1!$G6995/hourly1!$F$8763+유형화!$G$74*hourly1!I6995/hourly1!$I$8763</f>
        <v>3.8749002699388519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4">
        <f>유형화!$F$71*hourly1!B6996/hourly1!$B$8763+유형화!$F$72*hourly1!C6996/hourly1!$C$8763+유형화!$F$73*hourly1!D6996/hourly1!$D$8763+유형화!$F$74*hourly1!E6996/hourly1!$E$8763</f>
        <v>114.40257249600587</v>
      </c>
      <c r="C6995" s="442">
        <f>hourly1!$F6996*유형화!$G$71/hourly1!$F$8763+유형화!$G$72*hourly1!$G6996/hourly1!$F$8763+유형화!$G$74*hourly1!I6996/hourly1!$I$8763</f>
        <v>2.7721876590585741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4">
        <f>유형화!$F$71*hourly1!B6997/hourly1!$B$8763+유형화!$F$72*hourly1!C6997/hourly1!$C$8763+유형화!$F$73*hourly1!D6997/hourly1!$D$8763+유형화!$F$74*hourly1!E6997/hourly1!$E$8763</f>
        <v>117.52399013447457</v>
      </c>
      <c r="C6996" s="442">
        <f>hourly1!$F6997*유형화!$G$71/hourly1!$F$8763+유형화!$G$72*hourly1!$G6997/hourly1!$F$8763+유형화!$G$74*hourly1!I6997/hourly1!$I$8763</f>
        <v>1.7842352663091356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4">
        <f>유형화!$F$71*hourly1!B6998/hourly1!$B$8763+유형화!$F$72*hourly1!C6998/hourly1!$C$8763+유형화!$F$73*hourly1!D6998/hourly1!$D$8763+유형화!$F$74*hourly1!E6998/hourly1!$E$8763</f>
        <v>116.16632568826384</v>
      </c>
      <c r="C6997" s="442">
        <f>hourly1!$F6998*유형화!$G$71/hourly1!$F$8763+유형화!$G$72*hourly1!$G6998/hourly1!$F$8763+유형화!$G$74*hourly1!I6998/hourly1!$I$8763</f>
        <v>1.2263461886198717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4">
        <f>유형화!$F$71*hourly1!B6999/hourly1!$B$8763+유형화!$F$72*hourly1!C6999/hourly1!$C$8763+유형화!$F$73*hourly1!D6999/hourly1!$D$8763+유형화!$F$74*hourly1!E6999/hourly1!$E$8763</f>
        <v>122.01701721917655</v>
      </c>
      <c r="C6998" s="442">
        <f>hourly1!$F6999*유형화!$G$71/hourly1!$F$8763+유형화!$G$72*hourly1!$G6999/hourly1!$F$8763+유형화!$G$74*hourly1!I6999/hourly1!$I$8763</f>
        <v>0.62213330566103164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4">
        <f>유형화!$F$71*hourly1!B7000/hourly1!$B$8763+유형화!$F$72*hourly1!C7000/hourly1!$C$8763+유형화!$F$73*hourly1!D7000/hourly1!$D$8763+유형화!$F$74*hourly1!E7000/hourly1!$E$8763</f>
        <v>110.02323821342949</v>
      </c>
      <c r="C6999" s="442">
        <f>hourly1!$F7000*유형화!$G$71/hourly1!$F$8763+유형화!$G$72*hourly1!$G7000/hourly1!$F$8763+유형화!$G$74*hourly1!I7000/hourly1!$I$8763</f>
        <v>0.54003250778960643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4">
        <f>유형화!$F$71*hourly1!B7001/hourly1!$B$8763+유형화!$F$72*hourly1!C7001/hourly1!$C$8763+유형화!$F$73*hourly1!D7001/hourly1!$D$8763+유형화!$F$74*hourly1!E7001/hourly1!$E$8763</f>
        <v>110.90688095538248</v>
      </c>
      <c r="C7000" s="442">
        <f>hourly1!$F7001*유형화!$G$71/hourly1!$F$8763+유형화!$G$72*hourly1!$G7001/hourly1!$F$8763+유형화!$G$74*hourly1!I7001/hourly1!$I$8763</f>
        <v>0.47686970497716263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4">
        <f>유형화!$F$71*hourly1!B7002/hourly1!$B$8763+유형화!$F$72*hourly1!C7002/hourly1!$C$8763+유형화!$F$73*hourly1!D7002/hourly1!$D$8763+유형화!$F$74*hourly1!E7002/hourly1!$E$8763</f>
        <v>109.51760215119664</v>
      </c>
      <c r="C7001" s="442">
        <f>hourly1!$F7002*유형화!$G$71/hourly1!$F$8763+유형화!$G$72*hourly1!$G7002/hourly1!$F$8763+유형화!$G$74*hourly1!I7002/hourly1!$I$8763</f>
        <v>0.43353765768748187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4">
        <f>유형화!$F$71*hourly1!B7003/hourly1!$B$8763+유형화!$F$72*hourly1!C7003/hourly1!$C$8763+유형화!$F$73*hourly1!D7003/hourly1!$D$8763+유형화!$F$74*hourly1!E7003/hourly1!$E$8763</f>
        <v>108.16077810948197</v>
      </c>
      <c r="C7002" s="442">
        <f>hourly1!$F7003*유형화!$G$71/hourly1!$F$8763+유형화!$G$72*hourly1!$G7003/hourly1!$F$8763+유형화!$G$74*hourly1!I7003/hourly1!$I$8763</f>
        <v>0.85704542516540183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4">
        <f>유형화!$F$71*hourly1!B7004/hourly1!$B$8763+유형화!$F$72*hourly1!C7004/hourly1!$C$8763+유형화!$F$73*hourly1!D7004/hourly1!$D$8763+유형화!$F$74*hourly1!E7004/hourly1!$E$8763</f>
        <v>107.55588635753321</v>
      </c>
      <c r="C7003" s="442">
        <f>hourly1!$F7004*유형화!$G$71/hourly1!$F$8763+유형화!$G$72*hourly1!$G7004/hourly1!$F$8763+유형화!$G$74*hourly1!I7004/hourly1!$I$8763</f>
        <v>1.322414010453854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4">
        <f>유형화!$F$71*hourly1!B7005/hourly1!$B$8763+유형화!$F$72*hourly1!C7005/hourly1!$C$8763+유형화!$F$73*hourly1!D7005/hourly1!$D$8763+유형화!$F$74*hourly1!E7005/hourly1!$E$8763</f>
        <v>118.39122808873796</v>
      </c>
      <c r="C7004" s="442">
        <f>hourly1!$F7005*유형화!$G$71/hourly1!$F$8763+유형화!$G$72*hourly1!$G7005/hourly1!$F$8763+유형화!$G$74*hourly1!I7005/hourly1!$I$8763</f>
        <v>0.89574776466846884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4">
        <f>유형화!$F$71*hourly1!B7006/hourly1!$B$8763+유형화!$F$72*hourly1!C7006/hourly1!$C$8763+유형화!$F$73*hourly1!D7006/hourly1!$D$8763+유형화!$F$74*hourly1!E7006/hourly1!$E$8763</f>
        <v>127.10128106211802</v>
      </c>
      <c r="C7005" s="442">
        <f>hourly1!$F7006*유형화!$G$71/hourly1!$F$8763+유형화!$G$72*hourly1!$G7006/hourly1!$F$8763+유형화!$G$74*hourly1!I7006/hourly1!$I$8763</f>
        <v>0.86913460457813962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4">
        <f>유형화!$F$71*hourly1!B7007/hourly1!$B$8763+유형화!$F$72*hourly1!C7007/hourly1!$C$8763+유형화!$F$73*hourly1!D7007/hourly1!$D$8763+유형화!$F$74*hourly1!E7007/hourly1!$E$8763</f>
        <v>64.978458944800138</v>
      </c>
      <c r="C7006" s="442">
        <f>hourly1!$F7007*유형화!$G$71/hourly1!$F$8763+유형화!$G$72*hourly1!$G7007/hourly1!$F$8763+유형화!$G$74*hourly1!I7007/hourly1!$I$8763</f>
        <v>2.0181997852810851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4">
        <f>유형화!$F$71*hourly1!B7008/hourly1!$B$8763+유형화!$F$72*hourly1!C7008/hourly1!$C$8763+유형화!$F$73*hourly1!D7008/hourly1!$D$8763+유형화!$F$74*hourly1!E7008/hourly1!$E$8763</f>
        <v>63.812049641958225</v>
      </c>
      <c r="C7007" s="442">
        <f>hourly1!$F7008*유형화!$G$71/hourly1!$F$8763+유형화!$G$72*hourly1!$G7008/hourly1!$F$8763+유형화!$G$74*hourly1!I7008/hourly1!$I$8763</f>
        <v>0.41645713568179266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4">
        <f>유형화!$F$71*hourly1!B7009/hourly1!$B$8763+유형화!$F$72*hourly1!C7009/hourly1!$C$8763+유형화!$F$73*hourly1!D7009/hourly1!$D$8763+유형화!$F$74*hourly1!E7009/hourly1!$E$8763</f>
        <v>62.584550506711999</v>
      </c>
      <c r="C7008" s="442">
        <f>hourly1!$F7009*유형화!$G$71/hourly1!$F$8763+유형화!$G$72*hourly1!$G7009/hourly1!$F$8763+유형화!$G$74*hourly1!I7009/hourly1!$I$8763</f>
        <v>0.37986837968634801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4">
        <f>유형화!$F$71*hourly1!B7010/hourly1!$B$8763+유형화!$F$72*hourly1!C7010/hourly1!$C$8763+유형화!$F$73*hourly1!D7010/hourly1!$D$8763+유형화!$F$74*hourly1!E7010/hourly1!$E$8763</f>
        <v>61.153387432910144</v>
      </c>
      <c r="C7009" s="442">
        <f>hourly1!$F7010*유형화!$G$71/hourly1!$F$8763+유형화!$G$72*hourly1!$G7010/hourly1!$F$8763+유형화!$G$74*hourly1!I7010/hourly1!$I$8763</f>
        <v>0.31597375123268556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4">
        <f>유형화!$F$71*hourly1!B7011/hourly1!$B$8763+유형화!$F$72*hourly1!C7011/hourly1!$C$8763+유형화!$F$73*hourly1!D7011/hourly1!$D$8763+유형화!$F$74*hourly1!E7011/hourly1!$E$8763</f>
        <v>61.503471812266689</v>
      </c>
      <c r="C7010" s="442">
        <f>hourly1!$F7011*유형화!$G$71/hourly1!$F$8763+유형화!$G$72*hourly1!$G7011/hourly1!$F$8763+유형화!$G$74*hourly1!I7011/hourly1!$I$8763</f>
        <v>0.27602288345049769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4">
        <f>유형화!$F$71*hourly1!B7012/hourly1!$B$8763+유형화!$F$72*hourly1!C7012/hourly1!$C$8763+유형화!$F$73*hourly1!D7012/hourly1!$D$8763+유형화!$F$74*hourly1!E7012/hourly1!$E$8763</f>
        <v>61.66873934020937</v>
      </c>
      <c r="C7011" s="442">
        <f>hourly1!$F7012*유형화!$G$71/hourly1!$F$8763+유형화!$G$72*hourly1!$G7012/hourly1!$F$8763+유형화!$G$74*hourly1!I7012/hourly1!$I$8763</f>
        <v>0.26147030119178183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4">
        <f>유형화!$F$71*hourly1!B7013/hourly1!$B$8763+유형화!$F$72*hourly1!C7013/hourly1!$C$8763+유형화!$F$73*hourly1!D7013/hourly1!$D$8763+유형화!$F$74*hourly1!E7013/hourly1!$E$8763</f>
        <v>62.016230368352666</v>
      </c>
      <c r="C7012" s="442">
        <f>hourly1!$F7013*유형화!$G$71/hourly1!$F$8763+유형화!$G$72*hourly1!$G7013/hourly1!$F$8763+유형화!$G$74*hourly1!I7013/hourly1!$I$8763</f>
        <v>0.25213290352985235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4">
        <f>유형화!$F$71*hourly1!B7014/hourly1!$B$8763+유형화!$F$72*hourly1!C7014/hourly1!$C$8763+유형화!$F$73*hourly1!D7014/hourly1!$D$8763+유형화!$F$74*hourly1!E7014/hourly1!$E$8763</f>
        <v>62.191333875097179</v>
      </c>
      <c r="C7013" s="442">
        <f>hourly1!$F7014*유형화!$G$71/hourly1!$F$8763+유형화!$G$72*hourly1!$G7014/hourly1!$F$8763+유형화!$G$74*hourly1!I7014/hourly1!$I$8763</f>
        <v>0.23794089675965679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4">
        <f>유형화!$F$71*hourly1!B7015/hourly1!$B$8763+유형화!$F$72*hourly1!C7015/hourly1!$C$8763+유형화!$F$73*hourly1!D7015/hourly1!$D$8763+유형화!$F$74*hourly1!E7015/hourly1!$E$8763</f>
        <v>62.386228366691533</v>
      </c>
      <c r="C7014" s="442">
        <f>hourly1!$F7015*유형화!$G$71/hourly1!$F$8763+유형화!$G$72*hourly1!$G7015/hourly1!$F$8763+유형화!$G$74*hourly1!I7015/hourly1!$I$8763</f>
        <v>0.23805391782238616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4">
        <f>유형화!$F$71*hourly1!B7016/hourly1!$B$8763+유형화!$F$72*hourly1!C7016/hourly1!$C$8763+유형화!$F$73*hourly1!D7016/hourly1!$D$8763+유형화!$F$74*hourly1!E7016/hourly1!$E$8763</f>
        <v>64.332011149884039</v>
      </c>
      <c r="C7015" s="442">
        <f>hourly1!$F7016*유형화!$G$71/hourly1!$F$8763+유형화!$G$72*hourly1!$G7016/hourly1!$F$8763+유형화!$G$74*hourly1!I7016/hourly1!$I$8763</f>
        <v>0.25280491845727071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4">
        <f>유형화!$F$71*hourly1!B7017/hourly1!$B$8763+유형화!$F$72*hourly1!C7017/hourly1!$C$8763+유형화!$F$73*hourly1!D7017/hourly1!$D$8763+유형화!$F$74*hourly1!E7017/hourly1!$E$8763</f>
        <v>75.876401793747647</v>
      </c>
      <c r="C7016" s="442">
        <f>hourly1!$F7017*유형화!$G$71/hourly1!$F$8763+유형화!$G$72*hourly1!$G7017/hourly1!$F$8763+유형화!$G$74*hourly1!I7017/hourly1!$I$8763</f>
        <v>5.3195139814453718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4">
        <f>유형화!$F$71*hourly1!B7018/hourly1!$B$8763+유형화!$F$72*hourly1!C7018/hourly1!$C$8763+유형화!$F$73*hourly1!D7018/hourly1!$D$8763+유형화!$F$74*hourly1!E7018/hourly1!$E$8763</f>
        <v>65.334812092457966</v>
      </c>
      <c r="C7017" s="442">
        <f>hourly1!$F7018*유형화!$G$71/hourly1!$F$8763+유형화!$G$72*hourly1!$G7018/hourly1!$F$8763+유형화!$G$74*hourly1!I7018/hourly1!$I$8763</f>
        <v>5.48573194791443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4">
        <f>유형화!$F$71*hourly1!B7019/hourly1!$B$8763+유형화!$F$72*hourly1!C7019/hourly1!$C$8763+유형화!$F$73*hourly1!D7019/hourly1!$D$8763+유형화!$F$74*hourly1!E7019/hourly1!$E$8763</f>
        <v>66.316089638293121</v>
      </c>
      <c r="C7018" s="442">
        <f>hourly1!$F7019*유형화!$G$71/hourly1!$F$8763+유형화!$G$72*hourly1!$G7019/hourly1!$F$8763+유형화!$G$74*hourly1!I7019/hourly1!$I$8763</f>
        <v>4.8489190479800452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4">
        <f>유형화!$F$71*hourly1!B7020/hourly1!$B$8763+유형화!$F$72*hourly1!C7020/hourly1!$C$8763+유형화!$F$73*hourly1!D7020/hourly1!$D$8763+유형화!$F$74*hourly1!E7020/hourly1!$E$8763</f>
        <v>69.353122309683684</v>
      </c>
      <c r="C7019" s="442">
        <f>hourly1!$F7020*유형화!$G$71/hourly1!$F$8763+유형화!$G$72*hourly1!$G7020/hourly1!$F$8763+유형화!$G$74*hourly1!I7020/hourly1!$I$8763</f>
        <v>3.9400170252121449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4">
        <f>유형화!$F$71*hourly1!B7021/hourly1!$B$8763+유형화!$F$72*hourly1!C7021/hourly1!$C$8763+유형화!$F$73*hourly1!D7021/hourly1!$D$8763+유형화!$F$74*hourly1!E7021/hourly1!$E$8763</f>
        <v>71.946329491374442</v>
      </c>
      <c r="C7020" s="442">
        <f>hourly1!$F7021*유형화!$G$71/hourly1!$F$8763+유형화!$G$72*hourly1!$G7021/hourly1!$F$8763+유형화!$G$74*hourly1!I7021/hourly1!$I$8763</f>
        <v>3.3513687804594494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4">
        <f>유형화!$F$71*hourly1!B7022/hourly1!$B$8763+유형화!$F$72*hourly1!C7022/hourly1!$C$8763+유형화!$F$73*hourly1!D7022/hourly1!$D$8763+유형화!$F$74*hourly1!E7022/hourly1!$E$8763</f>
        <v>70.370401537560113</v>
      </c>
      <c r="C7021" s="442">
        <f>hourly1!$F7022*유형화!$G$71/hourly1!$F$8763+유형화!$G$72*hourly1!$G7022/hourly1!$F$8763+유형화!$G$74*hourly1!I7022/hourly1!$I$8763</f>
        <v>2.7086010476323921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4">
        <f>유형화!$F$71*hourly1!B7023/hourly1!$B$8763+유형화!$F$72*hourly1!C7023/hourly1!$C$8763+유형화!$F$73*hourly1!D7023/hourly1!$D$8763+유형화!$F$74*hourly1!E7023/hourly1!$E$8763</f>
        <v>76.221727880452306</v>
      </c>
      <c r="C7022" s="442">
        <f>hourly1!$F7023*유형화!$G$71/hourly1!$F$8763+유형화!$G$72*hourly1!$G7023/hourly1!$F$8763+유형화!$G$74*hourly1!I7023/hourly1!$I$8763</f>
        <v>0.89934895633845036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4">
        <f>유형화!$F$71*hourly1!B7024/hourly1!$B$8763+유형화!$F$72*hourly1!C7024/hourly1!$C$8763+유형화!$F$73*hourly1!D7024/hourly1!$D$8763+유형화!$F$74*hourly1!E7024/hourly1!$E$8763</f>
        <v>64.230181537293959</v>
      </c>
      <c r="C7023" s="442">
        <f>hourly1!$F7024*유형화!$G$71/hourly1!$F$8763+유형화!$G$72*hourly1!$G7024/hourly1!$F$8763+유형화!$G$74*hourly1!I7024/hourly1!$I$8763</f>
        <v>1.5605211954734433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4">
        <f>유형화!$F$71*hourly1!B7025/hourly1!$B$8763+유형화!$F$72*hourly1!C7025/hourly1!$C$8763+유형화!$F$73*hourly1!D7025/hourly1!$D$8763+유형화!$F$74*hourly1!E7025/hourly1!$E$8763</f>
        <v>65.147292576754168</v>
      </c>
      <c r="C7024" s="442">
        <f>hourly1!$F7025*유형화!$G$71/hourly1!$F$8763+유형화!$G$72*hourly1!$G7025/hourly1!$F$8763+유형화!$G$74*hourly1!I7025/hourly1!$I$8763</f>
        <v>1.551076643739784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4">
        <f>유형화!$F$71*hourly1!B7026/hourly1!$B$8763+유형화!$F$72*hourly1!C7026/hourly1!$C$8763+유형화!$F$73*hourly1!D7026/hourly1!$D$8763+유형화!$F$74*hourly1!E7026/hourly1!$E$8763</f>
        <v>63.760780254321524</v>
      </c>
      <c r="C7025" s="442">
        <f>hourly1!$F7026*유형화!$G$71/hourly1!$F$8763+유형화!$G$72*hourly1!$G7026/hourly1!$F$8763+유형화!$G$74*hourly1!I7026/hourly1!$I$8763</f>
        <v>1.527820950734998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4">
        <f>유형화!$F$71*hourly1!B7027/hourly1!$B$8763+유형화!$F$72*hourly1!C7027/hourly1!$C$8763+유형화!$F$73*hourly1!D7027/hourly1!$D$8763+유형화!$F$74*hourly1!E7027/hourly1!$E$8763</f>
        <v>62.808565891393975</v>
      </c>
      <c r="C7026" s="442">
        <f>hourly1!$F7027*유형화!$G$71/hourly1!$F$8763+유형화!$G$72*hourly1!$G7027/hourly1!$F$8763+유형화!$G$74*hourly1!I7027/hourly1!$I$8763</f>
        <v>1.7439619584799253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4">
        <f>유형화!$F$71*hourly1!B7028/hourly1!$B$8763+유형화!$F$72*hourly1!C7028/hourly1!$C$8763+유형화!$F$73*hourly1!D7028/hourly1!$D$8763+유형화!$F$74*hourly1!E7028/hourly1!$E$8763</f>
        <v>62.904037670015775</v>
      </c>
      <c r="C7027" s="442">
        <f>hourly1!$F7028*유형화!$G$71/hourly1!$F$8763+유형화!$G$72*hourly1!$G7028/hourly1!$F$8763+유형화!$G$74*hourly1!I7028/hourly1!$I$8763</f>
        <v>2.2641050161990783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4">
        <f>유형화!$F$71*hourly1!B7029/hourly1!$B$8763+유형화!$F$72*hourly1!C7029/hourly1!$C$8763+유형화!$F$73*hourly1!D7029/hourly1!$D$8763+유형화!$F$74*hourly1!E7029/hourly1!$E$8763</f>
        <v>74.206031130381774</v>
      </c>
      <c r="C7028" s="442">
        <f>hourly1!$F7029*유형화!$G$71/hourly1!$F$8763+유형화!$G$72*hourly1!$G7029/hourly1!$F$8763+유형화!$G$74*hourly1!I7029/hourly1!$I$8763</f>
        <v>1.8009125141695856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4">
        <f>유형화!$F$71*hourly1!B7030/hourly1!$B$8763+유형화!$F$72*hourly1!C7030/hourly1!$C$8763+유형화!$F$73*hourly1!D7030/hourly1!$D$8763+유형화!$F$74*hourly1!E7030/hourly1!$E$8763</f>
        <v>82.86835417802493</v>
      </c>
      <c r="C7029" s="442">
        <f>hourly1!$F7030*유형화!$G$71/hourly1!$F$8763+유형화!$G$72*hourly1!$G7030/hourly1!$F$8763+유형화!$G$74*hourly1!I7030/hourly1!$I$8763</f>
        <v>1.8309191581513109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4">
        <f>유형화!$F$71*hourly1!B7031/hourly1!$B$8763+유형화!$F$72*hourly1!C7031/hourly1!$C$8763+유형화!$F$73*hourly1!D7031/hourly1!$D$8763+유형화!$F$74*hourly1!E7031/hourly1!$E$8763</f>
        <v>66.294247441656609</v>
      </c>
      <c r="C7030" s="442">
        <f>hourly1!$F7031*유형화!$G$71/hourly1!$F$8763+유형화!$G$72*hourly1!$G7031/hourly1!$F$8763+유형화!$G$74*hourly1!I7031/hourly1!$I$8763</f>
        <v>2.7927303576419553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4">
        <f>유형화!$F$71*hourly1!B7032/hourly1!$B$8763+유형화!$F$72*hourly1!C7032/hourly1!$C$8763+유형화!$F$73*hourly1!D7032/hourly1!$D$8763+유형화!$F$74*hourly1!E7032/hourly1!$E$8763</f>
        <v>64.951656173081631</v>
      </c>
      <c r="C7031" s="442">
        <f>hourly1!$F7032*유형화!$G$71/hourly1!$F$8763+유형화!$G$72*hourly1!$G7032/hourly1!$F$8763+유형화!$G$74*hourly1!I7032/hourly1!$I$8763</f>
        <v>0.4067880900564107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4">
        <f>유형화!$F$71*hourly1!B7033/hourly1!$B$8763+유형화!$F$72*hourly1!C7033/hourly1!$C$8763+유형화!$F$73*hourly1!D7033/hourly1!$D$8763+유형화!$F$74*hourly1!E7033/hourly1!$E$8763</f>
        <v>63.63634017832382</v>
      </c>
      <c r="C7032" s="442">
        <f>hourly1!$F7033*유형화!$G$71/hourly1!$F$8763+유형화!$G$72*hourly1!$G7033/hourly1!$F$8763+유형화!$G$74*hourly1!I7033/hourly1!$I$8763</f>
        <v>0.3916675504745335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4">
        <f>유형화!$F$71*hourly1!B7034/hourly1!$B$8763+유형화!$F$72*hourly1!C7034/hourly1!$C$8763+유형화!$F$73*hourly1!D7034/hourly1!$D$8763+유형화!$F$74*hourly1!E7034/hourly1!$E$8763</f>
        <v>62.032086240304565</v>
      </c>
      <c r="C7033" s="442">
        <f>hourly1!$F7034*유형화!$G$71/hourly1!$F$8763+유형화!$G$72*hourly1!$G7034/hourly1!$F$8763+유형화!$G$74*hourly1!I7034/hourly1!$I$8763</f>
        <v>0.31597872187783804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4">
        <f>유형화!$F$71*hourly1!B7035/hourly1!$B$8763+유형화!$F$72*hourly1!C7035/hourly1!$C$8763+유형화!$F$73*hourly1!D7035/hourly1!$D$8763+유형화!$F$74*hourly1!E7035/hourly1!$E$8763</f>
        <v>62.234616510088721</v>
      </c>
      <c r="C7034" s="442">
        <f>hourly1!$F7035*유형화!$G$71/hourly1!$F$8763+유형화!$G$72*hourly1!$G7035/hourly1!$F$8763+유형화!$G$74*hourly1!I7035/hourly1!$I$8763</f>
        <v>0.26368541623809433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4">
        <f>유형화!$F$71*hourly1!B7036/hourly1!$B$8763+유형화!$F$72*hourly1!C7036/hourly1!$C$8763+유형화!$F$73*hourly1!D7036/hourly1!$D$8763+유형화!$F$74*hourly1!E7036/hourly1!$E$8763</f>
        <v>62.129270183405566</v>
      </c>
      <c r="C7035" s="442">
        <f>hourly1!$F7036*유형화!$G$71/hourly1!$F$8763+유형화!$G$72*hourly1!$G7036/hourly1!$F$8763+유형화!$G$74*hourly1!I7036/hourly1!$I$8763</f>
        <v>0.24443997455353317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4">
        <f>유형화!$F$71*hourly1!B7037/hourly1!$B$8763+유형화!$F$72*hourly1!C7037/hourly1!$C$8763+유형화!$F$73*hourly1!D7037/hourly1!$D$8763+유형화!$F$74*hourly1!E7037/hourly1!$E$8763</f>
        <v>62.353301102121762</v>
      </c>
      <c r="C7036" s="442">
        <f>hourly1!$F7037*유형화!$G$71/hourly1!$F$8763+유형화!$G$72*hourly1!$G7037/hourly1!$F$8763+유형화!$G$74*hourly1!I7037/hourly1!$I$8763</f>
        <v>0.24072559884885184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4">
        <f>유형화!$F$71*hourly1!B7038/hourly1!$B$8763+유형화!$F$72*hourly1!C7038/hourly1!$C$8763+유형화!$F$73*hourly1!D7038/hourly1!$D$8763+유형화!$F$74*hourly1!E7038/hourly1!$E$8763</f>
        <v>62.528318043596286</v>
      </c>
      <c r="C7037" s="442">
        <f>hourly1!$F7038*유형화!$G$71/hourly1!$F$8763+유형화!$G$72*hourly1!$G7038/hourly1!$F$8763+유형화!$G$74*hourly1!I7038/hourly1!$I$8763</f>
        <v>0.24079502490901444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4">
        <f>유형화!$F$71*hourly1!B7039/hourly1!$B$8763+유형화!$F$72*hourly1!C7039/hourly1!$C$8763+유형화!$F$73*hourly1!D7039/hourly1!$D$8763+유형화!$F$74*hourly1!E7039/hourly1!$E$8763</f>
        <v>62.629339713666532</v>
      </c>
      <c r="C7038" s="442">
        <f>hourly1!$F7039*유형화!$G$71/hourly1!$F$8763+유형화!$G$72*hourly1!$G7039/hourly1!$F$8763+유형화!$G$74*hourly1!I7039/hourly1!$I$8763</f>
        <v>0.23856027174005034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4">
        <f>유형화!$F$71*hourly1!B7040/hourly1!$B$8763+유형화!$F$72*hourly1!C7040/hourly1!$C$8763+유형화!$F$73*hourly1!D7040/hourly1!$D$8763+유형화!$F$74*hourly1!E7040/hourly1!$E$8763</f>
        <v>64.575876336085102</v>
      </c>
      <c r="C7039" s="442">
        <f>hourly1!$F7040*유형화!$G$71/hourly1!$F$8763+유형화!$G$72*hourly1!$G7040/hourly1!$F$8763+유형화!$G$74*hourly1!I7040/hourly1!$I$8763</f>
        <v>0.42411698134775266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4">
        <f>유형화!$F$71*hourly1!B7041/hourly1!$B$8763+유형화!$F$72*hourly1!C7041/hourly1!$C$8763+유형화!$F$73*hourly1!D7041/hourly1!$D$8763+유형화!$F$74*hourly1!E7041/hourly1!$E$8763</f>
        <v>76.085492989619254</v>
      </c>
      <c r="C7040" s="442">
        <f>hourly1!$F7041*유형화!$G$71/hourly1!$F$8763+유형화!$G$72*hourly1!$G7041/hourly1!$F$8763+유형화!$G$74*hourly1!I7041/hourly1!$I$8763</f>
        <v>5.8376959159369068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4">
        <f>유형화!$F$71*hourly1!B7042/hourly1!$B$8763+유형화!$F$72*hourly1!C7042/hourly1!$C$8763+유형화!$F$73*hourly1!D7042/hourly1!$D$8763+유형화!$F$74*hourly1!E7042/hourly1!$E$8763</f>
        <v>169.67065877220961</v>
      </c>
      <c r="C7041" s="442">
        <f>hourly1!$F7042*유형화!$G$71/hourly1!$F$8763+유형화!$G$72*hourly1!$G7042/hourly1!$F$8763+유형화!$G$74*hourly1!I7042/hourly1!$I$8763</f>
        <v>5.7762096872886008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4">
        <f>유형화!$F$71*hourly1!B7043/hourly1!$B$8763+유형화!$F$72*hourly1!C7043/hourly1!$C$8763+유형화!$F$73*hourly1!D7043/hourly1!$D$8763+유형화!$F$74*hourly1!E7043/hourly1!$E$8763</f>
        <v>265.22491578024301</v>
      </c>
      <c r="C7042" s="442">
        <f>hourly1!$F7043*유형화!$G$71/hourly1!$F$8763+유형화!$G$72*hourly1!$G7043/hourly1!$F$8763+유형화!$G$74*hourly1!I7043/hourly1!$I$8763</f>
        <v>4.9351037605031438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4">
        <f>유형화!$F$71*hourly1!B7044/hourly1!$B$8763+유형화!$F$72*hourly1!C7044/hourly1!$C$8763+유형화!$F$73*hourly1!D7044/hourly1!$D$8763+유형화!$F$74*hourly1!E7044/hourly1!$E$8763</f>
        <v>321.37338814824676</v>
      </c>
      <c r="C7043" s="442">
        <f>hourly1!$F7044*유형화!$G$71/hourly1!$F$8763+유형화!$G$72*hourly1!$G7044/hourly1!$F$8763+유형화!$G$74*hourly1!I7044/hourly1!$I$8763</f>
        <v>3.8908207574463329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4">
        <f>유형화!$F$71*hourly1!B7045/hourly1!$B$8763+유형화!$F$72*hourly1!C7045/hourly1!$C$8763+유형화!$F$73*hourly1!D7045/hourly1!$D$8763+유형화!$F$74*hourly1!E7045/hourly1!$E$8763</f>
        <v>376.64170278320086</v>
      </c>
      <c r="C7044" s="442">
        <f>hourly1!$F7045*유형화!$G$71/hourly1!$F$8763+유형화!$G$72*hourly1!$G7045/hourly1!$F$8763+유형화!$G$74*hourly1!I7045/hourly1!$I$8763</f>
        <v>2.8577420774791489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4">
        <f>유형화!$F$71*hourly1!B7046/hourly1!$B$8763+유형화!$F$72*hourly1!C7046/hourly1!$C$8763+유형화!$F$73*hourly1!D7046/hourly1!$D$8763+유형화!$F$74*hourly1!E7046/hourly1!$E$8763</f>
        <v>317.06537034550826</v>
      </c>
      <c r="C7045" s="442">
        <f>hourly1!$F7046*유형화!$G$71/hourly1!$F$8763+유형화!$G$72*hourly1!$G7046/hourly1!$F$8763+유형화!$G$74*hourly1!I7046/hourly1!$I$8763</f>
        <v>1.9721999682922637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4">
        <f>유형화!$F$71*hourly1!B7047/hourly1!$B$8763+유형화!$F$72*hourly1!C7047/hourly1!$C$8763+유형화!$F$73*hourly1!D7047/hourly1!$D$8763+유형화!$F$74*hourly1!E7047/hourly1!$E$8763</f>
        <v>195.76591304442638</v>
      </c>
      <c r="C7046" s="442">
        <f>hourly1!$F7047*유형화!$G$71/hourly1!$F$8763+유형화!$G$72*hourly1!$G7047/hourly1!$F$8763+유형화!$G$74*hourly1!I7047/hourly1!$I$8763</f>
        <v>0.58728321615113688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4">
        <f>유형화!$F$71*hourly1!B7048/hourly1!$B$8763+유형화!$F$72*hourly1!C7048/hourly1!$C$8763+유형화!$F$73*hourly1!D7048/hourly1!$D$8763+유형화!$F$74*hourly1!E7048/hourly1!$E$8763</f>
        <v>252.71688100681689</v>
      </c>
      <c r="C7047" s="442">
        <f>hourly1!$F7048*유형화!$G$71/hourly1!$F$8763+유형화!$G$72*hourly1!$G7048/hourly1!$F$8763+유형화!$G$74*hourly1!I7048/hourly1!$I$8763</f>
        <v>0.84515050834354155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4">
        <f>유형화!$F$71*hourly1!B7049/hourly1!$B$8763+유형화!$F$72*hourly1!C7049/hourly1!$C$8763+유형화!$F$73*hourly1!D7049/hourly1!$D$8763+유형화!$F$74*hourly1!E7049/hourly1!$E$8763</f>
        <v>364.43545284435783</v>
      </c>
      <c r="C7048" s="442">
        <f>hourly1!$F7049*유형화!$G$71/hourly1!$F$8763+유형화!$G$72*hourly1!$G7049/hourly1!$F$8763+유형화!$G$74*hourly1!I7049/hourly1!$I$8763</f>
        <v>0.6744192775620258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4">
        <f>유형화!$F$71*hourly1!B7050/hourly1!$B$8763+유형화!$F$72*hourly1!C7050/hourly1!$C$8763+유형화!$F$73*hourly1!D7050/hourly1!$D$8763+유형화!$F$74*hourly1!E7050/hourly1!$E$8763</f>
        <v>307.05411267499113</v>
      </c>
      <c r="C7049" s="442">
        <f>hourly1!$F7050*유형화!$G$71/hourly1!$F$8763+유형화!$G$72*hourly1!$G7050/hourly1!$F$8763+유형화!$G$74*hourly1!I7050/hourly1!$I$8763</f>
        <v>0.7609824924905868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4">
        <f>유형화!$F$71*hourly1!B7051/hourly1!$B$8763+유형화!$F$72*hourly1!C7051/hourly1!$C$8763+유형화!$F$73*hourly1!D7051/hourly1!$D$8763+유형화!$F$74*hourly1!E7051/hourly1!$E$8763</f>
        <v>264.66738133825828</v>
      </c>
      <c r="C7050" s="442">
        <f>hourly1!$F7051*유형화!$G$71/hourly1!$F$8763+유형화!$G$72*hourly1!$G7051/hourly1!$F$8763+유형화!$G$74*hourly1!I7051/hourly1!$I$8763</f>
        <v>1.2487175957034418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4">
        <f>유형화!$F$71*hourly1!B7052/hourly1!$B$8763+유형화!$F$72*hourly1!C7052/hourly1!$C$8763+유형화!$F$73*hourly1!D7052/hourly1!$D$8763+유형화!$F$74*hourly1!E7052/hourly1!$E$8763</f>
        <v>153.85283947024018</v>
      </c>
      <c r="C7051" s="442">
        <f>hourly1!$F7052*유형화!$G$71/hourly1!$F$8763+유형화!$G$72*hourly1!$G7052/hourly1!$F$8763+유형화!$G$74*hourly1!I7052/hourly1!$I$8763</f>
        <v>1.9148284559983864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4">
        <f>유형화!$F$71*hourly1!B7053/hourly1!$B$8763+유형화!$F$72*hourly1!C7053/hourly1!$C$8763+유형화!$F$73*hourly1!D7053/hourly1!$D$8763+유형화!$F$74*hourly1!E7053/hourly1!$E$8763</f>
        <v>119.08167989589545</v>
      </c>
      <c r="C7052" s="442">
        <f>hourly1!$F7053*유형화!$G$71/hourly1!$F$8763+유형화!$G$72*hourly1!$G7053/hourly1!$F$8763+유형화!$G$74*hourly1!I7053/hourly1!$I$8763</f>
        <v>1.3127958935697885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4">
        <f>유형화!$F$71*hourly1!B7054/hourly1!$B$8763+유형화!$F$72*hourly1!C7054/hourly1!$C$8763+유형화!$F$73*hourly1!D7054/hourly1!$D$8763+유형화!$F$74*hourly1!E7054/hourly1!$E$8763</f>
        <v>127.7546793268365</v>
      </c>
      <c r="C7053" s="442">
        <f>hourly1!$F7054*유형화!$G$71/hourly1!$F$8763+유형화!$G$72*hourly1!$G7054/hourly1!$F$8763+유형화!$G$74*hourly1!I7054/hourly1!$I$8763</f>
        <v>1.2694296221659433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4">
        <f>유형화!$F$71*hourly1!B7055/hourly1!$B$8763+유형화!$F$72*hourly1!C7055/hourly1!$C$8763+유형화!$F$73*hourly1!D7055/hourly1!$D$8763+유형화!$F$74*hourly1!E7055/hourly1!$E$8763</f>
        <v>65.357044939298618</v>
      </c>
      <c r="C7054" s="442">
        <f>hourly1!$F7055*유형화!$G$71/hourly1!$F$8763+유형화!$G$72*hourly1!$G7055/hourly1!$F$8763+유형화!$G$74*hourly1!I7055/hourly1!$I$8763</f>
        <v>2.3067568184767446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4">
        <f>유형화!$F$71*hourly1!B7056/hourly1!$B$8763+유형화!$F$72*hourly1!C7056/hourly1!$C$8763+유형화!$F$73*hourly1!D7056/hourly1!$D$8763+유형화!$F$74*hourly1!E7056/hourly1!$E$8763</f>
        <v>63.96222235094762</v>
      </c>
      <c r="C7055" s="442">
        <f>hourly1!$F7056*유형화!$G$71/hourly1!$F$8763+유형화!$G$72*hourly1!$G7056/hourly1!$F$8763+유형화!$G$74*hourly1!I7056/hourly1!$I$8763</f>
        <v>0.46012710535585599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4">
        <f>유형화!$F$71*hourly1!B7057/hourly1!$B$8763+유형화!$F$72*hourly1!C7057/hourly1!$C$8763+유형화!$F$73*hourly1!D7057/hourly1!$D$8763+유형화!$F$74*hourly1!E7057/hourly1!$E$8763</f>
        <v>62.599082651410413</v>
      </c>
      <c r="C7056" s="442">
        <f>hourly1!$F7057*유형화!$G$71/hourly1!$F$8763+유형화!$G$72*hourly1!$G7057/hourly1!$F$8763+유형화!$G$74*hourly1!I7057/hourly1!$I$8763</f>
        <v>0.35322270668756228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4">
        <f>유형화!$F$71*hourly1!B7058/hourly1!$B$8763+유형화!$F$72*hourly1!C7058/hourly1!$C$8763+유형화!$F$73*hourly1!D7058/hourly1!$D$8763+유형화!$F$74*hourly1!E7058/hourly1!$E$8763</f>
        <v>60.946189852319399</v>
      </c>
      <c r="C7057" s="442">
        <f>hourly1!$F7058*유형화!$G$71/hourly1!$F$8763+유형화!$G$72*hourly1!$G7058/hourly1!$F$8763+유형화!$G$74*hourly1!I7058/hourly1!$I$8763</f>
        <v>0.32129690476106187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4">
        <f>유형화!$F$71*hourly1!B7059/hourly1!$B$8763+유형화!$F$72*hourly1!C7059/hourly1!$C$8763+유형화!$F$73*hourly1!D7059/hourly1!$D$8763+유형화!$F$74*hourly1!E7059/hourly1!$E$8763</f>
        <v>61.053076319431007</v>
      </c>
      <c r="C7058" s="442">
        <f>hourly1!$F7059*유형화!$G$71/hourly1!$F$8763+유형화!$G$72*hourly1!$G7059/hourly1!$F$8763+유형화!$G$74*hourly1!I7059/hourly1!$I$8763</f>
        <v>0.26357581758678139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4">
        <f>유형화!$F$71*hourly1!B7060/hourly1!$B$8763+유형화!$F$72*hourly1!C7060/hourly1!$C$8763+유형화!$F$73*hourly1!D7060/hourly1!$D$8763+유형화!$F$74*hourly1!E7060/hourly1!$E$8763</f>
        <v>60.968325313231333</v>
      </c>
      <c r="C7059" s="442">
        <f>hourly1!$F7060*유형화!$G$71/hourly1!$F$8763+유형화!$G$72*hourly1!$G7060/hourly1!$F$8763+유형화!$G$74*hourly1!I7060/hourly1!$I$8763</f>
        <v>0.24431220452731858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4">
        <f>유형화!$F$71*hourly1!B7061/hourly1!$B$8763+유형화!$F$72*hourly1!C7061/hourly1!$C$8763+유형화!$F$73*hourly1!D7061/hourly1!$D$8763+유형화!$F$74*hourly1!E7061/hourly1!$E$8763</f>
        <v>61.061877121879284</v>
      </c>
      <c r="C7060" s="442">
        <f>hourly1!$F7061*유형화!$G$71/hourly1!$F$8763+유형화!$G$72*hourly1!$G7061/hourly1!$F$8763+유형화!$G$74*hourly1!I7061/hourly1!$I$8763</f>
        <v>0.24038083164163634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4">
        <f>유형화!$F$71*hourly1!B7062/hourly1!$B$8763+유형화!$F$72*hourly1!C7062/hourly1!$C$8763+유형화!$F$73*hourly1!D7062/hourly1!$D$8763+유형화!$F$74*hourly1!E7062/hourly1!$E$8763</f>
        <v>61.11576760933</v>
      </c>
      <c r="C7061" s="442">
        <f>hourly1!$F7062*유형화!$G$71/hourly1!$F$8763+유형화!$G$72*hourly1!$G7062/hourly1!$F$8763+유형화!$G$74*hourly1!I7062/hourly1!$I$8763</f>
        <v>0.24042711568174471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4">
        <f>유형화!$F$71*hourly1!B7063/hourly1!$B$8763+유형화!$F$72*hourly1!C7063/hourly1!$C$8763+유형화!$F$73*hourly1!D7063/hourly1!$D$8763+유형화!$F$74*hourly1!E7063/hourly1!$E$8763</f>
        <v>61.17156613960659</v>
      </c>
      <c r="C7062" s="442">
        <f>hourly1!$F7063*유형화!$G$71/hourly1!$F$8763+유형화!$G$72*hourly1!$G7063/hourly1!$F$8763+유형화!$G$74*hourly1!I7063/hourly1!$I$8763</f>
        <v>0.23789534609342342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4">
        <f>유형화!$F$71*hourly1!B7064/hourly1!$B$8763+유형화!$F$72*hourly1!C7064/hourly1!$C$8763+유형화!$F$73*hourly1!D7064/hourly1!$D$8763+유형화!$F$74*hourly1!E7064/hourly1!$E$8763</f>
        <v>63.051238304735747</v>
      </c>
      <c r="C7063" s="442">
        <f>hourly1!$F7064*유형화!$G$71/hourly1!$F$8763+유형화!$G$72*hourly1!$G7064/hourly1!$F$8763+유형화!$G$74*hourly1!I7064/hourly1!$I$8763</f>
        <v>0.42293681981097586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4">
        <f>유형화!$F$71*hourly1!B7065/hourly1!$B$8763+유형화!$F$72*hourly1!C7065/hourly1!$C$8763+유형화!$F$73*hourly1!D7065/hourly1!$D$8763+유형화!$F$74*hourly1!E7065/hourly1!$E$8763</f>
        <v>74.56574950291018</v>
      </c>
      <c r="C7064" s="442">
        <f>hourly1!$F7065*유형화!$G$71/hourly1!$F$8763+유형화!$G$72*hourly1!$G7065/hourly1!$F$8763+유형화!$G$74*hourly1!I7065/hourly1!$I$8763</f>
        <v>4.1700853732444019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4">
        <f>유형화!$F$71*hourly1!B7066/hourly1!$B$8763+유형화!$F$72*hourly1!C7066/hourly1!$C$8763+유형화!$F$73*hourly1!D7066/hourly1!$D$8763+유형화!$F$74*hourly1!E7066/hourly1!$E$8763</f>
        <v>161.70643752059195</v>
      </c>
      <c r="C7065" s="442">
        <f>hourly1!$F7066*유형화!$G$71/hourly1!$F$8763+유형화!$G$72*hourly1!$G7066/hourly1!$F$8763+유형화!$G$74*hourly1!I7066/hourly1!$I$8763</f>
        <v>4.2148157200556655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4">
        <f>유형화!$F$71*hourly1!B7067/hourly1!$B$8763+유형화!$F$72*hourly1!C7067/hourly1!$C$8763+유형화!$F$73*hourly1!D7067/hourly1!$D$8763+유형화!$F$74*hourly1!E7067/hourly1!$E$8763</f>
        <v>257.4432354348159</v>
      </c>
      <c r="C7066" s="442">
        <f>hourly1!$F7067*유형화!$G$71/hourly1!$F$8763+유형화!$G$72*hourly1!$G7067/hourly1!$F$8763+유형화!$G$74*hourly1!I7067/hourly1!$I$8763</f>
        <v>3.4946739469532493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4">
        <f>유형화!$F$71*hourly1!B7068/hourly1!$B$8763+유형화!$F$72*hourly1!C7068/hourly1!$C$8763+유형화!$F$73*hourly1!D7068/hourly1!$D$8763+유형화!$F$74*hourly1!E7068/hourly1!$E$8763</f>
        <v>313.90307947206259</v>
      </c>
      <c r="C7067" s="442">
        <f>hourly1!$F7068*유형화!$G$71/hourly1!$F$8763+유형화!$G$72*hourly1!$G7068/hourly1!$F$8763+유형화!$G$74*hourly1!I7068/hourly1!$I$8763</f>
        <v>2.4869239634773925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4">
        <f>유형화!$F$71*hourly1!B7069/hourly1!$B$8763+유형화!$F$72*hourly1!C7069/hourly1!$C$8763+유형화!$F$73*hourly1!D7069/hourly1!$D$8763+유형화!$F$74*hourly1!E7069/hourly1!$E$8763</f>
        <v>371.34152771531222</v>
      </c>
      <c r="C7068" s="442">
        <f>hourly1!$F7069*유형화!$G$71/hourly1!$F$8763+유형화!$G$72*hourly1!$G7069/hourly1!$F$8763+유형화!$G$74*hourly1!I7069/hourly1!$I$8763</f>
        <v>1.5987417083406656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4">
        <f>유형화!$F$71*hourly1!B7070/hourly1!$B$8763+유형화!$F$72*hourly1!C7070/hourly1!$C$8763+유형화!$F$73*hourly1!D7070/hourly1!$D$8763+유형화!$F$74*hourly1!E7070/hourly1!$E$8763</f>
        <v>313.07689717235576</v>
      </c>
      <c r="C7069" s="442">
        <f>hourly1!$F7070*유형화!$G$71/hourly1!$F$8763+유형화!$G$72*hourly1!$G7070/hourly1!$F$8763+유형화!$G$74*hourly1!I7070/hourly1!$I$8763</f>
        <v>0.76219345573011188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4">
        <f>유형화!$F$71*hourly1!B7071/hourly1!$B$8763+유형화!$F$72*hourly1!C7071/hourly1!$C$8763+유형화!$F$73*hourly1!D7071/hourly1!$D$8763+유형화!$F$74*hourly1!E7071/hourly1!$E$8763</f>
        <v>192.17372846348383</v>
      </c>
      <c r="C7070" s="442">
        <f>hourly1!$F7071*유형화!$G$71/hourly1!$F$8763+유형화!$G$72*hourly1!$G7071/hourly1!$F$8763+유형화!$G$74*hourly1!I7071/hourly1!$I$8763</f>
        <v>0.55574121321919778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4">
        <f>유형화!$F$71*hourly1!B7072/hourly1!$B$8763+유형화!$F$72*hourly1!C7072/hourly1!$C$8763+유형화!$F$73*hourly1!D7072/hourly1!$D$8763+유형화!$F$74*hourly1!E7072/hourly1!$E$8763</f>
        <v>250.54329560838067</v>
      </c>
      <c r="C7071" s="442">
        <f>hourly1!$F7072*유형화!$G$71/hourly1!$F$8763+유형화!$G$72*hourly1!$G7072/hourly1!$F$8763+유형화!$G$74*hourly1!I7072/hourly1!$I$8763</f>
        <v>0.51829367641617941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4">
        <f>유형화!$F$71*hourly1!B7073/hourly1!$B$8763+유형화!$F$72*hourly1!C7073/hourly1!$C$8763+유형화!$F$73*hourly1!D7073/hourly1!$D$8763+유형화!$F$74*hourly1!E7073/hourly1!$E$8763</f>
        <v>363.7579136899729</v>
      </c>
      <c r="C7072" s="442">
        <f>hourly1!$F7073*유형화!$G$71/hourly1!$F$8763+유형화!$G$72*hourly1!$G7073/hourly1!$F$8763+유형화!$G$74*hourly1!I7073/hourly1!$I$8763</f>
        <v>0.39008484816639255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4">
        <f>유형화!$F$71*hourly1!B7074/hourly1!$B$8763+유형화!$F$72*hourly1!C7074/hourly1!$C$8763+유형화!$F$73*hourly1!D7074/hourly1!$D$8763+유형화!$F$74*hourly1!E7074/hourly1!$E$8763</f>
        <v>306.21730785138232</v>
      </c>
      <c r="C7073" s="442">
        <f>hourly1!$F7074*유형화!$G$71/hourly1!$F$8763+유형화!$G$72*hourly1!$G7074/hourly1!$F$8763+유형화!$G$74*hourly1!I7074/hourly1!$I$8763</f>
        <v>0.36877316633213442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4">
        <f>유형화!$F$71*hourly1!B7075/hourly1!$B$8763+유형화!$F$72*hourly1!C7075/hourly1!$C$8763+유형화!$F$73*hourly1!D7075/hourly1!$D$8763+유형화!$F$74*hourly1!E7075/hourly1!$E$8763</f>
        <v>263.26474984117755</v>
      </c>
      <c r="C7074" s="442">
        <f>hourly1!$F7075*유형화!$G$71/hourly1!$F$8763+유형화!$G$72*hourly1!$G7075/hourly1!$F$8763+유형화!$G$74*hourly1!I7075/hourly1!$I$8763</f>
        <v>0.39015663732015138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4">
        <f>유형화!$F$71*hourly1!B7076/hourly1!$B$8763+유형화!$F$72*hourly1!C7076/hourly1!$C$8763+유형화!$F$73*hourly1!D7076/hourly1!$D$8763+유형화!$F$74*hourly1!E7076/hourly1!$E$8763</f>
        <v>150.59799613953541</v>
      </c>
      <c r="C7075" s="442">
        <f>hourly1!$F7076*유형화!$G$71/hourly1!$F$8763+유형화!$G$72*hourly1!$G7076/hourly1!$F$8763+유형화!$G$74*hourly1!I7076/hourly1!$I$8763</f>
        <v>0.53439384052302596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4">
        <f>유형화!$F$71*hourly1!B7077/hourly1!$B$8763+유형화!$F$72*hourly1!C7077/hourly1!$C$8763+유형화!$F$73*hourly1!D7077/hourly1!$D$8763+유형화!$F$74*hourly1!E7077/hourly1!$E$8763</f>
        <v>118.38941743184083</v>
      </c>
      <c r="C7076" s="442">
        <f>hourly1!$F7077*유형화!$G$71/hourly1!$F$8763+유형화!$G$72*hourly1!$G7077/hourly1!$F$8763+유형화!$G$74*hourly1!I7077/hourly1!$I$8763</f>
        <v>0.64155402370170722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4">
        <f>유형화!$F$71*hourly1!B7078/hourly1!$B$8763+유형화!$F$72*hourly1!C7078/hourly1!$C$8763+유형화!$F$73*hourly1!D7078/hourly1!$D$8763+유형화!$F$74*hourly1!E7078/hourly1!$E$8763</f>
        <v>126.69134040545444</v>
      </c>
      <c r="C7077" s="442">
        <f>hourly1!$F7078*유형화!$G$71/hourly1!$F$8763+유형화!$G$72*hourly1!$G7078/hourly1!$F$8763+유형화!$G$74*hourly1!I7078/hourly1!$I$8763</f>
        <v>0.64694041035530281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4">
        <f>유형화!$F$71*hourly1!B7079/hourly1!$B$8763+유형화!$F$72*hourly1!C7079/hourly1!$C$8763+유형화!$F$73*hourly1!D7079/hourly1!$D$8763+유형화!$F$74*hourly1!E7079/hourly1!$E$8763</f>
        <v>64.047893113140859</v>
      </c>
      <c r="C7078" s="442">
        <f>hourly1!$F7079*유형화!$G$71/hourly1!$F$8763+유형화!$G$72*hourly1!$G7079/hourly1!$F$8763+유형화!$G$74*hourly1!I7079/hourly1!$I$8763</f>
        <v>0.94857276636755683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4">
        <f>유형화!$F$71*hourly1!B7080/hourly1!$B$8763+유형화!$F$72*hourly1!C7080/hourly1!$C$8763+유형화!$F$73*hourly1!D7080/hourly1!$D$8763+유형화!$F$74*hourly1!E7080/hourly1!$E$8763</f>
        <v>62.427643741095181</v>
      </c>
      <c r="C7079" s="442">
        <f>hourly1!$F7080*유형화!$G$71/hourly1!$F$8763+유형화!$G$72*hourly1!$G7080/hourly1!$F$8763+유형화!$G$74*hourly1!I7080/hourly1!$I$8763</f>
        <v>0.4598687132939131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4">
        <f>유형화!$F$71*hourly1!B7081/hourly1!$B$8763+유형화!$F$72*hourly1!C7081/hourly1!$C$8763+유형화!$F$73*hourly1!D7081/hourly1!$D$8763+유형화!$F$74*hourly1!E7081/hourly1!$E$8763</f>
        <v>61.195690101331074</v>
      </c>
      <c r="C7080" s="442">
        <f>hourly1!$F7081*유형화!$G$71/hourly1!$F$8763+유형화!$G$72*hourly1!$G7081/hourly1!$F$8763+유형화!$G$74*hourly1!I7081/hourly1!$I$8763</f>
        <v>0.35305924579943226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4">
        <f>유형화!$F$71*hourly1!B7082/hourly1!$B$8763+유형화!$F$72*hourly1!C7082/hourly1!$C$8763+유형화!$F$73*hourly1!D7082/hourly1!$D$8763+유형화!$F$74*hourly1!E7082/hourly1!$E$8763</f>
        <v>59.64256738278182</v>
      </c>
      <c r="C7081" s="442">
        <f>hourly1!$F7082*유형화!$G$71/hourly1!$F$8763+유형화!$G$72*hourly1!$G7082/hourly1!$F$8763+유형화!$G$74*hourly1!I7082/hourly1!$I$8763</f>
        <v>0.32115748223883489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4">
        <f>유형화!$F$71*hourly1!B7083/hourly1!$B$8763+유형화!$F$72*hourly1!C7083/hourly1!$C$8763+유형화!$F$73*hourly1!D7083/hourly1!$D$8763+유형화!$F$74*hourly1!E7083/hourly1!$E$8763</f>
        <v>59.944936263946438</v>
      </c>
      <c r="C7082" s="442">
        <f>hourly1!$F7083*유형화!$G$71/hourly1!$F$8763+유형화!$G$72*hourly1!$G7083/hourly1!$F$8763+유형화!$G$74*hourly1!I7083/hourly1!$I$8763</f>
        <v>0.26347518239394019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4">
        <f>유형화!$F$71*hourly1!B7084/hourly1!$B$8763+유형화!$F$72*hourly1!C7084/hourly1!$C$8763+유형화!$F$73*hourly1!D7084/hourly1!$D$8763+유형화!$F$74*hourly1!E7084/hourly1!$E$8763</f>
        <v>59.981250394704347</v>
      </c>
      <c r="C7083" s="442">
        <f>hourly1!$F7084*유형화!$G$71/hourly1!$F$8763+유형화!$G$72*hourly1!$G7084/hourly1!$F$8763+유형화!$G$74*hourly1!I7084/hourly1!$I$8763</f>
        <v>0.2441965759130339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4">
        <f>유형화!$F$71*hourly1!B7085/hourly1!$B$8763+유형화!$F$72*hourly1!C7085/hourly1!$C$8763+유형화!$F$73*hourly1!D7085/hourly1!$D$8763+유형화!$F$74*hourly1!E7085/hourly1!$E$8763</f>
        <v>60.224257141978079</v>
      </c>
      <c r="C7084" s="442">
        <f>hourly1!$F7085*유형화!$G$71/hourly1!$F$8763+유형화!$G$72*hourly1!$G7085/hourly1!$F$8763+유형화!$G$74*hourly1!I7085/hourly1!$I$8763</f>
        <v>0.24009261570877855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4">
        <f>유형화!$F$71*hourly1!B7086/hourly1!$B$8763+유형화!$F$72*hourly1!C7086/hourly1!$C$8763+유형화!$F$73*hourly1!D7086/hourly1!$D$8763+유형화!$F$74*hourly1!E7086/hourly1!$E$8763</f>
        <v>60.371309894361822</v>
      </c>
      <c r="C7085" s="442">
        <f>hourly1!$F7086*유형화!$G$71/hourly1!$F$8763+유형화!$G$72*hourly1!$G7086/hourly1!$F$8763+유형화!$G$74*hourly1!I7086/hourly1!$I$8763</f>
        <v>0.24014346296410874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4">
        <f>유형화!$F$71*hourly1!B7087/hourly1!$B$8763+유형화!$F$72*hourly1!C7087/hourly1!$C$8763+유형화!$F$73*hourly1!D7087/hourly1!$D$8763+유형화!$F$74*hourly1!E7087/hourly1!$E$8763</f>
        <v>60.46969853747008</v>
      </c>
      <c r="C7086" s="442">
        <f>hourly1!$F7087*유형화!$G$71/hourly1!$F$8763+유형화!$G$72*hourly1!$G7087/hourly1!$F$8763+유형화!$G$74*hourly1!I7087/hourly1!$I$8763</f>
        <v>0.23772667010218346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4">
        <f>유형화!$F$71*hourly1!B7088/hourly1!$B$8763+유형화!$F$72*hourly1!C7088/hourly1!$C$8763+유형화!$F$73*hourly1!D7088/hourly1!$D$8763+유형화!$F$74*hourly1!E7088/hourly1!$E$8763</f>
        <v>62.404397359218478</v>
      </c>
      <c r="C7087" s="442">
        <f>hourly1!$F7088*유형화!$G$71/hourly1!$F$8763+유형화!$G$72*hourly1!$G7088/hourly1!$F$8763+유형화!$G$74*hourly1!I7088/hourly1!$I$8763</f>
        <v>0.42274451288376502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4">
        <f>유형화!$F$71*hourly1!B7089/hourly1!$B$8763+유형화!$F$72*hourly1!C7089/hourly1!$C$8763+유형화!$F$73*hourly1!D7089/hourly1!$D$8763+유형화!$F$74*hourly1!E7089/hourly1!$E$8763</f>
        <v>73.944030520119256</v>
      </c>
      <c r="C7088" s="442">
        <f>hourly1!$F7089*유형화!$G$71/hourly1!$F$8763+유형화!$G$72*hourly1!$G7089/hourly1!$F$8763+유형화!$G$74*hourly1!I7089/hourly1!$I$8763</f>
        <v>2.8552948903444051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4">
        <f>유형화!$F$71*hourly1!B7090/hourly1!$B$8763+유형화!$F$72*hourly1!C7090/hourly1!$C$8763+유형화!$F$73*hourly1!D7090/hourly1!$D$8763+유형화!$F$74*hourly1!E7090/hourly1!$E$8763</f>
        <v>157.09933285927784</v>
      </c>
      <c r="C7089" s="442">
        <f>hourly1!$F7090*유형화!$G$71/hourly1!$F$8763+유형화!$G$72*hourly1!$G7090/hourly1!$F$8763+유형화!$G$74*hourly1!I7090/hourly1!$I$8763</f>
        <v>3.1025003116567098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4">
        <f>유형화!$F$71*hourly1!B7091/hourly1!$B$8763+유형화!$F$72*hourly1!C7091/hourly1!$C$8763+유형화!$F$73*hourly1!D7091/hourly1!$D$8763+유형화!$F$74*hourly1!E7091/hourly1!$E$8763</f>
        <v>254.19765098111307</v>
      </c>
      <c r="C7090" s="442">
        <f>hourly1!$F7091*유형화!$G$71/hourly1!$F$8763+유형화!$G$72*hourly1!$G7091/hourly1!$F$8763+유형화!$G$74*hourly1!I7091/hourly1!$I$8763</f>
        <v>2.6732178768013908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4">
        <f>유형화!$F$71*hourly1!B7092/hourly1!$B$8763+유형화!$F$72*hourly1!C7092/hourly1!$C$8763+유형화!$F$73*hourly1!D7092/hourly1!$D$8763+유형화!$F$74*hourly1!E7092/hourly1!$E$8763</f>
        <v>311.69770658511129</v>
      </c>
      <c r="C7091" s="442">
        <f>hourly1!$F7092*유형화!$G$71/hourly1!$F$8763+유형화!$G$72*hourly1!$G7092/hourly1!$F$8763+유형화!$G$74*hourly1!I7092/hourly1!$I$8763</f>
        <v>1.6536225199832348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4">
        <f>유형화!$F$71*hourly1!B7093/hourly1!$B$8763+유형화!$F$72*hourly1!C7093/hourly1!$C$8763+유형화!$F$73*hourly1!D7093/hourly1!$D$8763+유형화!$F$74*hourly1!E7093/hourly1!$E$8763</f>
        <v>370.39592116799332</v>
      </c>
      <c r="C7092" s="442">
        <f>hourly1!$F7093*유형화!$G$71/hourly1!$F$8763+유형화!$G$72*hourly1!$G7093/hourly1!$F$8763+유형화!$G$74*hourly1!I7093/hourly1!$I$8763</f>
        <v>0.70201238812126898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4">
        <f>유형화!$F$71*hourly1!B7094/hourly1!$B$8763+유형화!$F$72*hourly1!C7094/hourly1!$C$8763+유형화!$F$73*hourly1!D7094/hourly1!$D$8763+유형화!$F$74*hourly1!E7094/hourly1!$E$8763</f>
        <v>312.81589206269803</v>
      </c>
      <c r="C7093" s="442">
        <f>hourly1!$F7094*유형화!$G$71/hourly1!$F$8763+유형화!$G$72*hourly1!$G7094/hourly1!$F$8763+유형화!$G$74*hourly1!I7094/hourly1!$I$8763</f>
        <v>0.44435272222146222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4">
        <f>유형화!$F$71*hourly1!B7095/hourly1!$B$8763+유형화!$F$72*hourly1!C7095/hourly1!$C$8763+유형화!$F$73*hourly1!D7095/hourly1!$D$8763+유형화!$F$74*hourly1!E7095/hourly1!$E$8763</f>
        <v>191.66941723499372</v>
      </c>
      <c r="C7094" s="442">
        <f>hourly1!$F7095*유형화!$G$71/hourly1!$F$8763+유형화!$G$72*hourly1!$G7095/hourly1!$F$8763+유형화!$G$74*hourly1!I7095/hourly1!$I$8763</f>
        <v>0.55556495903124992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4">
        <f>유형화!$F$71*hourly1!B7096/hourly1!$B$8763+유형화!$F$72*hourly1!C7096/hourly1!$C$8763+유형화!$F$73*hourly1!D7096/hourly1!$D$8763+유형화!$F$74*hourly1!E7096/hourly1!$E$8763</f>
        <v>250.52045319776389</v>
      </c>
      <c r="C7095" s="442">
        <f>hourly1!$F7096*유형화!$G$71/hourly1!$F$8763+유형화!$G$72*hourly1!$G7096/hourly1!$F$8763+유형화!$G$74*hourly1!I7096/hourly1!$I$8763</f>
        <v>0.51811782965816289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4">
        <f>유형화!$F$71*hourly1!B7097/hourly1!$B$8763+유형화!$F$72*hourly1!C7097/hourly1!$C$8763+유형화!$F$73*hourly1!D7097/hourly1!$D$8763+유형화!$F$74*hourly1!E7097/hourly1!$E$8763</f>
        <v>363.75486947797845</v>
      </c>
      <c r="C7096" s="442">
        <f>hourly1!$F7097*유형화!$G$71/hourly1!$F$8763+유형화!$G$72*hourly1!$G7097/hourly1!$F$8763+유형화!$G$74*hourly1!I7097/hourly1!$I$8763</f>
        <v>0.38995683368221878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4">
        <f>유형화!$F$71*hourly1!B7098/hourly1!$B$8763+유형화!$F$72*hourly1!C7098/hourly1!$C$8763+유형화!$F$73*hourly1!D7098/hourly1!$D$8763+유형화!$F$74*hourly1!E7098/hourly1!$E$8763</f>
        <v>306.21455940406031</v>
      </c>
      <c r="C7097" s="442">
        <f>hourly1!$F7098*유형화!$G$71/hourly1!$F$8763+유형화!$G$72*hourly1!$G7098/hourly1!$F$8763+유형화!$G$74*hourly1!I7098/hourly1!$I$8763</f>
        <v>0.36866112310123916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4">
        <f>유형화!$F$71*hourly1!B7099/hourly1!$B$8763+유형화!$F$72*hourly1!C7099/hourly1!$C$8763+유형화!$F$73*hourly1!D7099/hourly1!$D$8763+유형화!$F$74*hourly1!E7099/hourly1!$E$8763</f>
        <v>263.26175973247689</v>
      </c>
      <c r="C7098" s="442">
        <f>hourly1!$F7099*유형화!$G$71/hourly1!$F$8763+유형화!$G$72*hourly1!$G7099/hourly1!$F$8763+유형화!$G$74*hourly1!I7099/hourly1!$I$8763</f>
        <v>0.39003774926642309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4">
        <f>유형화!$F$71*hourly1!B7100/hourly1!$B$8763+유형화!$F$72*hourly1!C7100/hourly1!$C$8763+유형화!$F$73*hourly1!D7100/hourly1!$D$8763+유형화!$F$74*hourly1!E7100/hourly1!$E$8763</f>
        <v>150.30058672696359</v>
      </c>
      <c r="C7099" s="442">
        <f>hourly1!$F7100*유형화!$G$71/hourly1!$F$8763+유형화!$G$72*hourly1!$G7100/hourly1!$F$8763+유형화!$G$74*hourly1!I7100/hourly1!$I$8763</f>
        <v>0.51831249967897075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4">
        <f>유형화!$F$71*hourly1!B7101/hourly1!$B$8763+유형화!$F$72*hourly1!C7101/hourly1!$C$8763+유형화!$F$73*hourly1!D7101/hourly1!$D$8763+유형화!$F$74*hourly1!E7101/hourly1!$E$8763</f>
        <v>118.38746610637995</v>
      </c>
      <c r="C7100" s="442">
        <f>hourly1!$F7101*유형화!$G$71/hourly1!$F$8763+유형화!$G$72*hourly1!$G7101/hourly1!$F$8763+유형화!$G$74*hourly1!I7101/hourly1!$I$8763</f>
        <v>0.64127542311520913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4">
        <f>유형화!$F$71*hourly1!B7102/hourly1!$B$8763+유형화!$F$72*hourly1!C7102/hourly1!$C$8763+유형화!$F$73*hourly1!D7102/hourly1!$D$8763+유형화!$F$74*hourly1!E7102/hourly1!$E$8763</f>
        <v>126.68992289915846</v>
      </c>
      <c r="C7101" s="442">
        <f>hourly1!$F7102*유형화!$G$71/hourly1!$F$8763+유형화!$G$72*hourly1!$G7102/hourly1!$F$8763+유형화!$G$74*hourly1!I7102/hourly1!$I$8763</f>
        <v>0.64668886311619278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4">
        <f>유형화!$F$71*hourly1!B7103/hourly1!$B$8763+유형화!$F$72*hourly1!C7103/hourly1!$C$8763+유형화!$F$73*hourly1!D7103/hourly1!$D$8763+유형화!$F$74*hourly1!E7103/hourly1!$E$8763</f>
        <v>64.047893113140859</v>
      </c>
      <c r="C7102" s="442">
        <f>hourly1!$F7103*유형화!$G$71/hourly1!$F$8763+유형화!$G$72*hourly1!$G7103/hourly1!$F$8763+유형화!$G$74*hourly1!I7103/hourly1!$I$8763</f>
        <v>0.55102896012865843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4">
        <f>유형화!$F$71*hourly1!B7104/hourly1!$B$8763+유형화!$F$72*hourly1!C7104/hourly1!$C$8763+유형화!$F$73*hourly1!D7104/hourly1!$D$8763+유형화!$F$74*hourly1!E7104/hourly1!$E$8763</f>
        <v>62.427643741095181</v>
      </c>
      <c r="C7103" s="442">
        <f>hourly1!$F7104*유형화!$G$71/hourly1!$F$8763+유형화!$G$72*hourly1!$G7104/hourly1!$F$8763+유형화!$G$74*hourly1!I7104/hourly1!$I$8763</f>
        <v>0.45974403973516975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4">
        <f>유형화!$F$71*hourly1!B7105/hourly1!$B$8763+유형화!$F$72*hourly1!C7105/hourly1!$C$8763+유형화!$F$73*hourly1!D7105/hourly1!$D$8763+유형화!$F$74*hourly1!E7105/hourly1!$E$8763</f>
        <v>60.807390762163259</v>
      </c>
      <c r="C7104" s="442">
        <f>hourly1!$F7105*유형화!$G$71/hourly1!$F$8763+유형화!$G$72*hourly1!$G7105/hourly1!$F$8763+유형화!$G$74*hourly1!I7105/hourly1!$I$8763</f>
        <v>0.35297963399100651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4">
        <f>유형화!$F$71*hourly1!B7106/hourly1!$B$8763+유형화!$F$72*hourly1!C7106/hourly1!$C$8763+유형화!$F$73*hourly1!D7106/hourly1!$D$8763+유형화!$F$74*hourly1!E7106/hourly1!$E$8763</f>
        <v>58.946467191757947</v>
      </c>
      <c r="C7105" s="442">
        <f>hourly1!$F7106*유형화!$G$71/hourly1!$F$8763+유형화!$G$72*hourly1!$G7106/hourly1!$F$8763+유형화!$G$74*hourly1!I7106/hourly1!$I$8763</f>
        <v>0.32109962718869944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4">
        <f>유형화!$F$71*hourly1!B7107/hourly1!$B$8763+유형화!$F$72*hourly1!C7107/hourly1!$C$8763+유형화!$F$73*hourly1!D7107/hourly1!$D$8763+유형화!$F$74*hourly1!E7107/hourly1!$E$8763</f>
        <v>59.327091076987259</v>
      </c>
      <c r="C7106" s="442">
        <f>hourly1!$F7107*유형화!$G$71/hourly1!$F$8763+유형화!$G$72*hourly1!$G7107/hourly1!$F$8763+유형화!$G$74*hourly1!I7107/hourly1!$I$8763</f>
        <v>0.26343329859708153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4">
        <f>유형화!$F$71*hourly1!B7108/hourly1!$B$8763+유형화!$F$72*hourly1!C7108/hourly1!$C$8763+유형화!$F$73*hourly1!D7108/hourly1!$D$8763+유형화!$F$74*hourly1!E7108/hourly1!$E$8763</f>
        <v>59.5101874436602</v>
      </c>
      <c r="C7107" s="442">
        <f>hourly1!$F7108*유형화!$G$71/hourly1!$F$8763+유형화!$G$72*hourly1!$G7108/hourly1!$F$8763+유형화!$G$74*hourly1!I7108/hourly1!$I$8763</f>
        <v>0.24415216605060588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4">
        <f>유형화!$F$71*hourly1!B7109/hourly1!$B$8763+유형화!$F$72*hourly1!C7109/hourly1!$C$8763+유형화!$F$73*hourly1!D7109/hourly1!$D$8763+유형화!$F$74*hourly1!E7109/hourly1!$E$8763</f>
        <v>59.918198416180424</v>
      </c>
      <c r="C7108" s="442">
        <f>hourly1!$F7109*유형화!$G$71/hourly1!$F$8763+유형화!$G$72*hourly1!$G7109/hourly1!$F$8763+유형화!$G$74*hourly1!I7109/hourly1!$I$8763</f>
        <v>0.23998399488929889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4">
        <f>유형화!$F$71*hourly1!B7110/hourly1!$B$8763+유형화!$F$72*hourly1!C7110/hourly1!$C$8763+유형화!$F$73*hourly1!D7110/hourly1!$D$8763+유형화!$F$74*hourly1!E7110/hourly1!$E$8763</f>
        <v>60.09491780796462</v>
      </c>
      <c r="C7109" s="442">
        <f>hourly1!$F7110*유형화!$G$71/hourly1!$F$8763+유형화!$G$72*hourly1!$G7110/hourly1!$F$8763+유형화!$G$74*hourly1!I7110/hourly1!$I$8763</f>
        <v>0.24003044190137945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4">
        <f>유형화!$F$71*hourly1!B7111/hourly1!$B$8763+유형화!$F$72*hourly1!C7111/hourly1!$C$8763+유형화!$F$73*hourly1!D7111/hourly1!$D$8763+유형화!$F$74*hourly1!E7111/hourly1!$E$8763</f>
        <v>60.314771952404129</v>
      </c>
      <c r="C7110" s="442">
        <f>hourly1!$F7111*유형화!$G$71/hourly1!$F$8763+유형화!$G$72*hourly1!$G7111/hourly1!$F$8763+유형화!$G$74*hourly1!I7111/hourly1!$I$8763</f>
        <v>0.23767525244495041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4">
        <f>유형화!$F$71*hourly1!B7112/hourly1!$B$8763+유형화!$F$72*hourly1!C7112/hourly1!$C$8763+유형화!$F$73*hourly1!D7112/hourly1!$D$8763+유형화!$F$74*hourly1!E7112/hourly1!$E$8763</f>
        <v>62.278776724928044</v>
      </c>
      <c r="C7111" s="442">
        <f>hourly1!$F7112*유형화!$G$71/hourly1!$F$8763+유형화!$G$72*hourly1!$G7112/hourly1!$F$8763+유형화!$G$74*hourly1!I7112/hourly1!$I$8763</f>
        <v>0.42270205868500371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4">
        <f>유형화!$F$71*hourly1!B7113/hourly1!$B$8763+유형화!$F$72*hourly1!C7113/hourly1!$C$8763+유형화!$F$73*hourly1!D7113/hourly1!$D$8763+유형화!$F$74*hourly1!E7113/hourly1!$E$8763</f>
        <v>73.837118804803922</v>
      </c>
      <c r="C7112" s="442">
        <f>hourly1!$F7113*유형화!$G$71/hourly1!$F$8763+유형화!$G$72*hourly1!$G7113/hourly1!$F$8763+유형화!$G$74*hourly1!I7113/hourly1!$I$8763</f>
        <v>2.342857228957445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4">
        <f>유형화!$F$71*hourly1!B7114/hourly1!$B$8763+유형화!$F$72*hourly1!C7114/hourly1!$C$8763+유형화!$F$73*hourly1!D7114/hourly1!$D$8763+유형화!$F$74*hourly1!E7114/hourly1!$E$8763</f>
        <v>155.72579811357011</v>
      </c>
      <c r="C7113" s="442">
        <f>hourly1!$F7114*유형화!$G$71/hourly1!$F$8763+유형화!$G$72*hourly1!$G7114/hourly1!$F$8763+유형화!$G$74*hourly1!I7114/hourly1!$I$8763</f>
        <v>2.6407424518986127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4">
        <f>유형화!$F$71*hourly1!B7115/hourly1!$B$8763+유형화!$F$72*hourly1!C7115/hourly1!$C$8763+유형화!$F$73*hourly1!D7115/hourly1!$D$8763+유형화!$F$74*hourly1!E7115/hourly1!$E$8763</f>
        <v>252.83360234624109</v>
      </c>
      <c r="C7114" s="442">
        <f>hourly1!$F7115*유형화!$G$71/hourly1!$F$8763+유형화!$G$72*hourly1!$G7115/hourly1!$F$8763+유형화!$G$74*hourly1!I7115/hourly1!$I$8763</f>
        <v>2.141220482281466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4">
        <f>유형화!$F$71*hourly1!B7116/hourly1!$B$8763+유형화!$F$72*hourly1!C7116/hourly1!$C$8763+유형화!$F$73*hourly1!D7116/hourly1!$D$8763+유형화!$F$74*hourly1!E7116/hourly1!$E$8763</f>
        <v>311.24995133301013</v>
      </c>
      <c r="C7115" s="442">
        <f>hourly1!$F7116*유형화!$G$71/hourly1!$F$8763+유형화!$G$72*hourly1!$G7116/hourly1!$F$8763+유형화!$G$74*hourly1!I7116/hourly1!$I$8763</f>
        <v>1.2601696361908137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4">
        <f>유형화!$F$71*hourly1!B7117/hourly1!$B$8763+유형화!$F$72*hourly1!C7117/hourly1!$C$8763+유형화!$F$73*hourly1!D7117/hourly1!$D$8763+유형화!$F$74*hourly1!E7117/hourly1!$E$8763</f>
        <v>370.39125025030052</v>
      </c>
      <c r="C7116" s="442">
        <f>hourly1!$F7117*유형화!$G$71/hourly1!$F$8763+유형화!$G$72*hourly1!$G7117/hourly1!$F$8763+유형화!$G$74*hourly1!I7117/hourly1!$I$8763</f>
        <v>0.67832596019391789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4">
        <f>유형화!$F$71*hourly1!B7118/hourly1!$B$8763+유형화!$F$72*hourly1!C7118/hourly1!$C$8763+유형화!$F$73*hourly1!D7118/hourly1!$D$8763+유형화!$F$74*hourly1!E7118/hourly1!$E$8763</f>
        <v>312.81554219473185</v>
      </c>
      <c r="C7117" s="442">
        <f>hourly1!$F7118*유형화!$G$71/hourly1!$F$8763+유형화!$G$72*hourly1!$G7118/hourly1!$F$8763+유형화!$G$74*hourly1!I7118/hourly1!$I$8763</f>
        <v>0.44514248439880488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4">
        <f>유형화!$F$71*hourly1!B7119/hourly1!$B$8763+유형화!$F$72*hourly1!C7119/hourly1!$C$8763+유형화!$F$73*hourly1!D7119/hourly1!$D$8763+유형화!$F$74*hourly1!E7119/hourly1!$E$8763</f>
        <v>191.66731081342411</v>
      </c>
      <c r="C7118" s="442">
        <f>hourly1!$F7119*유형화!$G$71/hourly1!$F$8763+유형화!$G$72*hourly1!$G7119/hourly1!$F$8763+유형화!$G$74*hourly1!I7119/hourly1!$I$8763</f>
        <v>0.55564970445680051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4">
        <f>유형화!$F$71*hourly1!B7120/hourly1!$B$8763+유형화!$F$72*hourly1!C7120/hourly1!$C$8763+유형화!$F$73*hourly1!D7120/hourly1!$D$8763+유형화!$F$74*hourly1!E7120/hourly1!$E$8763</f>
        <v>250.52044598399135</v>
      </c>
      <c r="C7119" s="442">
        <f>hourly1!$F7120*유형화!$G$71/hourly1!$F$8763+유형화!$G$72*hourly1!$G7120/hourly1!$F$8763+유형화!$G$74*hourly1!I7120/hourly1!$I$8763</f>
        <v>0.51821056071035176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4">
        <f>유형화!$F$71*hourly1!B7121/hourly1!$B$8763+유형화!$F$72*hourly1!C7121/hourly1!$C$8763+유형화!$F$73*hourly1!D7121/hourly1!$D$8763+유형화!$F$74*hourly1!E7121/hourly1!$E$8763</f>
        <v>363.75522655971713</v>
      </c>
      <c r="C7120" s="442">
        <f>hourly1!$F7121*유형화!$G$71/hourly1!$F$8763+유형화!$G$72*hourly1!$G7121/hourly1!$F$8763+유형화!$G$74*hourly1!I7121/hourly1!$I$8763</f>
        <v>0.39003212673338183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4">
        <f>유형화!$F$71*hourly1!B7122/hourly1!$B$8763+유형화!$F$72*hourly1!C7122/hourly1!$C$8763+유형화!$F$73*hourly1!D7122/hourly1!$D$8763+유형화!$F$74*hourly1!E7122/hourly1!$E$8763</f>
        <v>306.21451972831159</v>
      </c>
      <c r="C7121" s="442">
        <f>hourly1!$F7122*유형화!$G$71/hourly1!$F$8763+유형화!$G$72*hourly1!$G7122/hourly1!$F$8763+유형화!$G$74*hourly1!I7122/hourly1!$I$8763</f>
        <v>0.36870569593563846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4">
        <f>유형화!$F$71*hourly1!B7123/hourly1!$B$8763+유형화!$F$72*hourly1!C7123/hourly1!$C$8763+유형화!$F$73*hourly1!D7123/hourly1!$D$8763+유형화!$F$74*hourly1!E7123/hourly1!$E$8763</f>
        <v>263.26144954025943</v>
      </c>
      <c r="C7122" s="442">
        <f>hourly1!$F7123*유형화!$G$71/hourly1!$F$8763+유형화!$G$72*hourly1!$G7123/hourly1!$F$8763+유형화!$G$74*hourly1!I7123/hourly1!$I$8763</f>
        <v>0.39006651381951785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4">
        <f>유형화!$F$71*hourly1!B7124/hourly1!$B$8763+유형화!$F$72*hourly1!C7124/hourly1!$C$8763+유형화!$F$73*hourly1!D7124/hourly1!$D$8763+유형화!$F$74*hourly1!E7124/hourly1!$E$8763</f>
        <v>150.29995552186995</v>
      </c>
      <c r="C7123" s="442">
        <f>hourly1!$F7124*유형화!$G$71/hourly1!$F$8763+유형화!$G$72*hourly1!$G7124/hourly1!$F$8763+유형화!$G$74*hourly1!I7124/hourly1!$I$8763</f>
        <v>0.51835234632617588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4">
        <f>유형화!$F$71*hourly1!B7125/hourly1!$B$8763+유형화!$F$72*hourly1!C7125/hourly1!$C$8763+유형화!$F$73*hourly1!D7125/hourly1!$D$8763+유형화!$F$74*hourly1!E7125/hourly1!$E$8763</f>
        <v>118.38730379649873</v>
      </c>
      <c r="C7124" s="442">
        <f>hourly1!$F7125*유형화!$G$71/hourly1!$F$8763+유형화!$G$72*hourly1!$G7125/hourly1!$F$8763+유형화!$G$74*hourly1!I7125/hourly1!$I$8763</f>
        <v>0.64138803674800804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4">
        <f>유형화!$F$71*hourly1!B7126/hourly1!$B$8763+유형화!$F$72*hourly1!C7126/hourly1!$C$8763+유형화!$F$73*hourly1!D7126/hourly1!$D$8763+유형화!$F$74*hourly1!E7126/hourly1!$E$8763</f>
        <v>126.68987240275096</v>
      </c>
      <c r="C7125" s="442">
        <f>hourly1!$F7126*유형화!$G$71/hourly1!$F$8763+유형화!$G$72*hourly1!$G7126/hourly1!$F$8763+유형화!$G$74*hourly1!I7126/hourly1!$I$8763</f>
        <v>0.64682828563842065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4">
        <f>유형화!$F$71*hourly1!B7127/hourly1!$B$8763+유형화!$F$72*hourly1!C7127/hourly1!$C$8763+유형화!$F$73*hourly1!D7127/hourly1!$D$8763+유형화!$F$74*hourly1!E7127/hourly1!$E$8763</f>
        <v>64.047893113140859</v>
      </c>
      <c r="C7126" s="442">
        <f>hourly1!$F7127*유형화!$G$71/hourly1!$F$8763+유형화!$G$72*hourly1!$G7127/hourly1!$F$8763+유형화!$G$74*hourly1!I7127/hourly1!$I$8763</f>
        <v>0.5866531665065633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4">
        <f>유형화!$F$71*hourly1!B7128/hourly1!$B$8763+유형화!$F$72*hourly1!C7128/hourly1!$C$8763+유형화!$F$73*hourly1!D7128/hourly1!$D$8763+유형화!$F$74*hourly1!E7128/hourly1!$E$8763</f>
        <v>62.521015205430679</v>
      </c>
      <c r="C7127" s="442">
        <f>hourly1!$F7128*유형화!$G$71/hourly1!$F$8763+유형화!$G$72*hourly1!$G7128/hourly1!$F$8763+유형화!$G$74*hourly1!I7128/hourly1!$I$8763</f>
        <v>0.45985958686346834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4">
        <f>유형화!$F$71*hourly1!B7129/hourly1!$B$8763+유형화!$F$72*hourly1!C7129/hourly1!$C$8763+유형화!$F$73*hourly1!D7129/hourly1!$D$8763+유형화!$F$74*hourly1!E7129/hourly1!$E$8763</f>
        <v>61.441066572870596</v>
      </c>
      <c r="C7128" s="442">
        <f>hourly1!$F7129*유형화!$G$71/hourly1!$F$8763+유형화!$G$72*hourly1!$G7129/hourly1!$F$8763+유형화!$G$74*hourly1!I7129/hourly1!$I$8763</f>
        <v>0.35307146869734907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4">
        <f>유형화!$F$71*hourly1!B7130/hourly1!$B$8763+유형화!$F$72*hourly1!C7130/hourly1!$C$8763+유형화!$F$73*hourly1!D7130/hourly1!$D$8763+유형화!$F$74*hourly1!E7130/hourly1!$E$8763</f>
        <v>60.064273702390615</v>
      </c>
      <c r="C7129" s="442">
        <f>hourly1!$F7130*유형화!$G$71/hourly1!$F$8763+유형화!$G$72*hourly1!$G7130/hourly1!$F$8763+유형화!$G$74*hourly1!I7130/hourly1!$I$8763</f>
        <v>0.32118771353968029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4">
        <f>유형화!$F$71*hourly1!B7131/hourly1!$B$8763+유형화!$F$72*hourly1!C7131/hourly1!$C$8763+유형화!$F$73*hourly1!D7131/hourly1!$D$8763+유형화!$F$74*hourly1!E7131/hourly1!$E$8763</f>
        <v>60.485558016308232</v>
      </c>
      <c r="C7130" s="442">
        <f>hourly1!$F7131*유형화!$G$71/hourly1!$F$8763+유형화!$G$72*hourly1!$G7131/hourly1!$F$8763+유형화!$G$74*hourly1!I7131/hourly1!$I$8763</f>
        <v>0.26350663598457719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4">
        <f>유형화!$F$71*hourly1!B7132/hourly1!$B$8763+유형화!$F$72*hourly1!C7132/hourly1!$C$8763+유형화!$F$73*hourly1!D7132/hourly1!$D$8763+유형화!$F$74*hourly1!E7132/hourly1!$E$8763</f>
        <v>60.664997000324384</v>
      </c>
      <c r="C7131" s="442">
        <f>hourly1!$F7132*유형화!$G$71/hourly1!$F$8763+유형화!$G$72*hourly1!$G7132/hourly1!$F$8763+유형화!$G$74*hourly1!I7132/hourly1!$I$8763</f>
        <v>0.24424448967286436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4">
        <f>유형화!$F$71*hourly1!B7133/hourly1!$B$8763+유형화!$F$72*hourly1!C7133/hourly1!$C$8763+유형화!$F$73*hourly1!D7133/hourly1!$D$8763+유형화!$F$74*hourly1!E7133/hourly1!$E$8763</f>
        <v>61.025454784533906</v>
      </c>
      <c r="C7132" s="442">
        <f>hourly1!$F7133*유형화!$G$71/hourly1!$F$8763+유형화!$G$72*hourly1!$G7133/hourly1!$F$8763+유형화!$G$74*hourly1!I7133/hourly1!$I$8763</f>
        <v>0.2402275565017705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4">
        <f>유형화!$F$71*hourly1!B7134/hourly1!$B$8763+유형화!$F$72*hourly1!C7134/hourly1!$C$8763+유형화!$F$73*hourly1!D7134/hourly1!$D$8763+유형화!$F$74*hourly1!E7134/hourly1!$E$8763</f>
        <v>61.219126541689782</v>
      </c>
      <c r="C7133" s="442">
        <f>hourly1!$F7134*유형화!$G$71/hourly1!$F$8763+유형화!$G$72*hourly1!$G7134/hourly1!$F$8763+유형화!$G$74*hourly1!I7134/hourly1!$I$8763</f>
        <v>0.24030358292680762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4">
        <f>유형화!$F$71*hourly1!B7135/hourly1!$B$8763+유형화!$F$72*hourly1!C7135/hourly1!$C$8763+유형화!$F$73*hourly1!D7135/hourly1!$D$8763+유형화!$F$74*hourly1!E7135/hourly1!$E$8763</f>
        <v>61.384606875921179</v>
      </c>
      <c r="C7134" s="442">
        <f>hourly1!$F7135*유형화!$G$71/hourly1!$F$8763+유형화!$G$72*hourly1!$G7135/hourly1!$F$8763+유형화!$G$74*hourly1!I7135/hourly1!$I$8763</f>
        <v>0.23784621004380124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4">
        <f>유형화!$F$71*hourly1!B7136/hourly1!$B$8763+유형화!$F$72*hourly1!C7136/hourly1!$C$8763+유형화!$F$73*hourly1!D7136/hourly1!$D$8763+유형화!$F$74*hourly1!E7136/hourly1!$E$8763</f>
        <v>63.371223218341925</v>
      </c>
      <c r="C7135" s="442">
        <f>hourly1!$F7136*유형화!$G$71/hourly1!$F$8763+유형화!$G$72*hourly1!$G7136/hourly1!$F$8763+유형화!$G$74*hourly1!I7136/hourly1!$I$8763</f>
        <v>0.42293453820336485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4">
        <f>유형화!$F$71*hourly1!B7137/hourly1!$B$8763+유형화!$F$72*hourly1!C7137/hourly1!$C$8763+유형화!$F$73*hourly1!D7137/hourly1!$D$8763+유형화!$F$74*hourly1!E7137/hourly1!$E$8763</f>
        <v>74.932548193145962</v>
      </c>
      <c r="C7136" s="442">
        <f>hourly1!$F7137*유형화!$G$71/hourly1!$F$8763+유형화!$G$72*hourly1!$G7137/hourly1!$F$8763+유형화!$G$74*hourly1!I7137/hourly1!$I$8763</f>
        <v>3.7699925223881277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4">
        <f>유형화!$F$71*hourly1!B7138/hourly1!$B$8763+유형화!$F$72*hourly1!C7138/hourly1!$C$8763+유형화!$F$73*hourly1!D7138/hourly1!$D$8763+유형화!$F$74*hourly1!E7138/hourly1!$E$8763</f>
        <v>158.64852296532615</v>
      </c>
      <c r="C7137" s="442">
        <f>hourly1!$F7138*유형화!$G$71/hourly1!$F$8763+유형화!$G$72*hourly1!$G7138/hourly1!$F$8763+유형화!$G$74*hourly1!I7138/hourly1!$I$8763</f>
        <v>3.8881434538868338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4">
        <f>유형화!$F$71*hourly1!B7139/hourly1!$B$8763+유형화!$F$72*hourly1!C7139/hourly1!$C$8763+유형화!$F$73*hourly1!D7139/hourly1!$D$8763+유형화!$F$74*hourly1!E7139/hourly1!$E$8763</f>
        <v>255.36470952347983</v>
      </c>
      <c r="C7138" s="442">
        <f>hourly1!$F7139*유형화!$G$71/hourly1!$F$8763+유형화!$G$72*hourly1!$G7139/hourly1!$F$8763+유형화!$G$74*hourly1!I7139/hourly1!$I$8763</f>
        <v>3.2423191817209234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4">
        <f>유형화!$F$71*hourly1!B7140/hourly1!$B$8763+유형화!$F$72*hourly1!C7140/hourly1!$C$8763+유형화!$F$73*hourly1!D7140/hourly1!$D$8763+유형화!$F$74*hourly1!E7140/hourly1!$E$8763</f>
        <v>312.9365024880903</v>
      </c>
      <c r="C7139" s="442">
        <f>hourly1!$F7140*유형화!$G$71/hourly1!$F$8763+유형화!$G$72*hourly1!$G7140/hourly1!$F$8763+유형화!$G$74*hourly1!I7140/hourly1!$I$8763</f>
        <v>2.4069774921066367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4">
        <f>유형화!$F$71*hourly1!B7141/hourly1!$B$8763+유형화!$F$72*hourly1!C7141/hourly1!$C$8763+유형화!$F$73*hourly1!D7141/hourly1!$D$8763+유형화!$F$74*hourly1!E7141/hourly1!$E$8763</f>
        <v>371.05273154710369</v>
      </c>
      <c r="C7140" s="442">
        <f>hourly1!$F7141*유형화!$G$71/hourly1!$F$8763+유형화!$G$72*hourly1!$G7141/hourly1!$F$8763+유형화!$G$74*hourly1!I7141/hourly1!$I$8763</f>
        <v>1.7837034887638146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4">
        <f>유형화!$F$71*hourly1!B7142/hourly1!$B$8763+유형화!$F$72*hourly1!C7142/hourly1!$C$8763+유형화!$F$73*hourly1!D7142/hourly1!$D$8763+유형화!$F$74*hourly1!E7142/hourly1!$E$8763</f>
        <v>313.11680376181795</v>
      </c>
      <c r="C7141" s="442">
        <f>hourly1!$F7142*유형화!$G$71/hourly1!$F$8763+유형화!$G$72*hourly1!$G7142/hourly1!$F$8763+유형화!$G$74*hourly1!I7142/hourly1!$I$8763</f>
        <v>1.2022713984827376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4">
        <f>유형화!$F$71*hourly1!B7143/hourly1!$B$8763+유형화!$F$72*hourly1!C7143/hourly1!$C$8763+유형화!$F$73*hourly1!D7143/hourly1!$D$8763+유형화!$F$74*hourly1!E7143/hourly1!$E$8763</f>
        <v>192.06955076794543</v>
      </c>
      <c r="C7142" s="442">
        <f>hourly1!$F7143*유형화!$G$71/hourly1!$F$8763+유형화!$G$72*hourly1!$G7143/hourly1!$F$8763+유형화!$G$74*hourly1!I7143/hourly1!$I$8763</f>
        <v>0.55596733683064181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4">
        <f>유형화!$F$71*hourly1!B7144/hourly1!$B$8763+유형화!$F$72*hourly1!C7144/hourly1!$C$8763+유형화!$F$73*hourly1!D7144/hourly1!$D$8763+유형화!$F$74*hourly1!E7144/hourly1!$E$8763</f>
        <v>250.52784010080245</v>
      </c>
      <c r="C7143" s="442">
        <f>hourly1!$F7144*유형화!$G$71/hourly1!$F$8763+유형화!$G$72*hourly1!$G7144/hourly1!$F$8763+유형화!$G$74*hourly1!I7144/hourly1!$I$8763</f>
        <v>0.52250169422469317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4">
        <f>유형화!$F$71*hourly1!B7145/hourly1!$B$8763+유형화!$F$72*hourly1!C7145/hourly1!$C$8763+유형화!$F$73*hourly1!D7145/hourly1!$D$8763+유형화!$F$74*hourly1!E7145/hourly1!$E$8763</f>
        <v>363.75804714476408</v>
      </c>
      <c r="C7144" s="442">
        <f>hourly1!$F7145*유형화!$G$71/hourly1!$F$8763+유형화!$G$72*hourly1!$G7145/hourly1!$F$8763+유형화!$G$74*hourly1!I7145/hourly1!$I$8763</f>
        <v>0.39979056248552225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4">
        <f>유형화!$F$71*hourly1!B7146/hourly1!$B$8763+유형화!$F$72*hourly1!C7146/hourly1!$C$8763+유형화!$F$73*hourly1!D7146/hourly1!$D$8763+유형화!$F$74*hourly1!E7146/hourly1!$E$8763</f>
        <v>306.22054322834794</v>
      </c>
      <c r="C7145" s="442">
        <f>hourly1!$F7146*유형화!$G$71/hourly1!$F$8763+유형화!$G$72*hourly1!$G7146/hourly1!$F$8763+유형화!$G$74*hourly1!I7146/hourly1!$I$8763</f>
        <v>0.38989498581876419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4">
        <f>유형화!$F$71*hourly1!B7147/hourly1!$B$8763+유형화!$F$72*hourly1!C7147/hourly1!$C$8763+유형화!$F$73*hourly1!D7147/hourly1!$D$8763+유형화!$F$74*hourly1!E7147/hourly1!$E$8763</f>
        <v>263.27761921131508</v>
      </c>
      <c r="C7146" s="442">
        <f>hourly1!$F7147*유형화!$G$71/hourly1!$F$8763+유형화!$G$72*hourly1!$G7147/hourly1!$F$8763+유형화!$G$74*hourly1!I7147/hourly1!$I$8763</f>
        <v>0.58535713189754257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4">
        <f>유형화!$F$71*hourly1!B7148/hourly1!$B$8763+유형화!$F$72*hourly1!C7148/hourly1!$C$8763+유형화!$F$73*hourly1!D7148/hourly1!$D$8763+유형화!$F$74*hourly1!E7148/hourly1!$E$8763</f>
        <v>150.71621183635605</v>
      </c>
      <c r="C7147" s="442">
        <f>hourly1!$F7148*유형화!$G$71/hourly1!$F$8763+유형화!$G$72*hourly1!$G7148/hourly1!$F$8763+유형화!$G$74*hourly1!I7148/hourly1!$I$8763</f>
        <v>1.0333363632929622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4">
        <f>유형화!$F$71*hourly1!B7149/hourly1!$B$8763+유형화!$F$72*hourly1!C7149/hourly1!$C$8763+유형화!$F$73*hourly1!D7149/hourly1!$D$8763+유형화!$F$74*hourly1!E7149/hourly1!$E$8763</f>
        <v>118.76696824998574</v>
      </c>
      <c r="C7148" s="442">
        <f>hourly1!$F7149*유형화!$G$71/hourly1!$F$8763+유형화!$G$72*hourly1!$G7149/hourly1!$F$8763+유형화!$G$74*hourly1!I7149/hourly1!$I$8763</f>
        <v>0.71845397850990056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4">
        <f>유형화!$F$71*hourly1!B7150/hourly1!$B$8763+유형화!$F$72*hourly1!C7150/hourly1!$C$8763+유형화!$F$73*hourly1!D7150/hourly1!$D$8763+유형화!$F$74*hourly1!E7150/hourly1!$E$8763</f>
        <v>127.55491193191932</v>
      </c>
      <c r="C7149" s="442">
        <f>hourly1!$F7150*유형화!$G$71/hourly1!$F$8763+유형화!$G$72*hourly1!$G7150/hourly1!$F$8763+유형화!$G$74*hourly1!I7150/hourly1!$I$8763</f>
        <v>0.7971995094174148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4">
        <f>유형화!$F$71*hourly1!B7151/hourly1!$B$8763+유형화!$F$72*hourly1!C7151/hourly1!$C$8763+유형화!$F$73*hourly1!D7151/hourly1!$D$8763+유형화!$F$74*hourly1!E7151/hourly1!$E$8763</f>
        <v>65.306061602164846</v>
      </c>
      <c r="C7150" s="442">
        <f>hourly1!$F7151*유형화!$G$71/hourly1!$F$8763+유형화!$G$72*hourly1!$G7151/hourly1!$F$8763+유형화!$G$74*hourly1!I7151/hourly1!$I$8763</f>
        <v>1.8923936528176184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4">
        <f>유형화!$F$71*hourly1!B7152/hourly1!$B$8763+유형화!$F$72*hourly1!C7152/hourly1!$C$8763+유형화!$F$73*hourly1!D7152/hourly1!$D$8763+유형화!$F$74*hourly1!E7152/hourly1!$E$8763</f>
        <v>64.034251869346022</v>
      </c>
      <c r="C7151" s="442">
        <f>hourly1!$F7152*유형화!$G$71/hourly1!$F$8763+유형화!$G$72*hourly1!$G7152/hourly1!$F$8763+유형화!$G$74*hourly1!I7152/hourly1!$I$8763</f>
        <v>0.46010820060707935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4">
        <f>유형화!$F$71*hourly1!B7153/hourly1!$B$8763+유형화!$F$72*hourly1!C7153/hourly1!$C$8763+유형화!$F$73*hourly1!D7153/hourly1!$D$8763+유형화!$F$74*hourly1!E7153/hourly1!$E$8763</f>
        <v>62.775931891099575</v>
      </c>
      <c r="C7152" s="442">
        <f>hourly1!$F7153*유형화!$G$71/hourly1!$F$8763+유형화!$G$72*hourly1!$G7153/hourly1!$F$8763+유형화!$G$74*hourly1!I7153/hourly1!$I$8763</f>
        <v>0.353227106930812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4">
        <f>유형화!$F$71*hourly1!B7154/hourly1!$B$8763+유형화!$F$72*hourly1!C7154/hourly1!$C$8763+유형화!$F$73*hourly1!D7154/hourly1!$D$8763+유형화!$F$74*hourly1!E7154/hourly1!$E$8763</f>
        <v>61.210282456606514</v>
      </c>
      <c r="C7153" s="442">
        <f>hourly1!$F7154*유형화!$G$71/hourly1!$F$8763+유형화!$G$72*hourly1!$G7154/hourly1!$F$8763+유형화!$G$74*hourly1!I7154/hourly1!$I$8763</f>
        <v>0.32131197966849151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4">
        <f>유형화!$F$71*hourly1!B7155/hourly1!$B$8763+유형화!$F$72*hourly1!C7155/hourly1!$C$8763+유형화!$F$73*hourly1!D7155/hourly1!$D$8763+유형화!$F$74*hourly1!E7155/hourly1!$E$8763</f>
        <v>61.528070776486871</v>
      </c>
      <c r="C7154" s="442">
        <f>hourly1!$F7155*유형화!$G$71/hourly1!$F$8763+유형화!$G$72*hourly1!$G7155/hourly1!$F$8763+유형화!$G$74*hourly1!I7155/hourly1!$I$8763</f>
        <v>0.26213604169826998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4">
        <f>유형화!$F$71*hourly1!B7156/hourly1!$B$8763+유형화!$F$72*hourly1!C7156/hourly1!$C$8763+유형화!$F$73*hourly1!D7156/hourly1!$D$8763+유형화!$F$74*hourly1!E7156/hourly1!$E$8763</f>
        <v>61.404574598197264</v>
      </c>
      <c r="C7155" s="442">
        <f>hourly1!$F7156*유형화!$G$71/hourly1!$F$8763+유형화!$G$72*hourly1!$G7156/hourly1!$F$8763+유형화!$G$74*hourly1!I7156/hourly1!$I$8763</f>
        <v>0.26652626217171654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4">
        <f>유형화!$F$71*hourly1!B7157/hourly1!$B$8763+유형화!$F$72*hourly1!C7157/hourly1!$C$8763+유형화!$F$73*hourly1!D7157/hourly1!$D$8763+유형화!$F$74*hourly1!E7157/hourly1!$E$8763</f>
        <v>61.584446408563359</v>
      </c>
      <c r="C7156" s="442">
        <f>hourly1!$F7157*유형화!$G$71/hourly1!$F$8763+유형화!$G$72*hourly1!$G7157/hourly1!$F$8763+유형화!$G$74*hourly1!I7157/hourly1!$I$8763</f>
        <v>0.24952763358206331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4">
        <f>유형화!$F$71*hourly1!B7158/hourly1!$B$8763+유형화!$F$72*hourly1!C7158/hourly1!$C$8763+유형화!$F$73*hourly1!D7158/hourly1!$D$8763+유형화!$F$74*hourly1!E7158/hourly1!$E$8763</f>
        <v>61.78570705438775</v>
      </c>
      <c r="C7157" s="442">
        <f>hourly1!$F7158*유형화!$G$71/hourly1!$F$8763+유형화!$G$72*hourly1!$G7158/hourly1!$F$8763+유형화!$G$74*hourly1!I7158/hourly1!$I$8763</f>
        <v>0.23779935560179025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4">
        <f>유형화!$F$71*hourly1!B7159/hourly1!$B$8763+유형화!$F$72*hourly1!C7159/hourly1!$C$8763+유형화!$F$73*hourly1!D7159/hourly1!$D$8763+유형화!$F$74*hourly1!E7159/hourly1!$E$8763</f>
        <v>61.715459337796489</v>
      </c>
      <c r="C7158" s="442">
        <f>hourly1!$F7159*유형화!$G$71/hourly1!$F$8763+유형화!$G$72*hourly1!$G7159/hourly1!$F$8763+유형화!$G$74*hourly1!I7159/hourly1!$I$8763</f>
        <v>0.23782143830402502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4">
        <f>유형화!$F$71*hourly1!B7160/hourly1!$B$8763+유형화!$F$72*hourly1!C7160/hourly1!$C$8763+유형화!$F$73*hourly1!D7160/hourly1!$D$8763+유형화!$F$74*hourly1!E7160/hourly1!$E$8763</f>
        <v>64.447781377827653</v>
      </c>
      <c r="C7159" s="442">
        <f>hourly1!$F7160*유형화!$G$71/hourly1!$F$8763+유형화!$G$72*hourly1!$G7160/hourly1!$F$8763+유형화!$G$74*hourly1!I7160/hourly1!$I$8763</f>
        <v>0.2755217446359442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4">
        <f>유형화!$F$71*hourly1!B7161/hourly1!$B$8763+유형화!$F$72*hourly1!C7161/hourly1!$C$8763+유형화!$F$73*hourly1!D7161/hourly1!$D$8763+유형화!$F$74*hourly1!E7161/hourly1!$E$8763</f>
        <v>75.064019196932762</v>
      </c>
      <c r="C7160" s="442">
        <f>hourly1!$F7161*유형화!$G$71/hourly1!$F$8763+유형화!$G$72*hourly1!$G7161/hourly1!$F$8763+유형화!$G$74*hourly1!I7161/hourly1!$I$8763</f>
        <v>4.3502378507675425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4">
        <f>유형화!$F$71*hourly1!B7162/hourly1!$B$8763+유형화!$F$72*hourly1!C7162/hourly1!$C$8763+유형화!$F$73*hourly1!D7162/hourly1!$D$8763+유형화!$F$74*hourly1!E7162/hourly1!$E$8763</f>
        <v>111.28112897221229</v>
      </c>
      <c r="C7161" s="442">
        <f>hourly1!$F7162*유형화!$G$71/hourly1!$F$8763+유형화!$G$72*hourly1!$G7162/hourly1!$F$8763+유형화!$G$74*hourly1!I7162/hourly1!$I$8763</f>
        <v>4.9022257133430056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4">
        <f>유형화!$F$71*hourly1!B7163/hourly1!$B$8763+유형화!$F$72*hourly1!C7163/hourly1!$C$8763+유형화!$F$73*hourly1!D7163/hourly1!$D$8763+유형화!$F$74*hourly1!E7163/hourly1!$E$8763</f>
        <v>113.60334222583397</v>
      </c>
      <c r="C7162" s="442">
        <f>hourly1!$F7163*유형화!$G$71/hourly1!$F$8763+유형화!$G$72*hourly1!$G7163/hourly1!$F$8763+유형화!$G$74*hourly1!I7163/hourly1!$I$8763</f>
        <v>5.3541644302893143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4">
        <f>유형화!$F$71*hourly1!B7164/hourly1!$B$8763+유형화!$F$72*hourly1!C7164/hourly1!$C$8763+유형화!$F$73*hourly1!D7164/hourly1!$D$8763+유형화!$F$74*hourly1!E7164/hourly1!$E$8763</f>
        <v>116.85037863531721</v>
      </c>
      <c r="C7163" s="442">
        <f>hourly1!$F7164*유형화!$G$71/hourly1!$F$8763+유형화!$G$72*hourly1!$G7164/hourly1!$F$8763+유형화!$G$74*hourly1!I7164/hourly1!$I$8763</f>
        <v>4.8170751394695825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4">
        <f>유형화!$F$71*hourly1!B7165/hourly1!$B$8763+유형화!$F$72*hourly1!C7165/hourly1!$C$8763+유형화!$F$73*hourly1!D7165/hourly1!$D$8763+유형화!$F$74*hourly1!E7165/hourly1!$E$8763</f>
        <v>119.8552649928437</v>
      </c>
      <c r="C7164" s="442">
        <f>hourly1!$F7165*유형화!$G$71/hourly1!$F$8763+유형화!$G$72*hourly1!$G7165/hourly1!$F$8763+유형화!$G$74*hourly1!I7165/hourly1!$I$8763</f>
        <v>4.5593285280225997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4">
        <f>유형화!$F$71*hourly1!B7166/hourly1!$B$8763+유형화!$F$72*hourly1!C7166/hourly1!$C$8763+유형화!$F$73*hourly1!D7166/hourly1!$D$8763+유형화!$F$74*hourly1!E7166/hourly1!$E$8763</f>
        <v>118.5644577901499</v>
      </c>
      <c r="C7165" s="442">
        <f>hourly1!$F7166*유형화!$G$71/hourly1!$F$8763+유형화!$G$72*hourly1!$G7166/hourly1!$F$8763+유형화!$G$74*hourly1!I7166/hourly1!$I$8763</f>
        <v>4.5129380672163943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4">
        <f>유형화!$F$71*hourly1!B7167/hourly1!$B$8763+유형화!$F$72*hourly1!C7167/hourly1!$C$8763+유형화!$F$73*hourly1!D7167/hourly1!$D$8763+유형화!$F$74*hourly1!E7167/hourly1!$E$8763</f>
        <v>124.23100695737737</v>
      </c>
      <c r="C7166" s="442">
        <f>hourly1!$F7167*유형화!$G$71/hourly1!$F$8763+유형화!$G$72*hourly1!$G7167/hourly1!$F$8763+유형화!$G$74*hourly1!I7167/hourly1!$I$8763</f>
        <v>3.0695588683993744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4">
        <f>유형화!$F$71*hourly1!B7168/hourly1!$B$8763+유형화!$F$72*hourly1!C7168/hourly1!$C$8763+유형화!$F$73*hourly1!D7168/hourly1!$D$8763+유형화!$F$74*hourly1!E7168/hourly1!$E$8763</f>
        <v>111.4072617843501</v>
      </c>
      <c r="C7167" s="442">
        <f>hourly1!$F7168*유형화!$G$71/hourly1!$F$8763+유형화!$G$72*hourly1!$G7168/hourly1!$F$8763+유형화!$G$74*hourly1!I7168/hourly1!$I$8763</f>
        <v>2.7241849980172623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4">
        <f>유형화!$F$71*hourly1!B7169/hourly1!$B$8763+유형화!$F$72*hourly1!C7169/hourly1!$C$8763+유형화!$F$73*hourly1!D7169/hourly1!$D$8763+유형화!$F$74*hourly1!E7169/hourly1!$E$8763</f>
        <v>111.97160492108429</v>
      </c>
      <c r="C7168" s="442">
        <f>hourly1!$F7169*유형화!$G$71/hourly1!$F$8763+유형화!$G$72*hourly1!$G7169/hourly1!$F$8763+유형화!$G$74*hourly1!I7169/hourly1!$I$8763</f>
        <v>2.4852265289008142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4">
        <f>유형화!$F$71*hourly1!B7170/hourly1!$B$8763+유형화!$F$72*hourly1!C7170/hourly1!$C$8763+유형화!$F$73*hourly1!D7170/hourly1!$D$8763+유형화!$F$74*hourly1!E7170/hourly1!$E$8763</f>
        <v>110.55970372634286</v>
      </c>
      <c r="C7169" s="442">
        <f>hourly1!$F7170*유형화!$G$71/hourly1!$F$8763+유형화!$G$72*hourly1!$G7170/hourly1!$F$8763+유형화!$G$74*hourly1!I7170/hourly1!$I$8763</f>
        <v>2.3598978228299519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4">
        <f>유형화!$F$71*hourly1!B7171/hourly1!$B$8763+유형화!$F$72*hourly1!C7171/hourly1!$C$8763+유형화!$F$73*hourly1!D7171/hourly1!$D$8763+유형화!$F$74*hourly1!E7171/hourly1!$E$8763</f>
        <v>109.40529453405237</v>
      </c>
      <c r="C7170" s="442">
        <f>hourly1!$F7171*유형화!$G$71/hourly1!$F$8763+유형화!$G$72*hourly1!$G7171/hourly1!$F$8763+유형화!$G$74*hourly1!I7171/hourly1!$I$8763</f>
        <v>2.4903225809859131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4">
        <f>유형화!$F$71*hourly1!B7172/hourly1!$B$8763+유형화!$F$72*hourly1!C7172/hourly1!$C$8763+유형화!$F$73*hourly1!D7172/hourly1!$D$8763+유형화!$F$74*hourly1!E7172/hourly1!$E$8763</f>
        <v>109.15484788693556</v>
      </c>
      <c r="C7171" s="442">
        <f>hourly1!$F7172*유형화!$G$71/hourly1!$F$8763+유형화!$G$72*hourly1!$G7172/hourly1!$F$8763+유형화!$G$74*hourly1!I7172/hourly1!$I$8763</f>
        <v>2.5923230715243464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4">
        <f>유형화!$F$71*hourly1!B7173/hourly1!$B$8763+유형화!$F$72*hourly1!C7173/hourly1!$C$8763+유형화!$F$73*hourly1!D7173/hourly1!$D$8763+유형화!$F$74*hourly1!E7173/hourly1!$E$8763</f>
        <v>120.42174995098216</v>
      </c>
      <c r="C7172" s="442">
        <f>hourly1!$F7173*유형화!$G$71/hourly1!$F$8763+유형화!$G$72*hourly1!$G7173/hourly1!$F$8763+유형화!$G$74*hourly1!I7173/hourly1!$I$8763</f>
        <v>2.1955322772830468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4">
        <f>유형화!$F$71*hourly1!B7174/hourly1!$B$8763+유형화!$F$72*hourly1!C7174/hourly1!$C$8763+유형화!$F$73*hourly1!D7174/hourly1!$D$8763+유형화!$F$74*hourly1!E7174/hourly1!$E$8763</f>
        <v>129.0105430155472</v>
      </c>
      <c r="C7173" s="442">
        <f>hourly1!$F7174*유형화!$G$71/hourly1!$F$8763+유형화!$G$72*hourly1!$G7174/hourly1!$F$8763+유형화!$G$74*hourly1!I7174/hourly1!$I$8763</f>
        <v>2.0619178316869506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4">
        <f>유형화!$F$71*hourly1!B7175/hourly1!$B$8763+유형화!$F$72*hourly1!C7175/hourly1!$C$8763+유형화!$F$73*hourly1!D7175/hourly1!$D$8763+유형화!$F$74*hourly1!E7175/hourly1!$E$8763</f>
        <v>66.6202847103891</v>
      </c>
      <c r="C7174" s="442">
        <f>hourly1!$F7175*유형화!$G$71/hourly1!$F$8763+유형화!$G$72*hourly1!$G7175/hourly1!$F$8763+유형화!$G$74*hourly1!I7175/hourly1!$I$8763</f>
        <v>3.0315621160500088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4">
        <f>유형화!$F$71*hourly1!B7176/hourly1!$B$8763+유형화!$F$72*hourly1!C7176/hourly1!$C$8763+유형화!$F$73*hourly1!D7176/hourly1!$D$8763+유형화!$F$74*hourly1!E7176/hourly1!$E$8763</f>
        <v>65.335299022101623</v>
      </c>
      <c r="C7175" s="442">
        <f>hourly1!$F7176*유형화!$G$71/hourly1!$F$8763+유형화!$G$72*hourly1!$G7176/hourly1!$F$8763+유형화!$G$74*hourly1!I7176/hourly1!$I$8763</f>
        <v>0.41671161641640164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4">
        <f>유형화!$F$71*hourly1!B7177/hourly1!$B$8763+유형화!$F$72*hourly1!C7177/hourly1!$C$8763+유형화!$F$73*hourly1!D7177/hourly1!$D$8763+유형화!$F$74*hourly1!E7177/hourly1!$E$8763</f>
        <v>64.120117403396719</v>
      </c>
      <c r="C7176" s="442">
        <f>hourly1!$F7177*유형화!$G$71/hourly1!$F$8763+유형화!$G$72*hourly1!$G7177/hourly1!$F$8763+유형화!$G$74*hourly1!I7177/hourly1!$I$8763</f>
        <v>0.38010477053204228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4">
        <f>유형화!$F$71*hourly1!B7178/hourly1!$B$8763+유형화!$F$72*hourly1!C7178/hourly1!$C$8763+유형화!$F$73*hourly1!D7178/hourly1!$D$8763+유형화!$F$74*hourly1!E7178/hourly1!$E$8763</f>
        <v>62.25186824701909</v>
      </c>
      <c r="C7177" s="442">
        <f>hourly1!$F7178*유형화!$G$71/hourly1!$F$8763+유형화!$G$72*hourly1!$G7178/hourly1!$F$8763+유형화!$G$74*hourly1!I7178/hourly1!$I$8763</f>
        <v>0.31611032174539966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4">
        <f>유형화!$F$71*hourly1!B7179/hourly1!$B$8763+유형화!$F$72*hourly1!C7179/hourly1!$C$8763+유형화!$F$73*hourly1!D7179/hourly1!$D$8763+유형화!$F$74*hourly1!E7179/hourly1!$E$8763</f>
        <v>62.487015589155611</v>
      </c>
      <c r="C7178" s="442">
        <f>hourly1!$F7179*유형화!$G$71/hourly1!$F$8763+유형화!$G$72*hourly1!$G7179/hourly1!$F$8763+유형화!$G$74*hourly1!I7179/hourly1!$I$8763</f>
        <v>0.27612783740060259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4">
        <f>유형화!$F$71*hourly1!B7180/hourly1!$B$8763+유형화!$F$72*hourly1!C7180/hourly1!$C$8763+유형화!$F$73*hourly1!D7180/hourly1!$D$8763+유형화!$F$74*hourly1!E7180/hourly1!$E$8763</f>
        <v>62.598728070068766</v>
      </c>
      <c r="C7179" s="442">
        <f>hourly1!$F7180*유형화!$G$71/hourly1!$F$8763+유형화!$G$72*hourly1!$G7180/hourly1!$F$8763+유형화!$G$74*hourly1!I7180/hourly1!$I$8763</f>
        <v>0.2615664546553873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4">
        <f>유형화!$F$71*hourly1!B7181/hourly1!$B$8763+유형화!$F$72*hourly1!C7181/hourly1!$C$8763+유형화!$F$73*hourly1!D7181/hourly1!$D$8763+유형화!$F$74*hourly1!E7181/hourly1!$E$8763</f>
        <v>62.884094089454223</v>
      </c>
      <c r="C7180" s="442">
        <f>hourly1!$F7181*유형화!$G$71/hourly1!$F$8763+유형화!$G$72*hourly1!$G7181/hourly1!$F$8763+유형화!$G$74*hourly1!I7181/hourly1!$I$8763</f>
        <v>0.25282993465500525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4">
        <f>유형화!$F$71*hourly1!B7182/hourly1!$B$8763+유형화!$F$72*hourly1!C7182/hourly1!$C$8763+유형화!$F$73*hourly1!D7182/hourly1!$D$8763+유형화!$F$74*hourly1!E7182/hourly1!$E$8763</f>
        <v>62.997018484147141</v>
      </c>
      <c r="C7181" s="442">
        <f>hourly1!$F7182*유형화!$G$71/hourly1!$F$8763+유형화!$G$72*hourly1!$G7182/hourly1!$F$8763+유형화!$G$74*hourly1!I7182/hourly1!$I$8763</f>
        <v>0.24154282180351153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4">
        <f>유형화!$F$71*hourly1!B7183/hourly1!$B$8763+유형화!$F$72*hourly1!C7183/hourly1!$C$8763+유형화!$F$73*hourly1!D7183/hourly1!$D$8763+유형화!$F$74*hourly1!E7183/hourly1!$E$8763</f>
        <v>63.149441890156076</v>
      </c>
      <c r="C7182" s="442">
        <f>hourly1!$F7183*유형화!$G$71/hourly1!$F$8763+유형화!$G$72*hourly1!$G7183/hourly1!$F$8763+유형화!$G$74*hourly1!I7183/hourly1!$I$8763</f>
        <v>0.25696697816961983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4">
        <f>유형화!$F$71*hourly1!B7184/hourly1!$B$8763+유형화!$F$72*hourly1!C7184/hourly1!$C$8763+유형화!$F$73*hourly1!D7184/hourly1!$D$8763+유형화!$F$74*hourly1!E7184/hourly1!$E$8763</f>
        <v>65.091819772729224</v>
      </c>
      <c r="C7183" s="442">
        <f>hourly1!$F7184*유형화!$G$71/hourly1!$F$8763+유형화!$G$72*hourly1!$G7184/hourly1!$F$8763+유형화!$G$74*hourly1!I7184/hourly1!$I$8763</f>
        <v>0.30549033466215775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4">
        <f>유형화!$F$71*hourly1!B7185/hourly1!$B$8763+유형화!$F$72*hourly1!C7185/hourly1!$C$8763+유형화!$F$73*hourly1!D7185/hourly1!$D$8763+유형화!$F$74*hourly1!E7185/hourly1!$E$8763</f>
        <v>76.55882106522796</v>
      </c>
      <c r="C7184" s="442">
        <f>hourly1!$F7185*유형화!$G$71/hourly1!$F$8763+유형화!$G$72*hourly1!$G7185/hourly1!$F$8763+유형화!$G$74*hourly1!I7185/hourly1!$I$8763</f>
        <v>6.3035187855978991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4">
        <f>유형화!$F$71*hourly1!B7186/hourly1!$B$8763+유형화!$F$72*hourly1!C7186/hourly1!$C$8763+유형화!$F$73*hourly1!D7186/hourly1!$D$8763+유형화!$F$74*hourly1!E7186/hourly1!$E$8763</f>
        <v>66.088452939816833</v>
      </c>
      <c r="C7185" s="442">
        <f>hourly1!$F7186*유형화!$G$71/hourly1!$F$8763+유형화!$G$72*hourly1!$G7186/hourly1!$F$8763+유형화!$G$74*hourly1!I7186/hourly1!$I$8763</f>
        <v>6.4570079891492576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4">
        <f>유형화!$F$71*hourly1!B7187/hourly1!$B$8763+유형화!$F$72*hourly1!C7187/hourly1!$C$8763+유형화!$F$73*hourly1!D7187/hourly1!$D$8763+유형화!$F$74*hourly1!E7187/hourly1!$E$8763</f>
        <v>67.115797636828006</v>
      </c>
      <c r="C7186" s="442">
        <f>hourly1!$F7187*유형화!$G$71/hourly1!$F$8763+유형화!$G$72*hourly1!$G7187/hourly1!$F$8763+유형화!$G$74*hourly1!I7187/hourly1!$I$8763</f>
        <v>5.8148157918420686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4">
        <f>유형화!$F$71*hourly1!B7188/hourly1!$B$8763+유형화!$F$72*hourly1!C7188/hourly1!$C$8763+유형화!$F$73*hourly1!D7188/hourly1!$D$8763+유형화!$F$74*hourly1!E7188/hourly1!$E$8763</f>
        <v>70.108764978910926</v>
      </c>
      <c r="C7187" s="442">
        <f>hourly1!$F7188*유형화!$G$71/hourly1!$F$8763+유형화!$G$72*hourly1!$G7188/hourly1!$F$8763+유형화!$G$74*hourly1!I7188/hourly1!$I$8763</f>
        <v>4.861606660474739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4">
        <f>유형화!$F$71*hourly1!B7189/hourly1!$B$8763+유형화!$F$72*hourly1!C7189/hourly1!$C$8763+유형화!$F$73*hourly1!D7189/hourly1!$D$8763+유형화!$F$74*hourly1!E7189/hourly1!$E$8763</f>
        <v>72.364854537311359</v>
      </c>
      <c r="C7188" s="442">
        <f>hourly1!$F7189*유형화!$G$71/hourly1!$F$8763+유형화!$G$72*hourly1!$G7189/hourly1!$F$8763+유형화!$G$74*hourly1!I7189/hourly1!$I$8763</f>
        <v>3.9375206205417936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4">
        <f>유형화!$F$71*hourly1!B7190/hourly1!$B$8763+유형화!$F$72*hourly1!C7190/hourly1!$C$8763+유형화!$F$73*hourly1!D7190/hourly1!$D$8763+유형화!$F$74*hourly1!E7190/hourly1!$E$8763</f>
        <v>70.373734300454458</v>
      </c>
      <c r="C7189" s="442">
        <f>hourly1!$F7190*유형화!$G$71/hourly1!$F$8763+유형화!$G$72*hourly1!$G7190/hourly1!$F$8763+유형화!$G$74*hourly1!I7190/hourly1!$I$8763</f>
        <v>3.2031603577236956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4">
        <f>유형화!$F$71*hourly1!B7191/hourly1!$B$8763+유형화!$F$72*hourly1!C7191/hourly1!$C$8763+유형화!$F$73*hourly1!D7191/hourly1!$D$8763+유형화!$F$74*hourly1!E7191/hourly1!$E$8763</f>
        <v>76.240321379067424</v>
      </c>
      <c r="C7190" s="442">
        <f>hourly1!$F7191*유형화!$G$71/hourly1!$F$8763+유형화!$G$72*hourly1!$G7191/hourly1!$F$8763+유형화!$G$74*hourly1!I7191/hourly1!$I$8763</f>
        <v>1.5140793984959979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4">
        <f>유형화!$F$71*hourly1!B7192/hourly1!$B$8763+유형화!$F$72*hourly1!C7192/hourly1!$C$8763+유형화!$F$73*hourly1!D7192/hourly1!$D$8763+유형화!$F$74*hourly1!E7192/hourly1!$E$8763</f>
        <v>64.284371396303357</v>
      </c>
      <c r="C7191" s="442">
        <f>hourly1!$F7192*유형화!$G$71/hourly1!$F$8763+유형화!$G$72*hourly1!$G7192/hourly1!$F$8763+유형화!$G$74*hourly1!I7192/hourly1!$I$8763</f>
        <v>1.8855250360767501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4">
        <f>유형화!$F$71*hourly1!B7193/hourly1!$B$8763+유형화!$F$72*hourly1!C7193/hourly1!$C$8763+유형화!$F$73*hourly1!D7193/hourly1!$D$8763+유형화!$F$74*hourly1!E7193/hourly1!$E$8763</f>
        <v>65.306738590290493</v>
      </c>
      <c r="C7192" s="442">
        <f>hourly1!$F7193*유형화!$G$71/hourly1!$F$8763+유형화!$G$72*hourly1!$G7193/hourly1!$F$8763+유형화!$G$74*hourly1!I7193/hourly1!$I$8763</f>
        <v>1.9100901273922937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4">
        <f>유형화!$F$71*hourly1!B7194/hourly1!$B$8763+유형화!$F$72*hourly1!C7194/hourly1!$C$8763+유형화!$F$73*hourly1!D7194/hourly1!$D$8763+유형화!$F$74*hourly1!E7194/hourly1!$E$8763</f>
        <v>64.246606190784036</v>
      </c>
      <c r="C7193" s="442">
        <f>hourly1!$F7194*유형화!$G$71/hourly1!$F$8763+유형화!$G$72*hourly1!$G7194/hourly1!$F$8763+유형화!$G$74*hourly1!I7194/hourly1!$I$8763</f>
        <v>2.015046603562717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4">
        <f>유형화!$F$71*hourly1!B7195/hourly1!$B$8763+유형화!$F$72*hourly1!C7195/hourly1!$C$8763+유형화!$F$73*hourly1!D7195/hourly1!$D$8763+유형화!$F$74*hourly1!E7195/hourly1!$E$8763</f>
        <v>63.499035732982712</v>
      </c>
      <c r="C7194" s="442">
        <f>hourly1!$F7195*유형화!$G$71/hourly1!$F$8763+유형화!$G$72*hourly1!$G7195/hourly1!$F$8763+유형화!$G$74*hourly1!I7195/hourly1!$I$8763</f>
        <v>2.3389014102759398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4">
        <f>유형화!$F$71*hourly1!B7196/hourly1!$B$8763+유형화!$F$72*hourly1!C7196/hourly1!$C$8763+유형화!$F$73*hourly1!D7196/hourly1!$D$8763+유형화!$F$74*hourly1!E7196/hourly1!$E$8763</f>
        <v>63.591481334041355</v>
      </c>
      <c r="C7195" s="442">
        <f>hourly1!$F7196*유형화!$G$71/hourly1!$F$8763+유형화!$G$72*hourly1!$G7196/hourly1!$F$8763+유형화!$G$74*hourly1!I7196/hourly1!$I$8763</f>
        <v>2.8629973531810995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4">
        <f>유형화!$F$71*hourly1!B7197/hourly1!$B$8763+유형화!$F$72*hourly1!C7197/hourly1!$C$8763+유형화!$F$73*hourly1!D7197/hourly1!$D$8763+유형화!$F$74*hourly1!E7197/hourly1!$E$8763</f>
        <v>74.669548475392375</v>
      </c>
      <c r="C7196" s="442">
        <f>hourly1!$F7197*유형화!$G$71/hourly1!$F$8763+유형화!$G$72*hourly1!$G7197/hourly1!$F$8763+유형화!$G$74*hourly1!I7197/hourly1!$I$8763</f>
        <v>2.2484187194156662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4">
        <f>유형화!$F$71*hourly1!B7198/hourly1!$B$8763+유형화!$F$72*hourly1!C7198/hourly1!$C$8763+유형화!$F$73*hourly1!D7198/hourly1!$D$8763+유형화!$F$74*hourly1!E7198/hourly1!$E$8763</f>
        <v>83.148991569537557</v>
      </c>
      <c r="C7197" s="442">
        <f>hourly1!$F7198*유형화!$G$71/hourly1!$F$8763+유형화!$G$72*hourly1!$G7198/hourly1!$F$8763+유형화!$G$74*hourly1!I7198/hourly1!$I$8763</f>
        <v>2.127903227572129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4">
        <f>유형화!$F$71*hourly1!B7199/hourly1!$B$8763+유형화!$F$72*hourly1!C7199/hourly1!$C$8763+유형화!$F$73*hourly1!D7199/hourly1!$D$8763+유형화!$F$74*hourly1!E7199/hourly1!$E$8763</f>
        <v>66.411922105539844</v>
      </c>
      <c r="C7198" s="442">
        <f>hourly1!$F7199*유형화!$G$71/hourly1!$F$8763+유형화!$G$72*hourly1!$G7199/hourly1!$F$8763+유형화!$G$74*hourly1!I7199/hourly1!$I$8763</f>
        <v>2.9452786425117492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4">
        <f>유형화!$F$71*hourly1!B7200/hourly1!$B$8763+유형화!$F$72*hourly1!C7200/hourly1!$C$8763+유형화!$F$73*hourly1!D7200/hourly1!$D$8763+유형화!$F$74*hourly1!E7200/hourly1!$E$8763</f>
        <v>64.921816403141207</v>
      </c>
      <c r="C7199" s="442">
        <f>hourly1!$F7200*유형화!$G$71/hourly1!$F$8763+유형화!$G$72*hourly1!$G7200/hourly1!$F$8763+유형화!$G$74*hourly1!I7200/hourly1!$I$8763</f>
        <v>0.40680063889827112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4">
        <f>유형화!$F$71*hourly1!B7201/hourly1!$B$8763+유형화!$F$72*hourly1!C7201/hourly1!$C$8763+유형화!$F$73*hourly1!D7201/hourly1!$D$8763+유형화!$F$74*hourly1!E7201/hourly1!$E$8763</f>
        <v>63.417445465626642</v>
      </c>
      <c r="C7200" s="442">
        <f>hourly1!$F7201*유형화!$G$71/hourly1!$F$8763+유형화!$G$72*hourly1!$G7201/hourly1!$F$8763+유형화!$G$74*hourly1!I7201/hourly1!$I$8763</f>
        <v>0.39164693452004945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4">
        <f>유형화!$F$71*hourly1!B7202/hourly1!$B$8763+유형화!$F$72*hourly1!C7202/hourly1!$C$8763+유형화!$F$73*hourly1!D7202/hourly1!$D$8763+유형화!$F$74*hourly1!E7202/hourly1!$E$8763</f>
        <v>61.655105310187032</v>
      </c>
      <c r="C7201" s="442">
        <f>hourly1!$F7202*유형화!$G$71/hourly1!$F$8763+유형화!$G$72*hourly1!$G7202/hourly1!$F$8763+유형화!$G$74*hourly1!I7202/hourly1!$I$8763</f>
        <v>0.31594539410952061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4">
        <f>유형화!$F$71*hourly1!B7203/hourly1!$B$8763+유형화!$F$72*hourly1!C7203/hourly1!$C$8763+유형화!$F$73*hourly1!D7203/hourly1!$D$8763+유형화!$F$74*hourly1!E7203/hourly1!$E$8763</f>
        <v>61.626325964803911</v>
      </c>
      <c r="C7202" s="442">
        <f>hourly1!$F7203*유형화!$G$71/hourly1!$F$8763+유형화!$G$72*hourly1!$G7203/hourly1!$F$8763+유형화!$G$74*hourly1!I7203/hourly1!$I$8763</f>
        <v>0.26364108786165252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4">
        <f>유형화!$F$71*hourly1!B7204/hourly1!$B$8763+유형화!$F$72*hourly1!C7204/hourly1!$C$8763+유형화!$F$73*hourly1!D7204/hourly1!$D$8763+유형화!$F$74*hourly1!E7204/hourly1!$E$8763</f>
        <v>61.418637847683272</v>
      </c>
      <c r="C7203" s="442">
        <f>hourly1!$F7204*유형화!$G$71/hourly1!$F$8763+유형화!$G$72*hourly1!$G7204/hourly1!$F$8763+유형화!$G$74*hourly1!I7204/hourly1!$I$8763</f>
        <v>0.2443764969703564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4">
        <f>유형화!$F$71*hourly1!B7205/hourly1!$B$8763+유형화!$F$72*hourly1!C7205/hourly1!$C$8763+유형화!$F$73*hourly1!D7205/hourly1!$D$8763+유형화!$F$74*hourly1!E7205/hourly1!$E$8763</f>
        <v>61.3998567909832</v>
      </c>
      <c r="C7204" s="442">
        <f>hourly1!$F7205*유형화!$G$71/hourly1!$F$8763+유형화!$G$72*hourly1!$G7205/hourly1!$F$8763+유형화!$G$74*hourly1!I7205/hourly1!$I$8763</f>
        <v>0.24051699472441981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4">
        <f>유형화!$F$71*hourly1!B7206/hourly1!$B$8763+유형화!$F$72*hourly1!C7206/hourly1!$C$8763+유형화!$F$73*hourly1!D7206/hourly1!$D$8763+유형화!$F$74*hourly1!E7206/hourly1!$E$8763</f>
        <v>61.40806606408659</v>
      </c>
      <c r="C7205" s="442">
        <f>hourly1!$F7206*유형화!$G$71/hourly1!$F$8763+유형화!$G$72*hourly1!$G7206/hourly1!$F$8763+유형화!$G$74*hourly1!I7206/hourly1!$I$8763</f>
        <v>0.24055545610986206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4">
        <f>유형화!$F$71*hourly1!B7207/hourly1!$B$8763+유형화!$F$72*hourly1!C7207/hourly1!$C$8763+유형화!$F$73*hourly1!D7207/hourly1!$D$8763+유형화!$F$74*hourly1!E7207/hourly1!$E$8763</f>
        <v>61.402190446386491</v>
      </c>
      <c r="C7206" s="442">
        <f>hourly1!$F7207*유형화!$G$71/hourly1!$F$8763+유형화!$G$72*hourly1!$G7207/hourly1!$F$8763+유형화!$G$74*hourly1!I7207/hourly1!$I$8763</f>
        <v>0.23796240905998886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4">
        <f>유형화!$F$71*hourly1!B7208/hourly1!$B$8763+유형화!$F$72*hourly1!C7208/hourly1!$C$8763+유형화!$F$73*hourly1!D7208/hourly1!$D$8763+유형화!$F$74*hourly1!E7208/hourly1!$E$8763</f>
        <v>63.261505345524625</v>
      </c>
      <c r="C7207" s="442">
        <f>hourly1!$F7208*유형화!$G$71/hourly1!$F$8763+유형화!$G$72*hourly1!$G7208/hourly1!$F$8763+유형화!$G$74*hourly1!I7208/hourly1!$I$8763</f>
        <v>0.42300836450677715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4">
        <f>유형화!$F$71*hourly1!B7209/hourly1!$B$8763+유형화!$F$72*hourly1!C7209/hourly1!$C$8763+유형화!$F$73*hourly1!D7209/hourly1!$D$8763+유형화!$F$74*hourly1!E7209/hourly1!$E$8763</f>
        <v>74.755078569021904</v>
      </c>
      <c r="C7208" s="442">
        <f>hourly1!$F7209*유형화!$G$71/hourly1!$F$8763+유형화!$G$72*hourly1!$G7209/hourly1!$F$8763+유형화!$G$74*hourly1!I7209/hourly1!$I$8763</f>
        <v>4.6229539267781679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4">
        <f>유형화!$F$71*hourly1!B7210/hourly1!$B$8763+유형화!$F$72*hourly1!C7210/hourly1!$C$8763+유형화!$F$73*hourly1!D7210/hourly1!$D$8763+유형화!$F$74*hourly1!E7210/hourly1!$E$8763</f>
        <v>168.47759818687163</v>
      </c>
      <c r="C7209" s="442">
        <f>hourly1!$F7210*유형화!$G$71/hourly1!$F$8763+유형화!$G$72*hourly1!$G7210/hourly1!$F$8763+유형화!$G$74*hourly1!I7210/hourly1!$I$8763</f>
        <v>4.6346094377728484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4">
        <f>유형화!$F$71*hourly1!B7211/hourly1!$B$8763+유형화!$F$72*hourly1!C7211/hourly1!$C$8763+유형화!$F$73*hourly1!D7211/hourly1!$D$8763+유형화!$F$74*hourly1!E7211/hourly1!$E$8763</f>
        <v>264.63189679133774</v>
      </c>
      <c r="C7210" s="442">
        <f>hourly1!$F7211*유형화!$G$71/hourly1!$F$8763+유형화!$G$72*hourly1!$G7211/hourly1!$F$8763+유형화!$G$74*hourly1!I7211/hourly1!$I$8763</f>
        <v>4.1148954037705527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4">
        <f>유형화!$F$71*hourly1!B7212/hourly1!$B$8763+유형화!$F$72*hourly1!C7212/hourly1!$C$8763+유형화!$F$73*hourly1!D7212/hourly1!$D$8763+유형화!$F$74*hourly1!E7212/hourly1!$E$8763</f>
        <v>321.21986464193185</v>
      </c>
      <c r="C7211" s="442">
        <f>hourly1!$F7212*유형화!$G$71/hourly1!$F$8763+유형화!$G$72*hourly1!$G7212/hourly1!$F$8763+유형화!$G$74*hourly1!I7212/hourly1!$I$8763</f>
        <v>3.3602782137223492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4">
        <f>유형화!$F$71*hourly1!B7213/hourly1!$B$8763+유형화!$F$72*hourly1!C7213/hourly1!$C$8763+유형화!$F$73*hourly1!D7213/hourly1!$D$8763+유형화!$F$74*hourly1!E7213/hourly1!$E$8763</f>
        <v>377.17611708432753</v>
      </c>
      <c r="C7212" s="442">
        <f>hourly1!$F7213*유형화!$G$71/hourly1!$F$8763+유형화!$G$72*hourly1!$G7213/hourly1!$F$8763+유형화!$G$74*hourly1!I7213/hourly1!$I$8763</f>
        <v>2.5275448905233246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4">
        <f>유형화!$F$71*hourly1!B7214/hourly1!$B$8763+유형화!$F$72*hourly1!C7214/hourly1!$C$8763+유형화!$F$73*hourly1!D7214/hourly1!$D$8763+유형화!$F$74*hourly1!E7214/hourly1!$E$8763</f>
        <v>317.76135150928599</v>
      </c>
      <c r="C7213" s="442">
        <f>hourly1!$F7214*유형화!$G$71/hourly1!$F$8763+유형화!$G$72*hourly1!$G7214/hourly1!$F$8763+유형화!$G$74*hourly1!I7214/hourly1!$I$8763</f>
        <v>1.7883800509924384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4">
        <f>유형화!$F$71*hourly1!B7215/hourly1!$B$8763+유형화!$F$72*hourly1!C7215/hourly1!$C$8763+유형화!$F$73*hourly1!D7215/hourly1!$D$8763+유형화!$F$74*hourly1!E7215/hourly1!$E$8763</f>
        <v>196.1322248050185</v>
      </c>
      <c r="C7214" s="442">
        <f>hourly1!$F7215*유형화!$G$71/hourly1!$F$8763+유형화!$G$72*hourly1!$G7215/hourly1!$F$8763+유형화!$G$74*hourly1!I7215/hourly1!$I$8763</f>
        <v>0.55640613886582491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4">
        <f>유형화!$F$71*hourly1!B7216/hourly1!$B$8763+유형화!$F$72*hourly1!C7216/hourly1!$C$8763+유형화!$F$73*hourly1!D7216/hourly1!$D$8763+유형화!$F$74*hourly1!E7216/hourly1!$E$8763</f>
        <v>252.87869674461899</v>
      </c>
      <c r="C7215" s="442">
        <f>hourly1!$F7216*유형화!$G$71/hourly1!$F$8763+유형화!$G$72*hourly1!$G7216/hourly1!$F$8763+유형화!$G$74*hourly1!I7216/hourly1!$I$8763</f>
        <v>0.52396819751664658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4">
        <f>유형화!$F$71*hourly1!B7217/hourly1!$B$8763+유형화!$F$72*hourly1!C7217/hourly1!$C$8763+유형화!$F$73*hourly1!D7217/hourly1!$D$8763+유형화!$F$74*hourly1!E7217/hourly1!$E$8763</f>
        <v>364.55957301396859</v>
      </c>
      <c r="C7216" s="442">
        <f>hourly1!$F7217*유형화!$G$71/hourly1!$F$8763+유형화!$G$72*hourly1!$G7217/hourly1!$F$8763+유형화!$G$74*hourly1!I7217/hourly1!$I$8763</f>
        <v>0.3950382182898195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4">
        <f>유형화!$F$71*hourly1!B7218/hourly1!$B$8763+유형화!$F$72*hourly1!C7218/hourly1!$C$8763+유형화!$F$73*hourly1!D7218/hourly1!$D$8763+유형화!$F$74*hourly1!E7218/hourly1!$E$8763</f>
        <v>307.0623075205495</v>
      </c>
      <c r="C7217" s="442">
        <f>hourly1!$F7218*유형화!$G$71/hourly1!$F$8763+유형화!$G$72*hourly1!$G7218/hourly1!$F$8763+유형화!$G$74*hourly1!I7218/hourly1!$I$8763</f>
        <v>0.37198314378281805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4">
        <f>유형화!$F$71*hourly1!B7219/hourly1!$B$8763+유형화!$F$72*hourly1!C7219/hourly1!$C$8763+유형화!$F$73*hourly1!D7219/hourly1!$D$8763+유형화!$F$74*hourly1!E7219/hourly1!$E$8763</f>
        <v>264.48819122939335</v>
      </c>
      <c r="C7218" s="442">
        <f>hourly1!$F7219*유형화!$G$71/hourly1!$F$8763+유형화!$G$72*hourly1!$G7219/hourly1!$F$8763+유형화!$G$74*hourly1!I7219/hourly1!$I$8763</f>
        <v>0.44726429799102474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4">
        <f>유형화!$F$71*hourly1!B7220/hourly1!$B$8763+유형화!$F$72*hourly1!C7220/hourly1!$C$8763+유형화!$F$73*hourly1!D7220/hourly1!$D$8763+유형화!$F$74*hourly1!E7220/hourly1!$E$8763</f>
        <v>152.78590087638133</v>
      </c>
      <c r="C7219" s="442">
        <f>hourly1!$F7220*유형화!$G$71/hourly1!$F$8763+유형화!$G$72*hourly1!$G7220/hourly1!$F$8763+유형화!$G$74*hourly1!I7220/hourly1!$I$8763</f>
        <v>0.91930234827030177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4">
        <f>유형화!$F$71*hourly1!B7221/hourly1!$B$8763+유형화!$F$72*hourly1!C7221/hourly1!$C$8763+유형화!$F$73*hourly1!D7221/hourly1!$D$8763+유형화!$F$74*hourly1!E7221/hourly1!$E$8763</f>
        <v>118.39087461388552</v>
      </c>
      <c r="C7220" s="442">
        <f>hourly1!$F7221*유형화!$G$71/hourly1!$F$8763+유형화!$G$72*hourly1!$G7221/hourly1!$F$8763+유형화!$G$74*hourly1!I7221/hourly1!$I$8763</f>
        <v>0.64749907827604725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4">
        <f>유형화!$F$71*hourly1!B7222/hourly1!$B$8763+유형화!$F$72*hourly1!C7222/hourly1!$C$8763+유형화!$F$73*hourly1!D7222/hourly1!$D$8763+유형화!$F$74*hourly1!E7222/hourly1!$E$8763</f>
        <v>126.6943737967901</v>
      </c>
      <c r="C7221" s="442">
        <f>hourly1!$F7222*유형화!$G$71/hourly1!$F$8763+유형화!$G$72*hourly1!$G7222/hourly1!$F$8763+유형화!$G$74*hourly1!I7222/hourly1!$I$8763</f>
        <v>0.64967149466563912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4">
        <f>유형화!$F$71*hourly1!B7223/hourly1!$B$8763+유형화!$F$72*hourly1!C7223/hourly1!$C$8763+유형화!$F$73*hourly1!D7223/hourly1!$D$8763+유형화!$F$74*hourly1!E7223/hourly1!$E$8763</f>
        <v>64.052665023648672</v>
      </c>
      <c r="C7222" s="442">
        <f>hourly1!$F7223*유형화!$G$71/hourly1!$F$8763+유형화!$G$72*hourly1!$G7223/hourly1!$F$8763+유형화!$G$74*hourly1!I7223/hourly1!$I$8763</f>
        <v>1.3655272678708401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4">
        <f>유형화!$F$71*hourly1!B7224/hourly1!$B$8763+유형화!$F$72*hourly1!C7224/hourly1!$C$8763+유형화!$F$73*hourly1!D7224/hourly1!$D$8763+유형화!$F$74*hourly1!E7224/hourly1!$E$8763</f>
        <v>62.699303592733322</v>
      </c>
      <c r="C7223" s="442">
        <f>hourly1!$F7224*유형화!$G$71/hourly1!$F$8763+유형화!$G$72*hourly1!$G7224/hourly1!$F$8763+유형화!$G$74*hourly1!I7224/hourly1!$I$8763</f>
        <v>0.45990375226793878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4">
        <f>유형화!$F$71*hourly1!B7225/hourly1!$B$8763+유형화!$F$72*hourly1!C7225/hourly1!$C$8763+유형화!$F$73*hourly1!D7225/hourly1!$D$8763+유형화!$F$74*hourly1!E7225/hourly1!$E$8763</f>
        <v>61.406022066072453</v>
      </c>
      <c r="C7224" s="442">
        <f>hourly1!$F7225*유형화!$G$71/hourly1!$F$8763+유형화!$G$72*hourly1!$G7225/hourly1!$F$8763+유형화!$G$74*hourly1!I7225/hourly1!$I$8763</f>
        <v>0.35307562448264052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4">
        <f>유형화!$F$71*hourly1!B7226/hourly1!$B$8763+유형화!$F$72*hourly1!C7226/hourly1!$C$8763+유형화!$F$73*hourly1!D7226/hourly1!$D$8763+유형화!$F$74*hourly1!E7226/hourly1!$E$8763</f>
        <v>59.819546470375954</v>
      </c>
      <c r="C7225" s="442">
        <f>hourly1!$F7226*유형화!$G$71/hourly1!$F$8763+유형화!$G$72*hourly1!$G7226/hourly1!$F$8763+유형화!$G$74*hourly1!I7226/hourly1!$I$8763</f>
        <v>0.32116734204315378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4">
        <f>유형화!$F$71*hourly1!B7227/hourly1!$B$8763+유형화!$F$72*hourly1!C7227/hourly1!$C$8763+유형화!$F$73*hourly1!D7227/hourly1!$D$8763+유형화!$F$74*hourly1!E7227/hourly1!$E$8763</f>
        <v>60.103329066697967</v>
      </c>
      <c r="C7226" s="442">
        <f>hourly1!$F7227*유형화!$G$71/hourly1!$F$8763+유형화!$G$72*hourly1!$G7227/hourly1!$F$8763+유형화!$G$74*hourly1!I7227/hourly1!$I$8763</f>
        <v>0.26348487922628672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4">
        <f>유형화!$F$71*hourly1!B7228/hourly1!$B$8763+유형화!$F$72*hourly1!C7228/hourly1!$C$8763+유형화!$F$73*hourly1!D7228/hourly1!$D$8763+유형화!$F$74*hourly1!E7228/hourly1!$E$8763</f>
        <v>60.162799407176337</v>
      </c>
      <c r="C7227" s="442">
        <f>hourly1!$F7228*유형화!$G$71/hourly1!$F$8763+유형화!$G$72*hourly1!$G7228/hourly1!$F$8763+유형화!$G$74*hourly1!I7228/hourly1!$I$8763</f>
        <v>0.24421613254969932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4">
        <f>유형화!$F$71*hourly1!B7229/hourly1!$B$8763+유형화!$F$72*hourly1!C7229/hourly1!$C$8763+유형화!$F$73*hourly1!D7229/hourly1!$D$8763+유형화!$F$74*hourly1!E7229/hourly1!$E$8763</f>
        <v>60.444389016658782</v>
      </c>
      <c r="C7228" s="442">
        <f>hourly1!$F7229*유형화!$G$71/hourly1!$F$8763+유형화!$G$72*hourly1!$G7229/hourly1!$F$8763+유형화!$G$74*hourly1!I7229/hourly1!$I$8763</f>
        <v>0.24016741984402407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4">
        <f>유형화!$F$71*hourly1!B7230/hourly1!$B$8763+유형화!$F$72*hourly1!C7230/hourly1!$C$8763+유형화!$F$73*hourly1!D7230/hourly1!$D$8763+유형화!$F$74*hourly1!E7230/hourly1!$E$8763</f>
        <v>60.528851471958511</v>
      </c>
      <c r="C7229" s="442">
        <f>hourly1!$F7230*유형화!$G$71/hourly1!$F$8763+유형화!$G$72*hourly1!$G7230/hourly1!$F$8763+유형화!$G$74*hourly1!I7230/hourly1!$I$8763</f>
        <v>0.24021150376250747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4">
        <f>유형화!$F$71*hourly1!B7231/hourly1!$B$8763+유형화!$F$72*hourly1!C7231/hourly1!$C$8763+유형화!$F$73*hourly1!D7231/hourly1!$D$8763+유형화!$F$74*hourly1!E7231/hourly1!$E$8763</f>
        <v>60.652809331688026</v>
      </c>
      <c r="C7230" s="442">
        <f>hourly1!$F7231*유형화!$G$71/hourly1!$F$8763+유형화!$G$72*hourly1!$G7231/hourly1!$F$8763+유형화!$G$74*hourly1!I7231/hourly1!$I$8763</f>
        <v>0.23777067253468076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4">
        <f>유형화!$F$71*hourly1!B7232/hourly1!$B$8763+유형화!$F$72*hourly1!C7232/hourly1!$C$8763+유형화!$F$73*hourly1!D7232/hourly1!$D$8763+유형화!$F$74*hourly1!E7232/hourly1!$E$8763</f>
        <v>62.573058967121753</v>
      </c>
      <c r="C7231" s="442">
        <f>hourly1!$F7232*유형화!$G$71/hourly1!$F$8763+유형화!$G$72*hourly1!$G7232/hourly1!$F$8763+유형화!$G$74*hourly1!I7232/hourly1!$I$8763</f>
        <v>0.42278175197941564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4">
        <f>유형화!$F$71*hourly1!B7233/hourly1!$B$8763+유형화!$F$72*hourly1!C7233/hourly1!$C$8763+유형화!$F$73*hourly1!D7233/hourly1!$D$8763+유형화!$F$74*hourly1!E7233/hourly1!$E$8763</f>
        <v>74.093434962337554</v>
      </c>
      <c r="C7232" s="442">
        <f>hourly1!$F7233*유형화!$G$71/hourly1!$F$8763+유형화!$G$72*hourly1!$G7233/hourly1!$F$8763+유형화!$G$74*hourly1!I7233/hourly1!$I$8763</f>
        <v>3.2886928564139994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4">
        <f>유형화!$F$71*hourly1!B7234/hourly1!$B$8763+유형화!$F$72*hourly1!C7234/hourly1!$C$8763+유형화!$F$73*hourly1!D7234/hourly1!$D$8763+유형화!$F$74*hourly1!E7234/hourly1!$E$8763</f>
        <v>159.67945762064457</v>
      </c>
      <c r="C7233" s="442">
        <f>hourly1!$F7234*유형화!$G$71/hourly1!$F$8763+유형화!$G$72*hourly1!$G7234/hourly1!$F$8763+유형화!$G$74*hourly1!I7234/hourly1!$I$8763</f>
        <v>3.4725085364425552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4">
        <f>유형화!$F$71*hourly1!B7235/hourly1!$B$8763+유형화!$F$72*hourly1!C7235/hourly1!$C$8763+유형화!$F$73*hourly1!D7235/hourly1!$D$8763+유형화!$F$74*hourly1!E7235/hourly1!$E$8763</f>
        <v>255.74249118234474</v>
      </c>
      <c r="C7234" s="442">
        <f>hourly1!$F7235*유형화!$G$71/hourly1!$F$8763+유형화!$G$72*hourly1!$G7235/hourly1!$F$8763+유형화!$G$74*hourly1!I7235/hourly1!$I$8763</f>
        <v>2.8629022590353137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4">
        <f>유형화!$F$71*hourly1!B7236/hourly1!$B$8763+유형화!$F$72*hourly1!C7236/hourly1!$C$8763+유형화!$F$73*hourly1!D7236/hourly1!$D$8763+유형화!$F$74*hourly1!E7236/hourly1!$E$8763</f>
        <v>312.96711052480185</v>
      </c>
      <c r="C7235" s="442">
        <f>hourly1!$F7236*유형화!$G$71/hourly1!$F$8763+유형화!$G$72*hourly1!$G7236/hourly1!$F$8763+유형화!$G$74*hourly1!I7236/hourly1!$I$8763</f>
        <v>1.9593123891876563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4">
        <f>유형화!$F$71*hourly1!B7237/hourly1!$B$8763+유형화!$F$72*hourly1!C7237/hourly1!$C$8763+유형화!$F$73*hourly1!D7237/hourly1!$D$8763+유형화!$F$74*hourly1!E7237/hourly1!$E$8763</f>
        <v>370.79952813240317</v>
      </c>
      <c r="C7236" s="442">
        <f>hourly1!$F7237*유형화!$G$71/hourly1!$F$8763+유형화!$G$72*hourly1!$G7237/hourly1!$F$8763+유형화!$G$74*hourly1!I7237/hourly1!$I$8763</f>
        <v>1.1240429776430547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4">
        <f>유형화!$F$71*hourly1!B7238/hourly1!$B$8763+유형화!$F$72*hourly1!C7238/hourly1!$C$8763+유형화!$F$73*hourly1!D7238/hourly1!$D$8763+유형화!$F$74*hourly1!E7238/hourly1!$E$8763</f>
        <v>312.90442669257317</v>
      </c>
      <c r="C7237" s="442">
        <f>hourly1!$F7238*유형화!$G$71/hourly1!$F$8763+유형화!$G$72*hourly1!$G7238/hourly1!$F$8763+유형화!$G$74*hourly1!I7238/hourly1!$I$8763</f>
        <v>0.46320776454658902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4">
        <f>유형화!$F$71*hourly1!B7239/hourly1!$B$8763+유형화!$F$72*hourly1!C7239/hourly1!$C$8763+유형화!$F$73*hourly1!D7239/hourly1!$D$8763+유형화!$F$74*hourly1!E7239/hourly1!$E$8763</f>
        <v>192.01312103257524</v>
      </c>
      <c r="C7238" s="442">
        <f>hourly1!$F7239*유형화!$G$71/hourly1!$F$8763+유형화!$G$72*hourly1!$G7239/hourly1!$F$8763+유형화!$G$74*hourly1!I7239/hourly1!$I$8763</f>
        <v>0.55560936889367785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4">
        <f>유형화!$F$71*hourly1!B7240/hourly1!$B$8763+유형화!$F$72*hourly1!C7240/hourly1!$C$8763+유형화!$F$73*hourly1!D7240/hourly1!$D$8763+유형화!$F$74*hourly1!E7240/hourly1!$E$8763</f>
        <v>250.52326296215207</v>
      </c>
      <c r="C7239" s="442">
        <f>hourly1!$F7240*유형화!$G$71/hourly1!$F$8763+유형화!$G$72*hourly1!$G7240/hourly1!$F$8763+유형화!$G$74*hourly1!I7240/hourly1!$I$8763</f>
        <v>0.51818513708268665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4">
        <f>유형화!$F$71*hourly1!B7241/hourly1!$B$8763+유형화!$F$72*hourly1!C7241/hourly1!$C$8763+유형화!$F$73*hourly1!D7241/hourly1!$D$8763+유형화!$F$74*hourly1!E7241/hourly1!$E$8763</f>
        <v>363.75675587948678</v>
      </c>
      <c r="C7240" s="442">
        <f>hourly1!$F7241*유형화!$G$71/hourly1!$F$8763+유형화!$G$72*hourly1!$G7241/hourly1!$F$8763+유형화!$G$74*hourly1!I7241/hourly1!$I$8763</f>
        <v>0.39001199969481359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4">
        <f>유형화!$F$71*hourly1!B7242/hourly1!$B$8763+유형화!$F$72*hourly1!C7242/hourly1!$C$8763+유형화!$F$73*hourly1!D7242/hourly1!$D$8763+유형화!$F$74*hourly1!E7242/hourly1!$E$8763</f>
        <v>306.2160634756263</v>
      </c>
      <c r="C7241" s="442">
        <f>hourly1!$F7242*유형화!$G$71/hourly1!$F$8763+유형화!$G$72*hourly1!$G7242/hourly1!$F$8763+유형화!$G$74*hourly1!I7242/hourly1!$I$8763</f>
        <v>0.36869648801920846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4">
        <f>유형화!$F$71*hourly1!B7243/hourly1!$B$8763+유형화!$F$72*hourly1!C7243/hourly1!$C$8763+유형화!$F$73*hourly1!D7243/hourly1!$D$8763+유형화!$F$74*hourly1!E7243/hourly1!$E$8763</f>
        <v>263.26354874805662</v>
      </c>
      <c r="C7242" s="442">
        <f>hourly1!$F7243*유형화!$G$71/hourly1!$F$8763+유형화!$G$72*hourly1!$G7243/hourly1!$F$8763+유형화!$G$74*hourly1!I7243/hourly1!$I$8763</f>
        <v>0.39008224061483721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4">
        <f>유형화!$F$71*hourly1!B7244/hourly1!$B$8763+유형화!$F$72*hourly1!C7244/hourly1!$C$8763+유형화!$F$73*hourly1!D7244/hourly1!$D$8763+유형화!$F$74*hourly1!E7244/hourly1!$E$8763</f>
        <v>150.34205870505798</v>
      </c>
      <c r="C7243" s="442">
        <f>hourly1!$F7244*유형화!$G$71/hourly1!$F$8763+유형화!$G$72*hourly1!$G7244/hourly1!$F$8763+유형화!$G$74*hourly1!I7244/hourly1!$I$8763</f>
        <v>0.51846202646347572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4">
        <f>유형화!$F$71*hourly1!B7245/hourly1!$B$8763+유형화!$F$72*hourly1!C7245/hourly1!$C$8763+유형화!$F$73*hourly1!D7245/hourly1!$D$8763+유형화!$F$74*hourly1!E7245/hourly1!$E$8763</f>
        <v>118.38863473752471</v>
      </c>
      <c r="C7244" s="442">
        <f>hourly1!$F7245*유형화!$G$71/hourly1!$F$8763+유형화!$G$72*hourly1!$G7245/hourly1!$F$8763+유형화!$G$74*hourly1!I7245/hourly1!$I$8763</f>
        <v>0.64138608108434225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4">
        <f>유형화!$F$71*hourly1!B7246/hourly1!$B$8763+유형화!$F$72*hourly1!C7246/hourly1!$C$8763+유형화!$F$73*hourly1!D7246/hourly1!$D$8763+유형화!$F$74*hourly1!E7246/hourly1!$E$8763</f>
        <v>126.69080658628955</v>
      </c>
      <c r="C7245" s="442">
        <f>hourly1!$F7246*유형화!$G$71/hourly1!$F$8763+유형화!$G$72*hourly1!$G7246/hourly1!$F$8763+유형화!$G$74*hourly1!I7246/hourly1!$I$8763</f>
        <v>0.64679813582356127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4">
        <f>유형화!$F$71*hourly1!B7247/hourly1!$B$8763+유형화!$F$72*hourly1!C7247/hourly1!$C$8763+유형화!$F$73*hourly1!D7247/hourly1!$D$8763+유형화!$F$74*hourly1!E7247/hourly1!$E$8763</f>
        <v>64.047893113140859</v>
      </c>
      <c r="C7246" s="442">
        <f>hourly1!$F7247*유형화!$G$71/hourly1!$F$8763+유형화!$G$72*hourly1!$G7247/hourly1!$F$8763+유형화!$G$74*hourly1!I7247/hourly1!$I$8763</f>
        <v>0.60931050791537844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4">
        <f>유형화!$F$71*hourly1!B7248/hourly1!$B$8763+유형화!$F$72*hourly1!C7248/hourly1!$C$8763+유형화!$F$73*hourly1!D7248/hourly1!$D$8763+유형화!$F$74*hourly1!E7248/hourly1!$E$8763</f>
        <v>62.427643741095181</v>
      </c>
      <c r="C7247" s="442">
        <f>hourly1!$F7248*유형화!$G$71/hourly1!$F$8763+유형화!$G$72*hourly1!$G7248/hourly1!$F$8763+유형화!$G$74*hourly1!I7248/hourly1!$I$8763</f>
        <v>0.45980270964516701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4">
        <f>유형화!$F$71*hourly1!B7249/hourly1!$B$8763+유형화!$F$72*hourly1!C7249/hourly1!$C$8763+유형화!$F$73*hourly1!D7249/hourly1!$D$8763+유형화!$F$74*hourly1!E7249/hourly1!$E$8763</f>
        <v>60.809749665770298</v>
      </c>
      <c r="C7248" s="442">
        <f>hourly1!$F7249*유형화!$G$71/hourly1!$F$8763+유형화!$G$72*hourly1!$G7249/hourly1!$F$8763+유형화!$G$74*hourly1!I7249/hourly1!$I$8763</f>
        <v>0.35302192521779646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4">
        <f>유형화!$F$71*hourly1!B7250/hourly1!$B$8763+유형화!$F$72*hourly1!C7250/hourly1!$C$8763+유형화!$F$73*hourly1!D7250/hourly1!$D$8763+유형화!$F$74*hourly1!E7250/hourly1!$E$8763</f>
        <v>59.245990239671862</v>
      </c>
      <c r="C7249" s="442">
        <f>hourly1!$F7250*유형화!$G$71/hourly1!$F$8763+유형화!$G$72*hourly1!$G7250/hourly1!$F$8763+유형화!$G$74*hourly1!I7250/hourly1!$I$8763</f>
        <v>0.32113042889144683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4">
        <f>유형화!$F$71*hourly1!B7251/hourly1!$B$8763+유형화!$F$72*hourly1!C7251/hourly1!$C$8763+유형화!$F$73*hourly1!D7251/hourly1!$D$8763+유형화!$F$74*hourly1!E7251/hourly1!$E$8763</f>
        <v>59.644883003753868</v>
      </c>
      <c r="C7250" s="442">
        <f>hourly1!$F7251*유형화!$G$71/hourly1!$F$8763+유형화!$G$72*hourly1!$G7251/hourly1!$F$8763+유형화!$G$74*hourly1!I7251/hourly1!$I$8763</f>
        <v>0.26345896668270496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4">
        <f>유형화!$F$71*hourly1!B7252/hourly1!$B$8763+유형화!$F$72*hourly1!C7252/hourly1!$C$8763+유형화!$F$73*hourly1!D7252/hourly1!$D$8763+유형화!$F$74*hourly1!E7252/hourly1!$E$8763</f>
        <v>59.772819259016352</v>
      </c>
      <c r="C7251" s="442">
        <f>hourly1!$F7252*유형화!$G$71/hourly1!$F$8763+유형화!$G$72*hourly1!$G7252/hourly1!$F$8763+유형화!$G$74*hourly1!I7252/hourly1!$I$8763</f>
        <v>0.24417978979989599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4">
        <f>유형화!$F$71*hourly1!B7253/hourly1!$B$8763+유형화!$F$72*hourly1!C7253/hourly1!$C$8763+유형화!$F$73*hourly1!D7253/hourly1!$D$8763+유형화!$F$74*hourly1!E7253/hourly1!$E$8763</f>
        <v>60.082502905494543</v>
      </c>
      <c r="C7252" s="442">
        <f>hourly1!$F7253*유형화!$G$71/hourly1!$F$8763+유형화!$G$72*hourly1!$G7253/hourly1!$F$8763+유형화!$G$74*hourly1!I7253/hourly1!$I$8763</f>
        <v>0.24005024299600319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4">
        <f>유형화!$F$71*hourly1!B7254/hourly1!$B$8763+유형화!$F$72*hourly1!C7254/hourly1!$C$8763+유형화!$F$73*hourly1!D7254/hourly1!$D$8763+유형화!$F$74*hourly1!E7254/hourly1!$E$8763</f>
        <v>60.244556697789115</v>
      </c>
      <c r="C7253" s="442">
        <f>hourly1!$F7254*유형화!$G$71/hourly1!$F$8763+유형화!$G$72*hourly1!$G7254/hourly1!$F$8763+유형화!$G$74*hourly1!I7254/hourly1!$I$8763</f>
        <v>0.24009954201759756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4">
        <f>유형화!$F$71*hourly1!B7255/hourly1!$B$8763+유형화!$F$72*hourly1!C7255/hourly1!$C$8763+유형화!$F$73*hourly1!D7255/hourly1!$D$8763+유형화!$F$74*hourly1!E7255/hourly1!$E$8763</f>
        <v>60.435570179779255</v>
      </c>
      <c r="C7254" s="442">
        <f>hourly1!$F7255*유형화!$G$71/hourly1!$F$8763+유형화!$G$72*hourly1!$G7255/hourly1!$F$8763+유형화!$G$74*hourly1!I7255/hourly1!$I$8763</f>
        <v>0.23771265451257317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4">
        <f>유형화!$F$71*hourly1!B7256/hourly1!$B$8763+유형화!$F$72*hourly1!C7256/hourly1!$C$8763+유형화!$F$73*hourly1!D7256/hourly1!$D$8763+유형화!$F$74*hourly1!E7256/hourly1!$E$8763</f>
        <v>62.395318826529</v>
      </c>
      <c r="C7255" s="442">
        <f>hourly1!$F7256*유형화!$G$71/hourly1!$F$8763+유형화!$G$72*hourly1!$G7256/hourly1!$F$8763+유형화!$G$74*hourly1!I7256/hourly1!$I$8763</f>
        <v>0.42273840143480712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4">
        <f>유형화!$F$71*hourly1!B7257/hourly1!$B$8763+유형화!$F$72*hourly1!C7257/hourly1!$C$8763+유형화!$F$73*hourly1!D7257/hourly1!$D$8763+유형화!$F$74*hourly1!E7257/hourly1!$E$8763</f>
        <v>73.94166079585348</v>
      </c>
      <c r="C7256" s="442">
        <f>hourly1!$F7257*유형화!$G$71/hourly1!$F$8763+유형화!$G$72*hourly1!$G7257/hourly1!$F$8763+유형화!$G$74*hourly1!I7257/hourly1!$I$8763</f>
        <v>2.6994306147560021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4">
        <f>유형화!$F$71*hourly1!B7258/hourly1!$B$8763+유형화!$F$72*hourly1!C7258/hourly1!$C$8763+유형화!$F$73*hourly1!D7258/hourly1!$D$8763+유형화!$F$74*hourly1!E7258/hourly1!$E$8763</f>
        <v>156.93199497862807</v>
      </c>
      <c r="C7257" s="442">
        <f>hourly1!$F7258*유형화!$G$71/hourly1!$F$8763+유형화!$G$72*hourly1!$G7258/hourly1!$F$8763+유형화!$G$74*hourly1!I7258/hourly1!$I$8763</f>
        <v>2.9685868939775824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4">
        <f>유형화!$F$71*hourly1!B7259/hourly1!$B$8763+유형화!$F$72*hourly1!C7259/hourly1!$C$8763+유형화!$F$73*hourly1!D7259/hourly1!$D$8763+유형화!$F$74*hourly1!E7259/hourly1!$E$8763</f>
        <v>254.06817097853596</v>
      </c>
      <c r="C7258" s="442">
        <f>hourly1!$F7259*유형화!$G$71/hourly1!$F$8763+유형화!$G$72*hourly1!$G7259/hourly1!$F$8763+유형화!$G$74*hourly1!I7259/hourly1!$I$8763</f>
        <v>2.5339117165617582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4">
        <f>유형화!$F$71*hourly1!B7260/hourly1!$B$8763+유형화!$F$72*hourly1!C7260/hourly1!$C$8763+유형화!$F$73*hourly1!D7260/hourly1!$D$8763+유형화!$F$74*hourly1!E7260/hourly1!$E$8763</f>
        <v>311.72813788439657</v>
      </c>
      <c r="C7259" s="442">
        <f>hourly1!$F7260*유형화!$G$71/hourly1!$F$8763+유형화!$G$72*hourly1!$G7260/hourly1!$F$8763+유형화!$G$74*hourly1!I7260/hourly1!$I$8763</f>
        <v>1.6060227256572257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4">
        <f>유형화!$F$71*hourly1!B7261/hourly1!$B$8763+유형화!$F$72*hourly1!C7261/hourly1!$C$8763+유형화!$F$73*hourly1!D7261/hourly1!$D$8763+유형화!$F$74*hourly1!E7261/hourly1!$E$8763</f>
        <v>370.40712415668366</v>
      </c>
      <c r="C7260" s="442">
        <f>hourly1!$F7261*유형화!$G$71/hourly1!$F$8763+유형화!$G$72*hourly1!$G7261/hourly1!$F$8763+유형화!$G$74*hourly1!I7261/hourly1!$I$8763</f>
        <v>0.67791331516027586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4">
        <f>유형화!$F$71*hourly1!B7262/hourly1!$B$8763+유형화!$F$72*hourly1!C7262/hourly1!$C$8763+유형화!$F$73*hourly1!D7262/hourly1!$D$8763+유형화!$F$74*hourly1!E7262/hourly1!$E$8763</f>
        <v>312.8198920995485</v>
      </c>
      <c r="C7261" s="442">
        <f>hourly1!$F7262*유형화!$G$71/hourly1!$F$8763+유형화!$G$72*hourly1!$G7262/hourly1!$F$8763+유형화!$G$74*hourly1!I7262/hourly1!$I$8763</f>
        <v>0.44536339290713811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4">
        <f>유형화!$F$71*hourly1!B7263/hourly1!$B$8763+유형화!$F$72*hourly1!C7263/hourly1!$C$8763+유형화!$F$73*hourly1!D7263/hourly1!$D$8763+유형화!$F$74*hourly1!E7263/hourly1!$E$8763</f>
        <v>191.68748773510265</v>
      </c>
      <c r="C7262" s="442">
        <f>hourly1!$F7263*유형화!$G$71/hourly1!$F$8763+유형화!$G$72*hourly1!$G7263/hourly1!$F$8763+유형화!$G$74*hourly1!I7263/hourly1!$I$8763</f>
        <v>0.5556524749803281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4">
        <f>유형화!$F$71*hourly1!B7264/hourly1!$B$8763+유형화!$F$72*hourly1!C7264/hourly1!$C$8763+유형화!$F$73*hourly1!D7264/hourly1!$D$8763+유형화!$F$74*hourly1!E7264/hourly1!$E$8763</f>
        <v>250.52132606423623</v>
      </c>
      <c r="C7263" s="442">
        <f>hourly1!$F7264*유형화!$G$71/hourly1!$F$8763+유형화!$G$72*hourly1!$G7264/hourly1!$F$8763+유형화!$G$74*hourly1!I7264/hourly1!$I$8763</f>
        <v>0.5182297914030729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4">
        <f>유형화!$F$71*hourly1!B7265/hourly1!$B$8763+유형화!$F$72*hourly1!C7265/hourly1!$C$8763+유형화!$F$73*hourly1!D7265/hourly1!$D$8763+유형화!$F$74*hourly1!E7265/hourly1!$E$8763</f>
        <v>363.75631583936439</v>
      </c>
      <c r="C7264" s="442">
        <f>hourly1!$F7265*유형화!$G$71/hourly1!$F$8763+유형화!$G$72*hourly1!$G7265/hourly1!$F$8763+유형화!$G$74*hourly1!I7265/hourly1!$I$8763</f>
        <v>0.3900641507259216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4">
        <f>유형화!$F$71*hourly1!B7266/hourly1!$B$8763+유형화!$F$72*hourly1!C7266/hourly1!$C$8763+유형화!$F$73*hourly1!D7266/hourly1!$D$8763+유형화!$F$74*hourly1!E7266/hourly1!$E$8763</f>
        <v>306.21600937233256</v>
      </c>
      <c r="C7265" s="442">
        <f>hourly1!$F7266*유형화!$G$71/hourly1!$F$8763+유형화!$G$72*hourly1!$G7266/hourly1!$F$8763+유형화!$G$74*hourly1!I7266/hourly1!$I$8763</f>
        <v>0.36876452881760718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4">
        <f>유형화!$F$71*hourly1!B7267/hourly1!$B$8763+유형화!$F$72*hourly1!C7267/hourly1!$C$8763+유형화!$F$73*hourly1!D7267/hourly1!$D$8763+유형화!$F$74*hourly1!E7267/hourly1!$E$8763</f>
        <v>263.26347661033162</v>
      </c>
      <c r="C7266" s="442">
        <f>hourly1!$F7267*유형화!$G$71/hourly1!$F$8763+유형화!$G$72*hourly1!$G7267/hourly1!$F$8763+유형화!$G$74*hourly1!I7267/hourly1!$I$8763</f>
        <v>0.39015737069402634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4">
        <f>유형화!$F$71*hourly1!B7268/hourly1!$B$8763+유형화!$F$72*hourly1!C7268/hourly1!$C$8763+유형화!$F$73*hourly1!D7268/hourly1!$D$8763+유형화!$F$74*hourly1!E7268/hourly1!$E$8763</f>
        <v>150.31643899202922</v>
      </c>
      <c r="C7267" s="442">
        <f>hourly1!$F7268*유형화!$G$71/hourly1!$F$8763+유형화!$G$72*hourly1!$G7268/hourly1!$F$8763+유형화!$G$74*hourly1!I7268/hourly1!$I$8763</f>
        <v>0.52087498948405409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4">
        <f>유형화!$F$71*hourly1!B7269/hourly1!$B$8763+유형화!$F$72*hourly1!C7269/hourly1!$C$8763+유형화!$F$73*hourly1!D7269/hourly1!$D$8763+유형화!$F$74*hourly1!E7269/hourly1!$E$8763</f>
        <v>118.38831372464853</v>
      </c>
      <c r="C7268" s="442">
        <f>hourly1!$F7269*유형화!$G$71/hourly1!$F$8763+유형화!$G$72*hourly1!$G7269/hourly1!$F$8763+유형화!$G$74*hourly1!I7269/hourly1!$I$8763</f>
        <v>0.6415250146906526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4">
        <f>유형화!$F$71*hourly1!B7270/hourly1!$B$8763+유형화!$F$72*hourly1!C7270/hourly1!$C$8763+유형화!$F$73*hourly1!D7270/hourly1!$D$8763+유형화!$F$74*hourly1!E7270/hourly1!$E$8763</f>
        <v>126.69057213868335</v>
      </c>
      <c r="C7269" s="442">
        <f>hourly1!$F7270*유형화!$G$71/hourly1!$F$8763+유형화!$G$72*hourly1!$G7270/hourly1!$F$8763+유형화!$G$74*hourly1!I7270/hourly1!$I$8763</f>
        <v>0.64694000292537224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4">
        <f>유형화!$F$71*hourly1!B7271/hourly1!$B$8763+유형화!$F$72*hourly1!C7271/hourly1!$C$8763+유형화!$F$73*hourly1!D7271/hourly1!$D$8763+유형화!$F$74*hourly1!E7271/hourly1!$E$8763</f>
        <v>64.047893113140859</v>
      </c>
      <c r="C7270" s="442">
        <f>hourly1!$F7271*유형화!$G$71/hourly1!$F$8763+유형화!$G$72*hourly1!$G7271/hourly1!$F$8763+유형화!$G$74*hourly1!I7271/hourly1!$I$8763</f>
        <v>0.82153122486874197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4">
        <f>유형화!$F$71*hourly1!B7272/hourly1!$B$8763+유형화!$F$72*hourly1!C7272/hourly1!$C$8763+유형화!$F$73*hourly1!D7272/hourly1!$D$8763+유형화!$F$74*hourly1!E7272/hourly1!$E$8763</f>
        <v>62.61397548473375</v>
      </c>
      <c r="C7271" s="442">
        <f>hourly1!$F7272*유형화!$G$71/hourly1!$F$8763+유형화!$G$72*hourly1!$G7272/hourly1!$F$8763+유형화!$G$74*hourly1!I7272/hourly1!$I$8763</f>
        <v>0.45988867736050909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4">
        <f>유형화!$F$71*hourly1!B7273/hourly1!$B$8763+유형화!$F$72*hourly1!C7273/hourly1!$C$8763+유형화!$F$73*hourly1!D7273/hourly1!$D$8763+유형화!$F$74*hourly1!E7273/hourly1!$E$8763</f>
        <v>61.429784232682806</v>
      </c>
      <c r="C7272" s="442">
        <f>hourly1!$F7273*유형화!$G$71/hourly1!$F$8763+유형화!$G$72*hourly1!$G7273/hourly1!$F$8763+유형화!$G$74*hourly1!I7273/hourly1!$I$8763</f>
        <v>0.35307855797814031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4">
        <f>유형화!$F$71*hourly1!B7274/hourly1!$B$8763+유형화!$F$72*hourly1!C7274/hourly1!$C$8763+유형화!$F$73*hourly1!D7274/hourly1!$D$8763+유형화!$F$74*hourly1!E7274/hourly1!$E$8763</f>
        <v>59.92710021144368</v>
      </c>
      <c r="C7273" s="442">
        <f>hourly1!$F7274*유형화!$G$71/hourly1!$F$8763+유형화!$G$72*hourly1!$G7274/hourly1!$F$8763+유형화!$G$74*hourly1!I7274/hourly1!$I$8763</f>
        <v>0.3211789945391661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4">
        <f>유형화!$F$71*hourly1!B7275/hourly1!$B$8763+유형화!$F$72*hourly1!C7275/hourly1!$C$8763+유형화!$F$73*hourly1!D7275/hourly1!$D$8763+유형화!$F$74*hourly1!E7275/hourly1!$E$8763</f>
        <v>60.301960292446637</v>
      </c>
      <c r="C7274" s="442">
        <f>hourly1!$F7275*유형화!$G$71/hourly1!$F$8763+유형화!$G$72*hourly1!$G7275/hourly1!$F$8763+유형화!$G$74*hourly1!I7275/hourly1!$I$8763</f>
        <v>0.26349742806814719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4">
        <f>유형화!$F$71*hourly1!B7276/hourly1!$B$8763+유형화!$F$72*hourly1!C7276/hourly1!$C$8763+유형화!$F$73*hourly1!D7276/hourly1!$D$8763+유형화!$F$74*hourly1!E7276/hourly1!$E$8763</f>
        <v>60.40131197418345</v>
      </c>
      <c r="C7275" s="442">
        <f>hourly1!$F7276*유형화!$G$71/hourly1!$F$8763+유형화!$G$72*hourly1!$G7276/hourly1!$F$8763+유형화!$G$74*hourly1!I7276/hourly1!$I$8763</f>
        <v>0.24422778504571249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4">
        <f>유형화!$F$71*hourly1!B7277/hourly1!$B$8763+유형화!$F$72*hourly1!C7277/hourly1!$C$8763+유형화!$F$73*hourly1!D7277/hourly1!$D$8763+유형화!$F$74*hourly1!E7277/hourly1!$E$8763</f>
        <v>60.670154847660889</v>
      </c>
      <c r="C7276" s="442">
        <f>hourly1!$F7277*유형화!$G$71/hourly1!$F$8763+유형화!$G$72*hourly1!$G7277/hourly1!$F$8763+유형화!$G$74*hourly1!I7277/hourly1!$I$8763</f>
        <v>0.24017304237706533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4">
        <f>유형화!$F$71*hourly1!B7278/hourly1!$B$8763+유형화!$F$72*hourly1!C7278/hourly1!$C$8763+유형화!$F$73*hourly1!D7278/hourly1!$D$8763+유형화!$F$74*hourly1!E7278/hourly1!$E$8763</f>
        <v>60.844028406194383</v>
      </c>
      <c r="C7277" s="442">
        <f>hourly1!$F7278*유형화!$G$71/hourly1!$F$8763+유형화!$G$72*hourly1!$G7278/hourly1!$F$8763+유형화!$G$74*hourly1!I7278/hourly1!$I$8763</f>
        <v>0.24023700887615873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4">
        <f>유형화!$F$71*hourly1!B7279/hourly1!$B$8763+유형화!$F$72*hourly1!C7279/hourly1!$C$8763+유형화!$F$73*hourly1!D7279/hourly1!$D$8763+유형화!$F$74*hourly1!E7279/hourly1!$E$8763</f>
        <v>60.959910447611726</v>
      </c>
      <c r="C7278" s="442">
        <f>hourly1!$F7279*유형화!$G$71/hourly1!$F$8763+유형화!$G$72*hourly1!$G7279/hourly1!$F$8763+유형화!$G$74*hourly1!I7279/hourly1!$I$8763</f>
        <v>0.23779316266684616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4">
        <f>유형화!$F$71*hourly1!B7280/hourly1!$B$8763+유형화!$F$72*hourly1!C7280/hourly1!$C$8763+유형화!$F$73*hourly1!D7280/hourly1!$D$8763+유형화!$F$74*hourly1!E7280/hourly1!$E$8763</f>
        <v>62.933365262108794</v>
      </c>
      <c r="C7279" s="442">
        <f>hourly1!$F7280*유형화!$G$71/hourly1!$F$8763+유형화!$G$72*hourly1!$G7280/hourly1!$F$8763+유형화!$G$74*hourly1!I7280/hourly1!$I$8763</f>
        <v>0.42285199289943842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4">
        <f>유형화!$F$71*hourly1!B7281/hourly1!$B$8763+유형화!$F$72*hourly1!C7281/hourly1!$C$8763+유형화!$F$73*hourly1!D7281/hourly1!$D$8763+유형화!$F$74*hourly1!E7281/hourly1!$E$8763</f>
        <v>74.448879174660547</v>
      </c>
      <c r="C7280" s="442">
        <f>hourly1!$F7281*유형화!$G$71/hourly1!$F$8763+유형화!$G$72*hourly1!$G7281/hourly1!$F$8763+유형화!$G$74*hourly1!I7281/hourly1!$I$8763</f>
        <v>3.3245013026064827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4">
        <f>유형화!$F$71*hourly1!B7282/hourly1!$B$8763+유형화!$F$72*hourly1!C7282/hourly1!$C$8763+유형화!$F$73*hourly1!D7282/hourly1!$D$8763+유형화!$F$74*hourly1!E7282/hourly1!$E$8763</f>
        <v>158.31228542228067</v>
      </c>
      <c r="C7281" s="442">
        <f>hourly1!$F7282*유형화!$G$71/hourly1!$F$8763+유형화!$G$72*hourly1!$G7282/hourly1!$F$8763+유형화!$G$74*hourly1!I7282/hourly1!$I$8763</f>
        <v>3.6847645368278936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4">
        <f>유형화!$F$71*hourly1!B7283/hourly1!$B$8763+유형화!$F$72*hourly1!C7283/hourly1!$C$8763+유형화!$F$73*hourly1!D7283/hourly1!$D$8763+유형화!$F$74*hourly1!E7283/hourly1!$E$8763</f>
        <v>255.61576684086208</v>
      </c>
      <c r="C7282" s="442">
        <f>hourly1!$F7283*유형화!$G$71/hourly1!$F$8763+유형화!$G$72*hourly1!$G7283/hourly1!$F$8763+유형화!$G$74*hourly1!I7283/hourly1!$I$8763</f>
        <v>3.2976521591003962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4">
        <f>유형화!$F$71*hourly1!B7284/hourly1!$B$8763+유형화!$F$72*hourly1!C7284/hourly1!$C$8763+유형화!$F$73*hourly1!D7284/hourly1!$D$8763+유형화!$F$74*hourly1!E7284/hourly1!$E$8763</f>
        <v>313.51652947272567</v>
      </c>
      <c r="C7283" s="442">
        <f>hourly1!$F7284*유형화!$G$71/hourly1!$F$8763+유형화!$G$72*hourly1!$G7284/hourly1!$F$8763+유형화!$G$74*hourly1!I7284/hourly1!$I$8763</f>
        <v>2.6711201830610567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4">
        <f>유형화!$F$71*hourly1!B7285/hourly1!$B$8763+유형화!$F$72*hourly1!C7285/hourly1!$C$8763+유형화!$F$73*hourly1!D7285/hourly1!$D$8763+유형화!$F$74*hourly1!E7285/hourly1!$E$8763</f>
        <v>371.48418728024427</v>
      </c>
      <c r="C7284" s="442">
        <f>hourly1!$F7285*유형화!$G$71/hourly1!$F$8763+유형화!$G$72*hourly1!$G7285/hourly1!$F$8763+유형화!$G$74*hourly1!I7285/hourly1!$I$8763</f>
        <v>2.1709574076491864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4">
        <f>유형화!$F$71*hourly1!B7286/hourly1!$B$8763+유형화!$F$72*hourly1!C7286/hourly1!$C$8763+유형화!$F$73*hourly1!D7286/hourly1!$D$8763+유형화!$F$74*hourly1!E7286/hourly1!$E$8763</f>
        <v>313.75528394500935</v>
      </c>
      <c r="C7285" s="442">
        <f>hourly1!$F7286*유형화!$G$71/hourly1!$F$8763+유형화!$G$72*hourly1!$G7286/hourly1!$F$8763+유형화!$G$74*hourly1!I7286/hourly1!$I$8763</f>
        <v>1.9283015119131584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4">
        <f>유형화!$F$71*hourly1!B7287/hourly1!$B$8763+유형화!$F$72*hourly1!C7287/hourly1!$C$8763+유형화!$F$73*hourly1!D7287/hourly1!$D$8763+유형화!$F$74*hourly1!E7287/hourly1!$E$8763</f>
        <v>193.32783828421566</v>
      </c>
      <c r="C7286" s="442">
        <f>hourly1!$F7287*유형화!$G$71/hourly1!$F$8763+유형화!$G$72*hourly1!$G7287/hourly1!$F$8763+유형화!$G$74*hourly1!I7287/hourly1!$I$8763</f>
        <v>0.78907560106057806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4">
        <f>유형화!$F$71*hourly1!B7288/hourly1!$B$8763+유형화!$F$72*hourly1!C7288/hourly1!$C$8763+유형화!$F$73*hourly1!D7288/hourly1!$D$8763+유형화!$F$74*hourly1!E7288/hourly1!$E$8763</f>
        <v>251.25640948184244</v>
      </c>
      <c r="C7287" s="442">
        <f>hourly1!$F7288*유형화!$G$71/hourly1!$F$8763+유형화!$G$72*hourly1!$G7288/hourly1!$F$8763+유형화!$G$74*hourly1!I7288/hourly1!$I$8763</f>
        <v>1.2836841286874832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4">
        <f>유형화!$F$71*hourly1!B7289/hourly1!$B$8763+유형화!$F$72*hourly1!C7289/hourly1!$C$8763+유형화!$F$73*hourly1!D7289/hourly1!$D$8763+유형화!$F$74*hourly1!E7289/hourly1!$E$8763</f>
        <v>363.97848921166218</v>
      </c>
      <c r="C7288" s="442">
        <f>hourly1!$F7289*유형화!$G$71/hourly1!$F$8763+유형화!$G$72*hourly1!$G7289/hourly1!$F$8763+유형화!$G$74*hourly1!I7289/hourly1!$I$8763</f>
        <v>1.2229760097205042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4">
        <f>유형화!$F$71*hourly1!B7290/hourly1!$B$8763+유형화!$F$72*hourly1!C7290/hourly1!$C$8763+유형화!$F$73*hourly1!D7290/hourly1!$D$8763+유형화!$F$74*hourly1!E7290/hourly1!$E$8763</f>
        <v>306.49916797733346</v>
      </c>
      <c r="C7289" s="442">
        <f>hourly1!$F7290*유형화!$G$71/hourly1!$F$8763+유형화!$G$72*hourly1!$G7290/hourly1!$F$8763+유형화!$G$74*hourly1!I7290/hourly1!$I$8763</f>
        <v>1.1329669154114819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4">
        <f>유형화!$F$71*hourly1!B7291/hourly1!$B$8763+유형화!$F$72*hourly1!C7291/hourly1!$C$8763+유형화!$F$73*hourly1!D7291/hourly1!$D$8763+유형화!$F$74*hourly1!E7291/hourly1!$E$8763</f>
        <v>263.8420211647184</v>
      </c>
      <c r="C7290" s="442">
        <f>hourly1!$F7291*유형화!$G$71/hourly1!$F$8763+유형화!$G$72*hourly1!$G7291/hourly1!$F$8763+유형화!$G$74*hourly1!I7291/hourly1!$I$8763</f>
        <v>1.2774115819349812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4">
        <f>유형화!$F$71*hourly1!B7292/hourly1!$B$8763+유형화!$F$72*hourly1!C7292/hourly1!$C$8763+유형화!$F$73*hourly1!D7292/hourly1!$D$8763+유형화!$F$74*hourly1!E7292/hourly1!$E$8763</f>
        <v>152.35308895401099</v>
      </c>
      <c r="C7291" s="442">
        <f>hourly1!$F7292*유형화!$G$71/hourly1!$F$8763+유형화!$G$72*hourly1!$G7292/hourly1!$F$8763+유형화!$G$74*hourly1!I7292/hourly1!$I$8763</f>
        <v>1.644586131553974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4">
        <f>유형화!$F$71*hourly1!B7293/hourly1!$B$8763+유형화!$F$72*hourly1!C7293/hourly1!$C$8763+유형화!$F$73*hourly1!D7293/hourly1!$D$8763+유형화!$F$74*hourly1!E7293/hourly1!$E$8763</f>
        <v>119.62580393480529</v>
      </c>
      <c r="C7292" s="442">
        <f>hourly1!$F7293*유형화!$G$71/hourly1!$F$8763+유형화!$G$72*hourly1!$G7293/hourly1!$F$8763+유형화!$G$74*hourly1!I7293/hourly1!$I$8763</f>
        <v>1.2007233277186919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4">
        <f>유형화!$F$71*hourly1!B7294/hourly1!$B$8763+유형화!$F$72*hourly1!C7294/hourly1!$C$8763+유형화!$F$73*hourly1!D7294/hourly1!$D$8763+유형화!$F$74*hourly1!E7294/hourly1!$E$8763</f>
        <v>128.20787015651538</v>
      </c>
      <c r="C7293" s="442">
        <f>hourly1!$F7294*유형화!$G$71/hourly1!$F$8763+유형화!$G$72*hourly1!$G7294/hourly1!$F$8763+유형화!$G$74*hourly1!I7294/hourly1!$I$8763</f>
        <v>1.1993986915285486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4">
        <f>유형화!$F$71*hourly1!B7295/hourly1!$B$8763+유형화!$F$72*hourly1!C7295/hourly1!$C$8763+유형화!$F$73*hourly1!D7295/hourly1!$D$8763+유형화!$F$74*hourly1!E7295/hourly1!$E$8763</f>
        <v>65.827170099917936</v>
      </c>
      <c r="C7294" s="442">
        <f>hourly1!$F7295*유형화!$G$71/hourly1!$F$8763+유형화!$G$72*hourly1!$G7295/hourly1!$F$8763+유형화!$G$74*hourly1!I7295/hourly1!$I$8763</f>
        <v>2.2799232387939967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4">
        <f>유형화!$F$71*hourly1!B7296/hourly1!$B$8763+유형화!$F$72*hourly1!C7296/hourly1!$C$8763+유형화!$F$73*hourly1!D7296/hourly1!$D$8763+유형화!$F$74*hourly1!E7296/hourly1!$E$8763</f>
        <v>64.494616795774746</v>
      </c>
      <c r="C7295" s="442">
        <f>hourly1!$F7296*유형화!$G$71/hourly1!$F$8763+유형화!$G$72*hourly1!$G7296/hourly1!$F$8763+유형화!$G$74*hourly1!I7296/hourly1!$I$8763</f>
        <v>0.460179256386964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4">
        <f>유형화!$F$71*hourly1!B7297/hourly1!$B$8763+유형화!$F$72*hourly1!C7297/hourly1!$C$8763+유형화!$F$73*hourly1!D7297/hourly1!$D$8763+유형화!$F$74*hourly1!E7297/hourly1!$E$8763</f>
        <v>63.104255925714121</v>
      </c>
      <c r="C7296" s="442">
        <f>hourly1!$F7297*유형화!$G$71/hourly1!$F$8763+유형화!$G$72*hourly1!$G7297/hourly1!$F$8763+유형화!$G$74*hourly1!I7297/hourly1!$I$8763</f>
        <v>0.35326287927871264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4">
        <f>유형화!$F$71*hourly1!B7298/hourly1!$B$8763+유형화!$F$72*hourly1!C7298/hourly1!$C$8763+유형화!$F$73*hourly1!D7298/hourly1!$D$8763+유형화!$F$74*hourly1!E7298/hourly1!$E$8763</f>
        <v>61.456405553599637</v>
      </c>
      <c r="C7297" s="442">
        <f>hourly1!$F7298*유형화!$G$71/hourly1!$F$8763+유형화!$G$72*hourly1!$G7298/hourly1!$F$8763+유형화!$G$74*hourly1!I7298/hourly1!$I$8763</f>
        <v>0.32133772924010112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4">
        <f>유형화!$F$71*hourly1!B7299/hourly1!$B$8763+유형화!$F$72*hourly1!C7299/hourly1!$C$8763+유형화!$F$73*hourly1!D7299/hourly1!$D$8763+유형화!$F$74*hourly1!E7299/hourly1!$E$8763</f>
        <v>61.604305924251967</v>
      </c>
      <c r="C7298" s="442">
        <f>hourly1!$F7299*유형화!$G$71/hourly1!$F$8763+유형화!$G$72*hourly1!$G7299/hourly1!$F$8763+유형화!$G$74*hourly1!I7299/hourly1!$I$8763</f>
        <v>0.26361362708433461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4">
        <f>유형화!$F$71*hourly1!B7300/hourly1!$B$8763+유형화!$F$72*hourly1!C7300/hourly1!$C$8763+유형화!$F$73*hourly1!D7300/hourly1!$D$8763+유형화!$F$74*hourly1!E7300/hourly1!$E$8763</f>
        <v>61.518292507865034</v>
      </c>
      <c r="C7299" s="442">
        <f>hourly1!$F7300*유형화!$G$71/hourly1!$F$8763+유형화!$G$72*hourly1!$G7300/hourly1!$F$8763+유형화!$G$74*hourly1!I7300/hourly1!$I$8763</f>
        <v>0.24435824410946869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4">
        <f>유형화!$F$71*hourly1!B7301/hourly1!$B$8763+유형화!$F$72*hourly1!C7301/hourly1!$C$8763+유형화!$F$73*hourly1!D7301/hourly1!$D$8763+유형화!$F$74*hourly1!E7301/hourly1!$E$8763</f>
        <v>61.675307480069335</v>
      </c>
      <c r="C7300" s="442">
        <f>hourly1!$F7301*유형화!$G$71/hourly1!$F$8763+유형화!$G$72*hourly1!$G7301/hourly1!$F$8763+유형화!$G$74*hourly1!I7301/hourly1!$I$8763</f>
        <v>0.2405126759671562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4">
        <f>유형화!$F$71*hourly1!B7302/hourly1!$B$8763+유형화!$F$72*hourly1!C7302/hourly1!$C$8763+유형화!$F$73*hourly1!D7302/hourly1!$D$8763+유형화!$F$74*hourly1!E7302/hourly1!$E$8763</f>
        <v>61.736364850497388</v>
      </c>
      <c r="C7301" s="442">
        <f>hourly1!$F7302*유형화!$G$71/hourly1!$F$8763+유형화!$G$72*hourly1!$G7302/hourly1!$F$8763+유형화!$G$74*hourly1!I7302/hourly1!$I$8763</f>
        <v>0.24057452383061093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4">
        <f>유형화!$F$71*hourly1!B7303/hourly1!$B$8763+유형화!$F$72*hourly1!C7303/hourly1!$C$8763+유형화!$F$73*hourly1!D7303/hourly1!$D$8763+유형화!$F$74*hourly1!E7303/hourly1!$E$8763</f>
        <v>61.806828980263617</v>
      </c>
      <c r="C7302" s="442">
        <f>hourly1!$F7303*유형화!$G$71/hourly1!$F$8763+유형화!$G$72*hourly1!$G7303/hourly1!$F$8763+유형화!$G$74*hourly1!I7303/hourly1!$I$8763</f>
        <v>0.2379939441366119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4">
        <f>유형화!$F$71*hourly1!B7304/hourly1!$B$8763+유형화!$F$72*hourly1!C7304/hourly1!$C$8763+유형화!$F$73*hourly1!D7304/hourly1!$D$8763+유형화!$F$74*hourly1!E7304/hourly1!$E$8763</f>
        <v>63.739619759186141</v>
      </c>
      <c r="C7303" s="442">
        <f>hourly1!$F7304*유형화!$G$71/hourly1!$F$8763+유형화!$G$72*hourly1!$G7304/hourly1!$F$8763+유형화!$G$74*hourly1!I7304/hourly1!$I$8763</f>
        <v>0.42308577619357801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4">
        <f>유형화!$F$71*hourly1!B7305/hourly1!$B$8763+유형화!$F$72*hourly1!C7305/hourly1!$C$8763+유형화!$F$73*hourly1!D7305/hourly1!$D$8763+유형화!$F$74*hourly1!E7305/hourly1!$E$8763</f>
        <v>75.180864276978653</v>
      </c>
      <c r="C7304" s="442">
        <f>hourly1!$F7305*유형화!$G$71/hourly1!$F$8763+유형화!$G$72*hourly1!$G7305/hourly1!$F$8763+유형화!$G$74*hourly1!I7305/hourly1!$I$8763</f>
        <v>4.874512003524317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4">
        <f>유형화!$F$71*hourly1!B7306/hourly1!$B$8763+유형화!$F$72*hourly1!C7306/hourly1!$C$8763+유형화!$F$73*hourly1!D7306/hourly1!$D$8763+유형화!$F$74*hourly1!E7306/hourly1!$E$8763</f>
        <v>172.93646343022607</v>
      </c>
      <c r="C7305" s="442">
        <f>hourly1!$F7306*유형화!$G$71/hourly1!$F$8763+유형화!$G$72*hourly1!$G7306/hourly1!$F$8763+유형화!$G$74*hourly1!I7306/hourly1!$I$8763</f>
        <v>5.1530997967217793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4">
        <f>유형화!$F$71*hourly1!B7307/hourly1!$B$8763+유형화!$F$72*hourly1!C7307/hourly1!$C$8763+유형화!$F$73*hourly1!D7307/hourly1!$D$8763+유형화!$F$74*hourly1!E7307/hourly1!$E$8763</f>
        <v>277.67273830111304</v>
      </c>
      <c r="C7306" s="442">
        <f>hourly1!$F7307*유형화!$G$71/hourly1!$F$8763+유형화!$G$72*hourly1!$G7307/hourly1!$F$8763+유형화!$G$74*hourly1!I7307/hourly1!$I$8763</f>
        <v>4.7922345440350211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4">
        <f>유형화!$F$71*hourly1!B7308/hourly1!$B$8763+유형화!$F$72*hourly1!C7308/hourly1!$C$8763+유형화!$F$73*hourly1!D7308/hourly1!$D$8763+유형화!$F$74*hourly1!E7308/hourly1!$E$8763</f>
        <v>342.71174884039175</v>
      </c>
      <c r="C7307" s="442">
        <f>hourly1!$F7308*유형화!$G$71/hourly1!$F$8763+유형화!$G$72*hourly1!$G7308/hourly1!$F$8763+유형화!$G$74*hourly1!I7308/hourly1!$I$8763</f>
        <v>4.1609111920126436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4">
        <f>유형화!$F$71*hourly1!B7309/hourly1!$B$8763+유형화!$F$72*hourly1!C7309/hourly1!$C$8763+유형화!$F$73*hourly1!D7309/hourly1!$D$8763+유형화!$F$74*hourly1!E7309/hourly1!$E$8763</f>
        <v>407.3933152087551</v>
      </c>
      <c r="C7308" s="442">
        <f>hourly1!$F7309*유형화!$G$71/hourly1!$F$8763+유형화!$G$72*hourly1!$G7309/hourly1!$F$8763+유형화!$G$74*hourly1!I7309/hourly1!$I$8763</f>
        <v>3.6451914380773034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4">
        <f>유형화!$F$71*hourly1!B7310/hourly1!$B$8763+유형화!$F$72*hourly1!C7310/hourly1!$C$8763+유형화!$F$73*hourly1!D7310/hourly1!$D$8763+유형화!$F$74*hourly1!E7310/hourly1!$E$8763</f>
        <v>341.75388994438191</v>
      </c>
      <c r="C7309" s="442">
        <f>hourly1!$F7310*유형화!$G$71/hourly1!$F$8763+유형화!$G$72*hourly1!$G7310/hourly1!$F$8763+유형화!$G$74*hourly1!I7310/hourly1!$I$8763</f>
        <v>3.2236170885917179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4">
        <f>유형화!$F$71*hourly1!B7311/hourly1!$B$8763+유형화!$F$72*hourly1!C7311/hourly1!$C$8763+유형화!$F$73*hourly1!D7311/hourly1!$D$8763+유형화!$F$74*hourly1!E7311/hourly1!$E$8763</f>
        <v>199.55306425468828</v>
      </c>
      <c r="C7310" s="442">
        <f>hourly1!$F7311*유형화!$G$71/hourly1!$F$8763+유형화!$G$72*hourly1!$G7311/hourly1!$F$8763+유형화!$G$74*hourly1!I7311/hourly1!$I$8763</f>
        <v>1.9684005212180864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4">
        <f>유형화!$F$71*hourly1!B7312/hourly1!$B$8763+유형화!$F$72*hourly1!C7312/hourly1!$C$8763+유형화!$F$73*hourly1!D7312/hourly1!$D$8763+유형화!$F$74*hourly1!E7312/hourly1!$E$8763</f>
        <v>271.85903030308413</v>
      </c>
      <c r="C7311" s="442">
        <f>hourly1!$F7312*유형화!$G$71/hourly1!$F$8763+유형화!$G$72*hourly1!$G7312/hourly1!$F$8763+유형화!$G$74*hourly1!I7312/hourly1!$I$8763</f>
        <v>2.5352820663901081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4">
        <f>유형화!$F$71*hourly1!B7313/hourly1!$B$8763+유형화!$F$72*hourly1!C7313/hourly1!$C$8763+유형화!$F$73*hourly1!D7313/hourly1!$D$8763+유형화!$F$74*hourly1!E7313/hourly1!$E$8763</f>
        <v>398.57892699545511</v>
      </c>
      <c r="C7312" s="442">
        <f>hourly1!$F7313*유형화!$G$71/hourly1!$F$8763+유형화!$G$72*hourly1!$G7313/hourly1!$F$8763+유형화!$G$74*hourly1!I7313/hourly1!$I$8763</f>
        <v>2.5223960355192281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4">
        <f>유형화!$F$71*hourly1!B7314/hourly1!$B$8763+유형화!$F$72*hourly1!C7314/hourly1!$C$8763+유형화!$F$73*hourly1!D7314/hourly1!$D$8763+유형화!$F$74*hourly1!E7314/hourly1!$E$8763</f>
        <v>334.41336201781377</v>
      </c>
      <c r="C7313" s="442">
        <f>hourly1!$F7314*유형화!$G$71/hourly1!$F$8763+유형화!$G$72*hourly1!$G7314/hourly1!$F$8763+유형화!$G$74*hourly1!I7314/hourly1!$I$8763</f>
        <v>2.547117253984144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4">
        <f>유형화!$F$71*hourly1!B7315/hourly1!$B$8763+유형화!$F$72*hourly1!C7315/hourly1!$C$8763+유형화!$F$73*hourly1!D7315/hourly1!$D$8763+유형화!$F$74*hourly1!E7315/hourly1!$E$8763</f>
        <v>292.1752235738935</v>
      </c>
      <c r="C7314" s="442">
        <f>hourly1!$F7315*유형화!$G$71/hourly1!$F$8763+유형화!$G$72*hourly1!$G7315/hourly1!$F$8763+유형화!$G$74*hourly1!I7315/hourly1!$I$8763</f>
        <v>2.720859391952295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4">
        <f>유형화!$F$71*hourly1!B7316/hourly1!$B$8763+유형화!$F$72*hourly1!C7316/hourly1!$C$8763+유형화!$F$73*hourly1!D7316/hourly1!$D$8763+유형화!$F$74*hourly1!E7316/hourly1!$E$8763</f>
        <v>167.16808206520275</v>
      </c>
      <c r="C7315" s="442">
        <f>hourly1!$F7316*유형화!$G$71/hourly1!$F$8763+유형화!$G$72*hourly1!$G7316/hourly1!$F$8763+유형화!$G$74*hourly1!I7316/hourly1!$I$8763</f>
        <v>3.1791579271422163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4">
        <f>유형화!$F$71*hourly1!B7317/hourly1!$B$8763+유형화!$F$72*hourly1!C7317/hourly1!$C$8763+유형화!$F$73*hourly1!D7317/hourly1!$D$8763+유형화!$F$74*hourly1!E7317/hourly1!$E$8763</f>
        <v>120.63746339000747</v>
      </c>
      <c r="C7316" s="442">
        <f>hourly1!$F7317*유형화!$G$71/hourly1!$F$8763+유형화!$G$72*hourly1!$G7317/hourly1!$F$8763+유형화!$G$74*hourly1!I7317/hourly1!$I$8763</f>
        <v>2.3641209970318728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4">
        <f>유형화!$F$71*hourly1!B7318/hourly1!$B$8763+유형화!$F$72*hourly1!C7318/hourly1!$C$8763+유형화!$F$73*hourly1!D7318/hourly1!$D$8763+유형화!$F$74*hourly1!E7318/hourly1!$E$8763</f>
        <v>128.99095401632727</v>
      </c>
      <c r="C7317" s="442">
        <f>hourly1!$F7318*유형화!$G$71/hourly1!$F$8763+유형화!$G$72*hourly1!$G7318/hourly1!$F$8763+유형화!$G$74*hourly1!I7318/hourly1!$I$8763</f>
        <v>2.1398176195446679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4">
        <f>유형화!$F$71*hourly1!B7319/hourly1!$B$8763+유형화!$F$72*hourly1!C7319/hourly1!$C$8763+유형화!$F$73*hourly1!D7319/hourly1!$D$8763+유형화!$F$74*hourly1!E7319/hourly1!$E$8763</f>
        <v>66.366323849576261</v>
      </c>
      <c r="C7318" s="442">
        <f>hourly1!$F7319*유형화!$G$71/hourly1!$F$8763+유형화!$G$72*hourly1!$G7319/hourly1!$F$8763+유형화!$G$74*hourly1!I7319/hourly1!$I$8763</f>
        <v>2.9927996398891947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4">
        <f>유형화!$F$71*hourly1!B7320/hourly1!$B$8763+유형화!$F$72*hourly1!C7320/hourly1!$C$8763+유형화!$F$73*hourly1!D7320/hourly1!$D$8763+유형화!$F$74*hourly1!E7320/hourly1!$E$8763</f>
        <v>64.951584035356646</v>
      </c>
      <c r="C7319" s="442">
        <f>hourly1!$F7320*유형화!$G$71/hourly1!$F$8763+유형화!$G$72*hourly1!$G7320/hourly1!$F$8763+유형화!$G$74*hourly1!I7320/hourly1!$I$8763</f>
        <v>0.46034222835917571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4">
        <f>유형화!$F$71*hourly1!B7321/hourly1!$B$8763+유형화!$F$72*hourly1!C7321/hourly1!$C$8763+유형화!$F$73*hourly1!D7321/hourly1!$D$8763+유형화!$F$74*hourly1!E7321/hourly1!$E$8763</f>
        <v>63.30830469460922</v>
      </c>
      <c r="C7320" s="442">
        <f>hourly1!$F7321*유형화!$G$71/hourly1!$F$8763+유형화!$G$72*hourly1!$G7321/hourly1!$F$8763+유형화!$G$74*hourly1!I7321/hourly1!$I$8763</f>
        <v>0.3533353203203603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4">
        <f>유형화!$F$71*hourly1!B7322/hourly1!$B$8763+유형화!$F$72*hourly1!C7322/hourly1!$C$8763+유형화!$F$73*hourly1!D7322/hourly1!$D$8763+유형화!$F$74*hourly1!E7322/hourly1!$E$8763</f>
        <v>61.513563879992212</v>
      </c>
      <c r="C7321" s="442">
        <f>hourly1!$F7322*유형화!$G$71/hourly1!$F$8763+유형화!$G$72*hourly1!$G7322/hourly1!$F$8763+유형화!$G$74*hourly1!I7322/hourly1!$I$8763</f>
        <v>0.32138034641083552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4">
        <f>유형화!$F$71*hourly1!B7323/hourly1!$B$8763+유형화!$F$72*hourly1!C7323/hourly1!$C$8763+유형화!$F$73*hourly1!D7323/hourly1!$D$8763+유형화!$F$74*hourly1!E7323/hourly1!$E$8763</f>
        <v>61.665475108153757</v>
      </c>
      <c r="C7322" s="442">
        <f>hourly1!$F7323*유형화!$G$71/hourly1!$F$8763+유형화!$G$72*hourly1!$G7323/hourly1!$F$8763+유형화!$G$74*hourly1!I7323/hourly1!$I$8763</f>
        <v>0.26217491051364267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4">
        <f>유형화!$F$71*hourly1!B7324/hourly1!$B$8763+유형화!$F$72*hourly1!C7324/hourly1!$C$8763+유형화!$F$73*hourly1!D7324/hourly1!$D$8763+유형화!$F$74*hourly1!E7324/hourly1!$E$8763</f>
        <v>61.484593369637878</v>
      </c>
      <c r="C7323" s="442">
        <f>hourly1!$F7324*유형화!$G$71/hourly1!$F$8763+유형화!$G$72*hourly1!$G7324/hourly1!$F$8763+유형화!$G$74*hourly1!I7324/hourly1!$I$8763</f>
        <v>0.26655958994003409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4">
        <f>유형화!$F$71*hourly1!B7325/hourly1!$B$8763+유형화!$F$72*hourly1!C7325/hourly1!$C$8763+유형화!$F$73*hourly1!D7325/hourly1!$D$8763+유형화!$F$74*hourly1!E7325/hourly1!$E$8763</f>
        <v>61.369356960859164</v>
      </c>
      <c r="C7324" s="442">
        <f>hourly1!$F7325*유형화!$G$71/hourly1!$F$8763+유형화!$G$72*hourly1!$G7325/hourly1!$F$8763+유형화!$G$74*hourly1!I7325/hourly1!$I$8763</f>
        <v>0.24953847121821543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4">
        <f>유형화!$F$71*hourly1!B7326/hourly1!$B$8763+유형화!$F$72*hourly1!C7326/hourly1!$C$8763+유형화!$F$73*hourly1!D7326/hourly1!$D$8763+유형화!$F$74*hourly1!E7326/hourly1!$E$8763</f>
        <v>61.395138983769122</v>
      </c>
      <c r="C7325" s="442">
        <f>hourly1!$F7326*유형화!$G$71/hourly1!$F$8763+유형화!$G$72*hourly1!$G7326/hourly1!$F$8763+유형화!$G$74*hourly1!I7326/hourly1!$I$8763</f>
        <v>0.23779153294712396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4">
        <f>유형화!$F$71*hourly1!B7327/hourly1!$B$8763+유형화!$F$72*hourly1!C7327/hourly1!$C$8763+유형화!$F$73*hourly1!D7327/hourly1!$D$8763+유형화!$F$74*hourly1!E7327/hourly1!$E$8763</f>
        <v>61.333309739683713</v>
      </c>
      <c r="C7326" s="442">
        <f>hourly1!$F7327*유형화!$G$71/hourly1!$F$8763+유형화!$G$72*hourly1!$G7327/hourly1!$F$8763+유형화!$G$74*hourly1!I7327/hourly1!$I$8763</f>
        <v>0.2378055485367343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4">
        <f>유형화!$F$71*hourly1!B7328/hourly1!$B$8763+유형화!$F$72*hourly1!C7328/hourly1!$C$8763+유형화!$F$73*hourly1!D7328/hourly1!$D$8763+유형화!$F$74*hourly1!E7328/hourly1!$E$8763</f>
        <v>63.188159313645222</v>
      </c>
      <c r="C7327" s="442">
        <f>hourly1!$F7328*유형화!$G$71/hourly1!$F$8763+유형화!$G$72*hourly1!$G7328/hourly1!$F$8763+유형화!$G$74*hourly1!I7328/hourly1!$I$8763</f>
        <v>0.27543080627544969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4">
        <f>유형화!$F$71*hourly1!B7329/hourly1!$B$8763+유형화!$F$72*hourly1!C7329/hourly1!$C$8763+유형화!$F$73*hourly1!D7329/hourly1!$D$8763+유형화!$F$74*hourly1!E7329/hourly1!$E$8763</f>
        <v>74.73184300780396</v>
      </c>
      <c r="C7328" s="442">
        <f>hourly1!$F7329*유형화!$G$71/hourly1!$F$8763+유형화!$G$72*hourly1!$G7329/hourly1!$F$8763+유형화!$G$74*hourly1!I7329/hourly1!$I$8763</f>
        <v>4.1543802531981999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4">
        <f>유형화!$F$71*hourly1!B7330/hourly1!$B$8763+유형화!$F$72*hourly1!C7330/hourly1!$C$8763+유형화!$F$73*hourly1!D7330/hourly1!$D$8763+유형화!$F$74*hourly1!E7330/hourly1!$E$8763</f>
        <v>111.94573383250732</v>
      </c>
      <c r="C7329" s="442">
        <f>hourly1!$F7330*유형화!$G$71/hourly1!$F$8763+유형화!$G$72*hourly1!$G7330/hourly1!$F$8763+유형화!$G$74*hourly1!I7330/hourly1!$I$8763</f>
        <v>4.737336375877411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4">
        <f>유형화!$F$71*hourly1!B7331/hourly1!$B$8763+유형화!$F$72*hourly1!C7331/hourly1!$C$8763+유형화!$F$73*hourly1!D7331/hourly1!$D$8763+유형화!$F$74*hourly1!E7331/hourly1!$E$8763</f>
        <v>113.16130028155166</v>
      </c>
      <c r="C7330" s="442">
        <f>hourly1!$F7331*유형화!$G$71/hourly1!$F$8763+유형화!$G$72*hourly1!$G7331/hourly1!$F$8763+유형화!$G$74*hourly1!I7331/hourly1!$I$8763</f>
        <v>4.6725167185094705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4">
        <f>유형화!$F$71*hourly1!B7332/hourly1!$B$8763+유형화!$F$72*hourly1!C7332/hourly1!$C$8763+유형화!$F$73*hourly1!D7332/hourly1!$D$8763+유형화!$F$74*hourly1!E7332/hourly1!$E$8763</f>
        <v>116.61496438359826</v>
      </c>
      <c r="C7331" s="442">
        <f>hourly1!$F7332*유형화!$G$71/hourly1!$F$8763+유형화!$G$72*hourly1!$G7332/hourly1!$F$8763+유형화!$G$74*hourly1!I7332/hourly1!$I$8763</f>
        <v>4.3110179122807359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4">
        <f>유형화!$F$71*hourly1!B7333/hourly1!$B$8763+유형화!$F$72*hourly1!C7333/hourly1!$C$8763+유형화!$F$73*hourly1!D7333/hourly1!$D$8763+유형화!$F$74*hourly1!E7333/hourly1!$E$8763</f>
        <v>119.29502177928575</v>
      </c>
      <c r="C7332" s="442">
        <f>hourly1!$F7333*유형화!$G$71/hourly1!$F$8763+유형화!$G$72*hourly1!$G7333/hourly1!$F$8763+유형화!$G$74*hourly1!I7333/hourly1!$I$8763</f>
        <v>3.9249368211933819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4">
        <f>유형화!$F$71*hourly1!B7334/hourly1!$B$8763+유형화!$F$72*hourly1!C7334/hourly1!$C$8763+유형화!$F$73*hourly1!D7334/hourly1!$D$8763+유형화!$F$74*hourly1!E7334/hourly1!$E$8763</f>
        <v>117.74706883522099</v>
      </c>
      <c r="C7333" s="442">
        <f>hourly1!$F7334*유형화!$G$71/hourly1!$F$8763+유형화!$G$72*hourly1!$G7334/hourly1!$F$8763+유형화!$G$74*hourly1!I7334/hourly1!$I$8763</f>
        <v>3.7823748068928897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4">
        <f>유형화!$F$71*hourly1!B7335/hourly1!$B$8763+유형화!$F$72*hourly1!C7335/hourly1!$C$8763+유형화!$F$73*hourly1!D7335/hourly1!$D$8763+유형화!$F$74*hourly1!E7335/hourly1!$E$8763</f>
        <v>124.28975592060588</v>
      </c>
      <c r="C7334" s="442">
        <f>hourly1!$F7335*유형화!$G$71/hourly1!$F$8763+유형화!$G$72*hourly1!$G7335/hourly1!$F$8763+유형화!$G$74*hourly1!I7335/hourly1!$I$8763</f>
        <v>2.8507324899823079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4">
        <f>유형화!$F$71*hourly1!B7336/hourly1!$B$8763+유형화!$F$72*hourly1!C7336/hourly1!$C$8763+유형화!$F$73*hourly1!D7336/hourly1!$D$8763+유형화!$F$74*hourly1!E7336/hourly1!$E$8763</f>
        <v>110.70281525854534</v>
      </c>
      <c r="C7335" s="442">
        <f>hourly1!$F7336*유형화!$G$71/hourly1!$F$8763+유형화!$G$72*hourly1!$G7336/hourly1!$F$8763+유형화!$G$74*hourly1!I7336/hourly1!$I$8763</f>
        <v>2.2075125099323603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4">
        <f>유형화!$F$71*hourly1!B7337/hourly1!$B$8763+유형화!$F$72*hourly1!C7337/hourly1!$C$8763+유형화!$F$73*hourly1!D7337/hourly1!$D$8763+유형화!$F$74*hourly1!E7337/hourly1!$E$8763</f>
        <v>111.07776440521532</v>
      </c>
      <c r="C7336" s="442">
        <f>hourly1!$F7337*유형화!$G$71/hourly1!$F$8763+유형화!$G$72*hourly1!$G7337/hourly1!$F$8763+유형화!$G$74*hourly1!I7337/hourly1!$I$8763</f>
        <v>1.7370807114112186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4">
        <f>유형화!$F$71*hourly1!B7338/hourly1!$B$8763+유형화!$F$72*hourly1!C7338/hourly1!$C$8763+유형화!$F$73*hourly1!D7338/hourly1!$D$8763+유형화!$F$74*hourly1!E7338/hourly1!$E$8763</f>
        <v>109.52549041142386</v>
      </c>
      <c r="C7337" s="442">
        <f>hourly1!$F7338*유형화!$G$71/hourly1!$F$8763+유형화!$G$72*hourly1!$G7338/hourly1!$F$8763+유형화!$G$74*hourly1!I7338/hourly1!$I$8763</f>
        <v>1.3979332667134634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4">
        <f>유형화!$F$71*hourly1!B7339/hourly1!$B$8763+유형화!$F$72*hourly1!C7339/hourly1!$C$8763+유형화!$F$73*hourly1!D7339/hourly1!$D$8763+유형화!$F$74*hourly1!E7339/hourly1!$E$8763</f>
        <v>108.39898769804415</v>
      </c>
      <c r="C7338" s="442">
        <f>hourly1!$F7339*유형화!$G$71/hourly1!$F$8763+유형화!$G$72*hourly1!$G7339/hourly1!$F$8763+유형화!$G$74*hourly1!I7339/hourly1!$I$8763</f>
        <v>1.6250730898910406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4">
        <f>유형화!$F$71*hourly1!B7340/hourly1!$B$8763+유형화!$F$72*hourly1!C7340/hourly1!$C$8763+유형화!$F$73*hourly1!D7340/hourly1!$D$8763+유형화!$F$74*hourly1!E7340/hourly1!$E$8763</f>
        <v>108.42560041128064</v>
      </c>
      <c r="C7339" s="442">
        <f>hourly1!$F7340*유형화!$G$71/hourly1!$F$8763+유형화!$G$72*hourly1!$G7340/hourly1!$F$8763+유형화!$G$74*hourly1!I7340/hourly1!$I$8763</f>
        <v>1.9915827953494072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4">
        <f>유형화!$F$71*hourly1!B7341/hourly1!$B$8763+유형화!$F$72*hourly1!C7341/hourly1!$C$8763+유형화!$F$73*hourly1!D7341/hourly1!$D$8763+유형화!$F$74*hourly1!E7341/hourly1!$E$8763</f>
        <v>119.57201444016957</v>
      </c>
      <c r="C7340" s="442">
        <f>hourly1!$F7341*유형화!$G$71/hourly1!$F$8763+유형화!$G$72*hourly1!$G7341/hourly1!$F$8763+유형화!$G$74*hourly1!I7341/hourly1!$I$8763</f>
        <v>1.4598462374710084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4">
        <f>유형화!$F$71*hourly1!B7342/hourly1!$B$8763+유형화!$F$72*hourly1!C7342/hourly1!$C$8763+유형화!$F$73*hourly1!D7342/hourly1!$D$8763+유형화!$F$74*hourly1!E7342/hourly1!$E$8763</f>
        <v>128.14069190012228</v>
      </c>
      <c r="C7341" s="442">
        <f>hourly1!$F7342*유형화!$G$71/hourly1!$F$8763+유형화!$G$72*hourly1!$G7342/hourly1!$F$8763+유형화!$G$74*hourly1!I7342/hourly1!$I$8763</f>
        <v>1.2941629005568012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4">
        <f>유형화!$F$71*hourly1!B7343/hourly1!$B$8763+유형화!$F$72*hourly1!C7343/hourly1!$C$8763+유형화!$F$73*hourly1!D7343/hourly1!$D$8763+유형화!$F$74*hourly1!E7343/hourly1!$E$8763</f>
        <v>65.766639334882271</v>
      </c>
      <c r="C7342" s="442">
        <f>hourly1!$F7343*유형화!$G$71/hourly1!$F$8763+유형화!$G$72*hourly1!$G7343/hourly1!$F$8763+유형화!$G$74*hourly1!I7343/hourly1!$I$8763</f>
        <v>2.2938168438830635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4">
        <f>유형화!$F$71*hourly1!B7344/hourly1!$B$8763+유형화!$F$72*hourly1!C7344/hourly1!$C$8763+유형화!$F$73*hourly1!D7344/hourly1!$D$8763+유형화!$F$74*hourly1!E7344/hourly1!$E$8763</f>
        <v>64.383705043608941</v>
      </c>
      <c r="C7343" s="442">
        <f>hourly1!$F7344*유형화!$G$71/hourly1!$F$8763+유형화!$G$72*hourly1!$G7344/hourly1!$F$8763+유형화!$G$74*hourly1!I7344/hourly1!$I$8763</f>
        <v>0.41650594578747024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4">
        <f>유형화!$F$71*hourly1!B7345/hourly1!$B$8763+유형화!$F$72*hourly1!C7345/hourly1!$C$8763+유형화!$F$73*hourly1!D7345/hourly1!$D$8763+유형화!$F$74*hourly1!E7345/hourly1!$E$8763</f>
        <v>62.961073362275869</v>
      </c>
      <c r="C7344" s="442">
        <f>hourly1!$F7345*유형화!$G$71/hourly1!$F$8763+유형화!$G$72*hourly1!$G7345/hourly1!$F$8763+유형화!$G$74*hourly1!I7345/hourly1!$I$8763</f>
        <v>0.37989168467837442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4">
        <f>유형화!$F$71*hourly1!B7346/hourly1!$B$8763+유형화!$F$72*hourly1!C7346/hourly1!$C$8763+유형화!$F$73*hourly1!D7346/hourly1!$D$8763+유형화!$F$74*hourly1!E7346/hourly1!$E$8763</f>
        <v>61.317403371324318</v>
      </c>
      <c r="C7345" s="442">
        <f>hourly1!$F7346*유형화!$G$71/hourly1!$F$8763+유형화!$G$72*hourly1!$G7346/hourly1!$F$8763+유형화!$G$74*hourly1!I7346/hourly1!$I$8763</f>
        <v>0.31597521798043549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4">
        <f>유형화!$F$71*hourly1!B7347/hourly1!$B$8763+유형화!$F$72*hourly1!C7347/hourly1!$C$8763+유형화!$F$73*hourly1!D7347/hourly1!$D$8763+유형화!$F$74*hourly1!E7347/hourly1!$E$8763</f>
        <v>61.594332883772665</v>
      </c>
      <c r="C7346" s="442">
        <f>hourly1!$F7347*유형화!$G$71/hourly1!$F$8763+유형화!$G$72*hourly1!$G7347/hourly1!$F$8763+유형화!$G$74*hourly1!I7347/hourly1!$I$8763</f>
        <v>0.27601978698302565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4">
        <f>유형화!$F$71*hourly1!B7348/hourly1!$B$8763+유형화!$F$72*hourly1!C7348/hourly1!$C$8763+유형화!$F$73*hourly1!D7348/hourly1!$D$8763+유형화!$F$74*hourly1!E7348/hourly1!$E$8763</f>
        <v>61.687278735530739</v>
      </c>
      <c r="C7347" s="442">
        <f>hourly1!$F7348*유형화!$G$71/hourly1!$F$8763+유형화!$G$72*hourly1!$G7348/hourly1!$F$8763+유형화!$G$74*hourly1!I7348/hourly1!$I$8763</f>
        <v>0.26145987098556023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4">
        <f>유형화!$F$71*hourly1!B7349/hourly1!$B$8763+유형화!$F$72*hourly1!C7349/hourly1!$C$8763+유형화!$F$73*hourly1!D7349/hourly1!$D$8763+유형화!$F$74*hourly1!E7349/hourly1!$E$8763</f>
        <v>62.043332511629863</v>
      </c>
      <c r="C7348" s="442">
        <f>hourly1!$F7349*유형화!$G$71/hourly1!$F$8763+유형화!$G$72*hourly1!$G7349/hourly1!$F$8763+유형화!$G$74*hourly1!I7349/hourly1!$I$8763</f>
        <v>0.25212051765996418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4">
        <f>유형화!$F$71*hourly1!B7350/hourly1!$B$8763+유형화!$F$72*hourly1!C7350/hourly1!$C$8763+유형화!$F$73*hourly1!D7350/hourly1!$D$8763+유형화!$F$74*hourly1!E7350/hourly1!$E$8763</f>
        <v>62.170619527367485</v>
      </c>
      <c r="C7349" s="442">
        <f>hourly1!$F7350*유형화!$G$71/hourly1!$F$8763+유형화!$G$72*hourly1!$G7350/hourly1!$F$8763+유형화!$G$74*hourly1!I7350/hourly1!$I$8763</f>
        <v>0.23791270260846395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4">
        <f>유형화!$F$71*hourly1!B7351/hourly1!$B$8763+유형화!$F$72*hourly1!C7351/hourly1!$C$8763+유형화!$F$73*hourly1!D7351/hourly1!$D$8763+유형화!$F$74*hourly1!E7351/hourly1!$E$8763</f>
        <v>62.298930898799888</v>
      </c>
      <c r="C7350" s="442">
        <f>hourly1!$F7351*유형화!$G$71/hourly1!$F$8763+유형화!$G$72*hourly1!$G7351/hourly1!$F$8763+유형화!$G$74*hourly1!I7351/hourly1!$I$8763</f>
        <v>0.23795955705047514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4">
        <f>유형화!$F$71*hourly1!B7352/hourly1!$B$8763+유형화!$F$72*hourly1!C7352/hourly1!$C$8763+유형화!$F$73*hourly1!D7352/hourly1!$D$8763+유형화!$F$74*hourly1!E7352/hourly1!$E$8763</f>
        <v>64.251115905084831</v>
      </c>
      <c r="C7351" s="442">
        <f>hourly1!$F7352*유형화!$G$71/hourly1!$F$8763+유형화!$G$72*hourly1!$G7352/hourly1!$F$8763+유형화!$G$74*hourly1!I7352/hourly1!$I$8763</f>
        <v>0.25239993310632253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4">
        <f>유형화!$F$71*hourly1!B7353/hourly1!$B$8763+유형화!$F$72*hourly1!C7353/hourly1!$C$8763+유형화!$F$73*hourly1!D7353/hourly1!$D$8763+유형화!$F$74*hourly1!E7353/hourly1!$E$8763</f>
        <v>75.885343264759655</v>
      </c>
      <c r="C7352" s="442">
        <f>hourly1!$F7353*유형화!$G$71/hourly1!$F$8763+유형화!$G$72*hourly1!$G7353/hourly1!$F$8763+유형화!$G$74*hourly1!I7353/hourly1!$I$8763</f>
        <v>5.1174170019198639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4">
        <f>유형화!$F$71*hourly1!B7354/hourly1!$B$8763+유형화!$F$72*hourly1!C7354/hourly1!$C$8763+유형화!$F$73*hourly1!D7354/hourly1!$D$8763+유형화!$F$74*hourly1!E7354/hourly1!$E$8763</f>
        <v>65.62607176397475</v>
      </c>
      <c r="C7353" s="442">
        <f>hourly1!$F7354*유형화!$G$71/hourly1!$F$8763+유형화!$G$72*hourly1!$G7354/hourly1!$F$8763+유형화!$G$74*hourly1!I7354/hourly1!$I$8763</f>
        <v>5.5018348010588172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4">
        <f>유형화!$F$71*hourly1!B7355/hourly1!$B$8763+유형화!$F$72*hourly1!C7355/hourly1!$C$8763+유형화!$F$73*hourly1!D7355/hourly1!$D$8763+유형화!$F$74*hourly1!E7355/hourly1!$E$8763</f>
        <v>66.142591195929555</v>
      </c>
      <c r="C7354" s="442">
        <f>hourly1!$F7355*유형화!$G$71/hourly1!$F$8763+유형화!$G$72*hourly1!$G7355/hourly1!$F$8763+유형화!$G$74*hourly1!I7355/hourly1!$I$8763</f>
        <v>4.5751678554879112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4">
        <f>유형화!$F$71*hourly1!B7356/hourly1!$B$8763+유형화!$F$72*hourly1!C7356/hourly1!$C$8763+유형화!$F$73*hourly1!D7356/hourly1!$D$8763+유형화!$F$74*hourly1!E7356/hourly1!$E$8763</f>
        <v>68.97565805680874</v>
      </c>
      <c r="C7355" s="442">
        <f>hourly1!$F7356*유형화!$G$71/hourly1!$F$8763+유형화!$G$72*hourly1!$G7356/hourly1!$F$8763+유형화!$G$74*hourly1!I7356/hourly1!$I$8763</f>
        <v>3.4966454189010947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4">
        <f>유형화!$F$71*hourly1!B7357/hourly1!$B$8763+유형화!$F$72*hourly1!C7357/hourly1!$C$8763+유형화!$F$73*hourly1!D7357/hourly1!$D$8763+유형화!$F$74*hourly1!E7357/hourly1!$E$8763</f>
        <v>71.759788548333432</v>
      </c>
      <c r="C7356" s="442">
        <f>hourly1!$F7357*유형화!$G$71/hourly1!$F$8763+유형화!$G$72*hourly1!$G7357/hourly1!$F$8763+유형화!$G$74*hourly1!I7357/hourly1!$I$8763</f>
        <v>2.6298542129491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4">
        <f>유형화!$F$71*hourly1!B7358/hourly1!$B$8763+유형화!$F$72*hourly1!C7358/hourly1!$C$8763+유형화!$F$73*hourly1!D7358/hourly1!$D$8763+유형화!$F$74*hourly1!E7358/hourly1!$E$8763</f>
        <v>70.370401537560113</v>
      </c>
      <c r="C7357" s="442">
        <f>hourly1!$F7358*유형화!$G$71/hourly1!$F$8763+유형화!$G$72*hourly1!$G7358/hourly1!$F$8763+유형화!$G$74*hourly1!I7358/hourly1!$I$8763</f>
        <v>1.8173522303805356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4">
        <f>유형화!$F$71*hourly1!B7359/hourly1!$B$8763+유형화!$F$72*hourly1!C7359/hourly1!$C$8763+유형화!$F$73*hourly1!D7359/hourly1!$D$8763+유형화!$F$74*hourly1!E7359/hourly1!$E$8763</f>
        <v>76.221727880452306</v>
      </c>
      <c r="C7358" s="442">
        <f>hourly1!$F7359*유형화!$G$71/hourly1!$F$8763+유형화!$G$72*hourly1!$G7359/hourly1!$F$8763+유형화!$G$74*hourly1!I7359/hourly1!$I$8763</f>
        <v>0.65560147433255034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4">
        <f>유형화!$F$71*hourly1!B7360/hourly1!$B$8763+유형화!$F$72*hourly1!C7360/hourly1!$C$8763+유형화!$F$73*hourly1!D7360/hourly1!$D$8763+유형화!$F$74*hourly1!E7360/hourly1!$E$8763</f>
        <v>64.228608934889266</v>
      </c>
      <c r="C7359" s="442">
        <f>hourly1!$F7360*유형화!$G$71/hourly1!$F$8763+유형화!$G$72*hourly1!$G7360/hourly1!$F$8763+유형화!$G$74*hourly1!I7360/hourly1!$I$8763</f>
        <v>0.63362641508540207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4">
        <f>유형화!$F$71*hourly1!B7361/hourly1!$B$8763+유형화!$F$72*hourly1!C7361/hourly1!$C$8763+유형화!$F$73*hourly1!D7361/hourly1!$D$8763+유형화!$F$74*hourly1!E7361/hourly1!$E$8763</f>
        <v>65.144508060569706</v>
      </c>
      <c r="C7360" s="442">
        <f>hourly1!$F7361*유형화!$G$71/hourly1!$F$8763+유형화!$G$72*hourly1!$G7361/hourly1!$F$8763+유형화!$G$74*hourly1!I7361/hourly1!$I$8763</f>
        <v>0.59352748726645832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4">
        <f>유형화!$F$71*hourly1!B7362/hourly1!$B$8763+유형화!$F$72*hourly1!C7362/hourly1!$C$8763+유형화!$F$73*hourly1!D7362/hourly1!$D$8763+유형화!$F$74*hourly1!E7362/hourly1!$E$8763</f>
        <v>63.755121049796394</v>
      </c>
      <c r="C7361" s="442">
        <f>hourly1!$F7362*유형화!$G$71/hourly1!$F$8763+유형화!$G$72*hourly1!$G7362/hourly1!$F$8763+유형화!$G$74*hourly1!I7362/hourly1!$I$8763</f>
        <v>0.74643724397061972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4">
        <f>유형화!$F$71*hourly1!B7363/hourly1!$B$8763+유형화!$F$72*hourly1!C7363/hourly1!$C$8763+유형화!$F$73*hourly1!D7363/hourly1!$D$8763+유형화!$F$74*hourly1!E7363/hourly1!$E$8763</f>
        <v>62.366112762079254</v>
      </c>
      <c r="C7362" s="442">
        <f>hourly1!$F7363*유형화!$G$71/hourly1!$F$8763+유형화!$G$72*hourly1!$G7363/hourly1!$F$8763+유형화!$G$74*hourly1!I7363/hourly1!$I$8763</f>
        <v>1.2069165886067124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4">
        <f>유형화!$F$71*hourly1!B7364/hourly1!$B$8763+유형화!$F$72*hourly1!C7364/hourly1!$C$8763+유형화!$F$73*hourly1!D7364/hourly1!$D$8763+유형화!$F$74*hourly1!E7364/hourly1!$E$8763</f>
        <v>62.188640637558166</v>
      </c>
      <c r="C7363" s="442">
        <f>hourly1!$F7364*유형화!$G$71/hourly1!$F$8763+유형화!$G$72*hourly1!$G7364/hourly1!$F$8763+유형화!$G$74*hourly1!I7364/hourly1!$I$8763</f>
        <v>1.8753951871999373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4">
        <f>유형화!$F$71*hourly1!B7365/hourly1!$B$8763+유형화!$F$72*hourly1!C7365/hourly1!$C$8763+유형화!$F$73*hourly1!D7365/hourly1!$D$8763+유형화!$F$74*hourly1!E7365/hourly1!$E$8763</f>
        <v>73.505981398914898</v>
      </c>
      <c r="C7364" s="442">
        <f>hourly1!$F7365*유형화!$G$71/hourly1!$F$8763+유형화!$G$72*hourly1!$G7365/hourly1!$F$8763+유형화!$G$74*hourly1!I7365/hourly1!$I$8763</f>
        <v>1.3418113420165174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4">
        <f>유형화!$F$71*hourly1!B7366/hourly1!$B$8763+유형화!$F$72*hourly1!C7366/hourly1!$C$8763+유형화!$F$73*hourly1!D7366/hourly1!$D$8763+유형화!$F$74*hourly1!E7366/hourly1!$E$8763</f>
        <v>82.15246300215118</v>
      </c>
      <c r="C7365" s="442">
        <f>hourly1!$F7366*유형화!$G$71/hourly1!$F$8763+유형화!$G$72*hourly1!$G7366/hourly1!$F$8763+유형화!$G$74*hourly1!I7366/hourly1!$I$8763</f>
        <v>1.3103581588094348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4">
        <f>유형화!$F$71*hourly1!B7367/hourly1!$B$8763+유형화!$F$72*hourly1!C7367/hourly1!$C$8763+유형화!$F$73*hourly1!D7367/hourly1!$D$8763+유형화!$F$74*hourly1!E7367/hourly1!$E$8763</f>
        <v>65.549324438362277</v>
      </c>
      <c r="C7366" s="442">
        <f>hourly1!$F7367*유형화!$G$71/hourly1!$F$8763+유형화!$G$72*hourly1!$G7367/hourly1!$F$8763+유형화!$G$74*hourly1!I7367/hourly1!$I$8763</f>
        <v>2.2412047650656803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4">
        <f>유형화!$F$71*hourly1!B7368/hourly1!$B$8763+유형화!$F$72*hourly1!C7368/hourly1!$C$8763+유형화!$F$73*hourly1!D7368/hourly1!$D$8763+유형화!$F$74*hourly1!E7368/hourly1!$E$8763</f>
        <v>64.177979072607926</v>
      </c>
      <c r="C7367" s="442">
        <f>hourly1!$F7368*유형화!$G$71/hourly1!$F$8763+유형화!$G$72*hourly1!$G7368/hourly1!$F$8763+유형화!$G$74*hourly1!I7368/hourly1!$I$8763</f>
        <v>0.40667115766634826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4">
        <f>유형화!$F$71*hourly1!B7369/hourly1!$B$8763+유형화!$F$72*hourly1!C7369/hourly1!$C$8763+유형화!$F$73*hourly1!D7369/hourly1!$D$8763+유형화!$F$74*hourly1!E7369/hourly1!$E$8763</f>
        <v>62.836783669011425</v>
      </c>
      <c r="C7368" s="442">
        <f>hourly1!$F7369*유형화!$G$71/hourly1!$F$8763+유형화!$G$72*hourly1!$G7369/hourly1!$F$8763+유형화!$G$74*hourly1!I7369/hourly1!$I$8763</f>
        <v>0.39154157314001403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4">
        <f>유형화!$F$71*hourly1!B7370/hourly1!$B$8763+유형화!$F$72*hourly1!C7370/hourly1!$C$8763+유형화!$F$73*hourly1!D7370/hourly1!$D$8763+유형화!$F$74*hourly1!E7370/hourly1!$E$8763</f>
        <v>61.195209278970715</v>
      </c>
      <c r="C7369" s="442">
        <f>hourly1!$F7370*유형화!$G$71/hourly1!$F$8763+유형화!$G$72*hourly1!$G7370/hourly1!$F$8763+유형화!$G$74*hourly1!I7370/hourly1!$I$8763</f>
        <v>0.31588199801232991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4">
        <f>유형화!$F$71*hourly1!B7371/hourly1!$B$8763+유형화!$F$72*hourly1!C7371/hourly1!$C$8763+유형화!$F$73*hourly1!D7371/hourly1!$D$8763+유형화!$F$74*hourly1!E7371/hourly1!$E$8763</f>
        <v>61.310167957508227</v>
      </c>
      <c r="C7370" s="442">
        <f>hourly1!$F7371*유형화!$G$71/hourly1!$F$8763+유형화!$G$72*hourly1!$G7371/hourly1!$F$8763+유형화!$G$74*hourly1!I7371/hourly1!$I$8763</f>
        <v>0.2636005078405716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4">
        <f>유형화!$F$71*hourly1!B7372/hourly1!$B$8763+유형화!$F$72*hourly1!C7372/hourly1!$C$8763+유형화!$F$73*hourly1!D7372/hourly1!$D$8763+유형화!$F$74*hourly1!E7372/hourly1!$E$8763</f>
        <v>61.091904449904668</v>
      </c>
      <c r="C7371" s="442">
        <f>hourly1!$F7372*유형화!$G$71/hourly1!$F$8763+유형화!$G$72*hourly1!$G7372/hourly1!$F$8763+유형화!$G$74*hourly1!I7372/hourly1!$I$8763</f>
        <v>0.24432915361242868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4">
        <f>유형화!$F$71*hourly1!B7373/hourly1!$B$8763+유형화!$F$72*hourly1!C7373/hourly1!$C$8763+유형화!$F$73*hourly1!D7373/hourly1!$D$8763+유형화!$F$74*hourly1!E7373/hourly1!$E$8763</f>
        <v>61.15544335807224</v>
      </c>
      <c r="C7372" s="442">
        <f>hourly1!$F7373*유형화!$G$71/hourly1!$F$8763+유형화!$G$72*hourly1!$G7373/hourly1!$F$8763+유형화!$G$74*hourly1!I7373/hourly1!$I$8763</f>
        <v>0.24041236671825938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4">
        <f>유형화!$F$71*hourly1!B7374/hourly1!$B$8763+유형화!$F$72*hourly1!C7374/hourly1!$C$8763+유형화!$F$73*hourly1!D7374/hourly1!$D$8763+유형화!$F$74*hourly1!E7374/hourly1!$E$8763</f>
        <v>61.178029679765324</v>
      </c>
      <c r="C7373" s="442">
        <f>hourly1!$F7374*유형화!$G$71/hourly1!$F$8763+유형화!$G$72*hourly1!$G7374/hourly1!$F$8763+유형화!$G$74*hourly1!I7374/hourly1!$I$8763</f>
        <v>0.24045351714124305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4">
        <f>유형화!$F$71*hourly1!B7375/hourly1!$B$8763+유형화!$F$72*hourly1!C7375/hourly1!$C$8763+유형화!$F$73*hourly1!D7375/hourly1!$D$8763+유형화!$F$74*hourly1!E7375/hourly1!$E$8763</f>
        <v>61.207112003593394</v>
      </c>
      <c r="C7374" s="442">
        <f>hourly1!$F7375*유형화!$G$71/hourly1!$F$8763+유형화!$G$72*hourly1!$G7375/hourly1!$F$8763+유형화!$G$74*hourly1!I7375/hourly1!$I$8763</f>
        <v>0.23790765047732546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4">
        <f>유형화!$F$71*hourly1!B7376/hourly1!$B$8763+유형화!$F$72*hourly1!C7376/hourly1!$C$8763+유형화!$F$73*hourly1!D7376/hourly1!$D$8763+유형화!$F$74*hourly1!E7376/hourly1!$E$8763</f>
        <v>63.042671949893666</v>
      </c>
      <c r="C7375" s="442">
        <f>hourly1!$F7376*유형화!$G$71/hourly1!$F$8763+유형화!$G$72*hourly1!$G7376/hourly1!$F$8763+유형화!$G$74*hourly1!I7376/hourly1!$I$8763</f>
        <v>0.42294456097965594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4">
        <f>유형화!$F$71*hourly1!B7377/hourly1!$B$8763+유형화!$F$72*hourly1!C7377/hourly1!$C$8763+유형화!$F$73*hourly1!D7377/hourly1!$D$8763+유형화!$F$74*hourly1!E7377/hourly1!$E$8763</f>
        <v>74.565031732546586</v>
      </c>
      <c r="C7376" s="442">
        <f>hourly1!$F7377*유형화!$G$71/hourly1!$F$8763+유형화!$G$72*hourly1!$G7377/hourly1!$F$8763+유형화!$G$74*hourly1!I7377/hourly1!$I$8763</f>
        <v>4.2107705927333789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4">
        <f>유형화!$F$71*hourly1!B7378/hourly1!$B$8763+유형화!$F$72*hourly1!C7378/hourly1!$C$8763+유형화!$F$73*hourly1!D7378/hourly1!$D$8763+유형화!$F$74*hourly1!E7378/hourly1!$E$8763</f>
        <v>177.11613764345375</v>
      </c>
      <c r="C7377" s="442">
        <f>hourly1!$F7378*유형화!$G$71/hourly1!$F$8763+유형화!$G$72*hourly1!$G7378/hourly1!$F$8763+유형화!$G$74*hourly1!I7378/hourly1!$I$8763</f>
        <v>4.4376853516173371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4">
        <f>유형화!$F$71*hourly1!B7379/hourly1!$B$8763+유형화!$F$72*hourly1!C7379/hourly1!$C$8763+유형화!$F$73*hourly1!D7379/hourly1!$D$8763+유형화!$F$74*hourly1!E7379/hourly1!$E$8763</f>
        <v>278.96118660019988</v>
      </c>
      <c r="C7378" s="442">
        <f>hourly1!$F7379*유형화!$G$71/hourly1!$F$8763+유형화!$G$72*hourly1!$G7379/hourly1!$F$8763+유형화!$G$74*hourly1!I7379/hourly1!$I$8763</f>
        <v>3.4068543810909007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4">
        <f>유형화!$F$71*hourly1!B7380/hourly1!$B$8763+유형화!$F$72*hourly1!C7380/hourly1!$C$8763+유형화!$F$73*hourly1!D7380/hourly1!$D$8763+유형화!$F$74*hourly1!E7380/hourly1!$E$8763</f>
        <v>342.16662930087705</v>
      </c>
      <c r="C7379" s="442">
        <f>hourly1!$F7380*유형화!$G$71/hourly1!$F$8763+유형화!$G$72*hourly1!$G7380/hourly1!$F$8763+유형화!$G$74*hourly1!I7380/hourly1!$I$8763</f>
        <v>2.3576537802585631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4">
        <f>유형화!$F$71*hourly1!B7381/hourly1!$B$8763+유형화!$F$72*hourly1!C7381/hourly1!$C$8763+유형화!$F$73*hourly1!D7381/hourly1!$D$8763+유형화!$F$74*hourly1!E7381/hourly1!$E$8763</f>
        <v>406.17200549031264</v>
      </c>
      <c r="C7380" s="442">
        <f>hourly1!$F7381*유형화!$G$71/hourly1!$F$8763+유형화!$G$72*hourly1!$G7381/hourly1!$F$8763+유형화!$G$74*hourly1!I7381/hourly1!$I$8763</f>
        <v>1.4187463357987364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4">
        <f>유형화!$F$71*hourly1!B7382/hourly1!$B$8763+유형화!$F$72*hourly1!C7382/hourly1!$C$8763+유형화!$F$73*hourly1!D7382/hourly1!$D$8763+유형화!$F$74*hourly1!E7382/hourly1!$E$8763</f>
        <v>340.37583937709019</v>
      </c>
      <c r="C7381" s="442">
        <f>hourly1!$F7382*유형화!$G$71/hourly1!$F$8763+유형화!$G$72*hourly1!$G7382/hourly1!$F$8763+유형화!$G$74*hourly1!I7382/hourly1!$I$8763</f>
        <v>0.66491214459103609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4">
        <f>유형화!$F$71*hourly1!B7383/hourly1!$B$8763+유형화!$F$72*hourly1!C7383/hourly1!$C$8763+유형화!$F$73*hourly1!D7383/hourly1!$D$8763+유형화!$F$74*hourly1!E7383/hourly1!$E$8763</f>
        <v>198.28261792487174</v>
      </c>
      <c r="C7382" s="442">
        <f>hourly1!$F7383*유형화!$G$71/hourly1!$F$8763+유형화!$G$72*hourly1!$G7383/hourly1!$F$8763+유형화!$G$74*hourly1!I7383/hourly1!$I$8763</f>
        <v>0.55570902625468577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4">
        <f>유형화!$F$71*hourly1!B7384/hourly1!$B$8763+유형화!$F$72*hourly1!C7384/hourly1!$C$8763+유형화!$F$73*hourly1!D7384/hourly1!$D$8763+유형화!$F$74*hourly1!E7384/hourly1!$E$8763</f>
        <v>270.10592848981815</v>
      </c>
      <c r="C7383" s="442">
        <f>hourly1!$F7384*유형화!$G$71/hourly1!$F$8763+유형화!$G$72*hourly1!$G7384/hourly1!$F$8763+유형화!$G$74*hourly1!I7384/hourly1!$I$8763</f>
        <v>0.51828846131306938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4">
        <f>유형화!$F$71*hourly1!B7385/hourly1!$B$8763+유형화!$F$72*hourly1!C7385/hourly1!$C$8763+유형화!$F$73*hourly1!D7385/hourly1!$D$8763+유형화!$F$74*hourly1!E7385/hourly1!$E$8763</f>
        <v>396.83889293107035</v>
      </c>
      <c r="C7384" s="442">
        <f>hourly1!$F7385*유형화!$G$71/hourly1!$F$8763+유형화!$G$72*hourly1!$G7385/hourly1!$F$8763+유형화!$G$74*hourly1!I7385/hourly1!$I$8763</f>
        <v>0.39009511540064112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4">
        <f>유형화!$F$71*hourly1!B7386/hourly1!$B$8763+유형화!$F$72*hourly1!C7386/hourly1!$C$8763+유형화!$F$73*hourly1!D7386/hourly1!$D$8763+유형화!$F$74*hourly1!E7386/hourly1!$E$8763</f>
        <v>332.00351114250378</v>
      </c>
      <c r="C7385" s="442">
        <f>hourly1!$F7386*유형화!$G$71/hourly1!$F$8763+유형화!$G$72*hourly1!$G7386/hourly1!$F$8763+유형화!$G$74*hourly1!I7386/hourly1!$I$8763</f>
        <v>0.36877992966898204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4">
        <f>유형화!$F$71*hourly1!B7387/hourly1!$B$8763+유형화!$F$72*hourly1!C7387/hourly1!$C$8763+유형화!$F$73*hourly1!D7387/hourly1!$D$8763+유형화!$F$74*hourly1!E7387/hourly1!$E$8763</f>
        <v>289.25069167212661</v>
      </c>
      <c r="C7386" s="442">
        <f>hourly1!$F7387*유형화!$G$71/hourly1!$F$8763+유형화!$G$72*hourly1!$G7387/hourly1!$F$8763+유형화!$G$74*hourly1!I7387/hourly1!$I$8763</f>
        <v>0.3928312518421177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4">
        <f>유형화!$F$71*hourly1!B7388/hourly1!$B$8763+유형화!$F$72*hourly1!C7388/hourly1!$C$8763+유형화!$F$73*hourly1!D7388/hourly1!$D$8763+유형화!$F$74*hourly1!E7388/hourly1!$E$8763</f>
        <v>162.89472980230838</v>
      </c>
      <c r="C7387" s="442">
        <f>hourly1!$F7388*유형화!$G$71/hourly1!$F$8763+유형화!$G$72*hourly1!$G7388/hourly1!$F$8763+유형화!$G$74*hourly1!I7388/hourly1!$I$8763</f>
        <v>0.58506891596468558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4">
        <f>유형화!$F$71*hourly1!B7389/hourly1!$B$8763+유형화!$F$72*hourly1!C7389/hourly1!$C$8763+유형화!$F$73*hourly1!D7389/hourly1!$D$8763+유형화!$F$74*hourly1!E7389/hourly1!$E$8763</f>
        <v>118.39009913334193</v>
      </c>
      <c r="C7388" s="442">
        <f>hourly1!$F7389*유형화!$G$71/hourly1!$F$8763+유형화!$G$72*hourly1!$G7389/hourly1!$F$8763+유형화!$G$74*hourly1!I7389/hourly1!$I$8763</f>
        <v>0.64202493121541448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4">
        <f>유형화!$F$71*hourly1!B7390/hourly1!$B$8763+유형화!$F$72*hourly1!C7390/hourly1!$C$8763+유형화!$F$73*hourly1!D7390/hourly1!$D$8763+유형화!$F$74*hourly1!E7390/hourly1!$E$8763</f>
        <v>126.69191750725432</v>
      </c>
      <c r="C7389" s="442">
        <f>hourly1!$F7390*유형화!$G$71/hourly1!$F$8763+유형화!$G$72*hourly1!$G7390/hourly1!$F$8763+유형화!$G$74*hourly1!I7390/hourly1!$I$8763</f>
        <v>0.64748392188263149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4">
        <f>유형화!$F$71*hourly1!B7391/hourly1!$B$8763+유형화!$F$72*hourly1!C7391/hourly1!$C$8763+유형화!$F$73*hourly1!D7391/hourly1!$D$8763+유형화!$F$74*hourly1!E7391/hourly1!$E$8763</f>
        <v>64.047893113140859</v>
      </c>
      <c r="C7390" s="442">
        <f>hourly1!$F7391*유형화!$G$71/hourly1!$F$8763+유형화!$G$72*hourly1!$G7391/hourly1!$F$8763+유형화!$G$74*hourly1!I7391/hourly1!$I$8763</f>
        <v>1.1748489195784009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4">
        <f>유형화!$F$71*hourly1!B7392/hourly1!$B$8763+유형화!$F$72*hourly1!C7392/hourly1!$C$8763+유형화!$F$73*hourly1!D7392/hourly1!$D$8763+유형화!$F$74*hourly1!E7392/hourly1!$E$8763</f>
        <v>62.607894274517434</v>
      </c>
      <c r="C7391" s="442">
        <f>hourly1!$F7392*유형화!$G$71/hourly1!$F$8763+유형화!$G$72*hourly1!$G7392/hourly1!$F$8763+유형화!$G$74*hourly1!I7392/hourly1!$I$8763</f>
        <v>0.45991344910028542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4">
        <f>유형화!$F$71*hourly1!B7393/hourly1!$B$8763+유형화!$F$72*hourly1!C7393/hourly1!$C$8763+유형화!$F$73*hourly1!D7393/hourly1!$D$8763+유형화!$F$74*hourly1!E7393/hourly1!$E$8763</f>
        <v>61.387947959077231</v>
      </c>
      <c r="C7392" s="442">
        <f>hourly1!$F7393*유형화!$G$71/hourly1!$F$8763+유형화!$G$72*hourly1!$G7393/hourly1!$F$8763+유형화!$G$74*hourly1!I7393/hourly1!$I$8763</f>
        <v>0.35308841778245914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4">
        <f>유형화!$F$71*hourly1!B7394/hourly1!$B$8763+유형화!$F$72*hourly1!C7394/hourly1!$C$8763+유형화!$F$73*hourly1!D7394/hourly1!$D$8763+유형화!$F$74*hourly1!E7394/hourly1!$E$8763</f>
        <v>59.902569778062229</v>
      </c>
      <c r="C7393" s="442">
        <f>hourly1!$F7394*유형화!$G$71/hourly1!$F$8763+유형화!$G$72*hourly1!$G7394/hourly1!$F$8763+유형화!$G$74*hourly1!I7394/hourly1!$I$8763</f>
        <v>0.32118763205369422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4">
        <f>유형화!$F$71*hourly1!B7395/hourly1!$B$8763+유형화!$F$72*hourly1!C7395/hourly1!$C$8763+유형화!$F$73*hourly1!D7395/hourly1!$D$8763+유형화!$F$74*hourly1!E7395/hourly1!$E$8763</f>
        <v>60.361867066161167</v>
      </c>
      <c r="C7394" s="442">
        <f>hourly1!$F7395*유형화!$G$71/hourly1!$F$8763+유형화!$G$72*hourly1!$G7395/hourly1!$F$8763+유형화!$G$74*hourly1!I7395/hourly1!$I$8763</f>
        <v>0.26351250297557677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4">
        <f>유형화!$F$71*hourly1!B7396/hourly1!$B$8763+유형화!$F$72*hourly1!C7396/hourly1!$C$8763+유형화!$F$73*hourly1!D7396/hourly1!$D$8763+유형화!$F$74*hourly1!E7396/hourly1!$E$8763</f>
        <v>60.532721660904009</v>
      </c>
      <c r="C7395" s="442">
        <f>hourly1!$F7396*유형화!$G$71/hourly1!$F$8763+유형화!$G$72*hourly1!$G7396/hourly1!$F$8763+유형화!$G$74*hourly1!I7396/hourly1!$I$8763</f>
        <v>0.24425606068289135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4">
        <f>유형화!$F$71*hourly1!B7397/hourly1!$B$8763+유형화!$F$72*hourly1!C7397/hourly1!$C$8763+유형화!$F$73*hourly1!D7397/hourly1!$D$8763+유형화!$F$74*hourly1!E7397/hourly1!$E$8763</f>
        <v>60.986103655554103</v>
      </c>
      <c r="C7396" s="442">
        <f>hourly1!$F7397*유형화!$G$71/hourly1!$F$8763+유형화!$G$72*hourly1!$G7397/hourly1!$F$8763+유형화!$G$74*hourly1!I7397/hourly1!$I$8763</f>
        <v>0.24029698256193294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4">
        <f>유형화!$F$71*hourly1!B7398/hourly1!$B$8763+유형화!$F$72*hourly1!C7398/hourly1!$C$8763+유형화!$F$73*hourly1!D7398/hourly1!$D$8763+유형화!$F$74*hourly1!E7398/hourly1!$E$8763</f>
        <v>61.139656016959087</v>
      </c>
      <c r="C7397" s="442">
        <f>hourly1!$F7398*유형화!$G$71/hourly1!$F$8763+유형화!$G$72*hourly1!$G7398/hourly1!$F$8763+유형화!$G$74*hourly1!I7398/hourly1!$I$8763</f>
        <v>0.24036502336033175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4">
        <f>유형화!$F$71*hourly1!B7399/hourly1!$B$8763+유형화!$F$72*hourly1!C7399/hourly1!$C$8763+유형화!$F$73*hourly1!D7399/hourly1!$D$8763+유형화!$F$74*hourly1!E7399/hourly1!$E$8763</f>
        <v>61.324977832447836</v>
      </c>
      <c r="C7398" s="442">
        <f>hourly1!$F7399*유형화!$G$71/hourly1!$F$8763+유형화!$G$72*hourly1!$G7399/hourly1!$F$8763+유형화!$G$74*hourly1!I7399/hourly1!$I$8763</f>
        <v>0.23787880443824383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4">
        <f>유형화!$F$71*hourly1!B7400/hourly1!$B$8763+유형화!$F$72*hourly1!C7400/hourly1!$C$8763+유형화!$F$73*hourly1!D7400/hourly1!$D$8763+유형화!$F$74*hourly1!E7400/hourly1!$E$8763</f>
        <v>63.320182171028151</v>
      </c>
      <c r="C7399" s="442">
        <f>hourly1!$F7400*유형화!$G$71/hourly1!$F$8763+유형화!$G$72*hourly1!$G7400/hourly1!$F$8763+유형화!$G$74*hourly1!I7400/hourly1!$I$8763</f>
        <v>0.42295385038207123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4">
        <f>유형화!$F$71*hourly1!B7401/hourly1!$B$8763+유형화!$F$72*hourly1!C7401/hourly1!$C$8763+유형화!$F$73*hourly1!D7401/hourly1!$D$8763+유형화!$F$74*hourly1!E7401/hourly1!$E$8763</f>
        <v>74.943480665367574</v>
      </c>
      <c r="C7400" s="442">
        <f>hourly1!$F7401*유형화!$G$71/hourly1!$F$8763+유형화!$G$72*hourly1!$G7401/hourly1!$F$8763+유형화!$G$74*hourly1!I7401/hourly1!$I$8763</f>
        <v>4.1816110770632067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4">
        <f>유형화!$F$71*hourly1!B7402/hourly1!$B$8763+유형화!$F$72*hourly1!C7402/hourly1!$C$8763+유형화!$F$73*hourly1!D7402/hourly1!$D$8763+유형화!$F$74*hourly1!E7402/hourly1!$E$8763</f>
        <v>173.00175167822451</v>
      </c>
      <c r="C7401" s="442">
        <f>hourly1!$F7402*유형화!$G$71/hourly1!$F$8763+유형화!$G$72*hourly1!$G7402/hourly1!$F$8763+유형화!$G$74*hourly1!I7402/hourly1!$I$8763</f>
        <v>4.4406664349330489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4">
        <f>유형화!$F$71*hourly1!B7403/hourly1!$B$8763+유형화!$F$72*hourly1!C7403/hourly1!$C$8763+유형화!$F$73*hourly1!D7403/hourly1!$D$8763+유형화!$F$74*hourly1!E7403/hourly1!$E$8763</f>
        <v>275.46721031805311</v>
      </c>
      <c r="C7402" s="442">
        <f>hourly1!$F7403*유형화!$G$71/hourly1!$F$8763+유형화!$G$72*hourly1!$G7403/hourly1!$F$8763+유형화!$G$74*hourly1!I7403/hourly1!$I$8763</f>
        <v>3.5246223284549081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4">
        <f>유형화!$F$71*hourly1!B7404/hourly1!$B$8763+유형화!$F$72*hourly1!C7404/hourly1!$C$8763+유형화!$F$73*hourly1!D7404/hourly1!$D$8763+유형화!$F$74*hourly1!E7404/hourly1!$E$8763</f>
        <v>339.34106675090459</v>
      </c>
      <c r="C7403" s="442">
        <f>hourly1!$F7404*유형화!$G$71/hourly1!$F$8763+유형화!$G$72*hourly1!$G7404/hourly1!$F$8763+유형화!$G$74*hourly1!I7404/hourly1!$I$8763</f>
        <v>2.5070629804855877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4">
        <f>유형화!$F$71*hourly1!B7405/hourly1!$B$8763+유형화!$F$72*hourly1!C7405/hourly1!$C$8763+유형화!$F$73*hourly1!D7405/hourly1!$D$8763+유형화!$F$74*hourly1!E7405/hourly1!$E$8763</f>
        <v>404.1379092037954</v>
      </c>
      <c r="C7404" s="442">
        <f>hourly1!$F7405*유형화!$G$71/hourly1!$F$8763+유형화!$G$72*hourly1!$G7405/hourly1!$F$8763+유형화!$G$74*hourly1!I7405/hourly1!$I$8763</f>
        <v>1.6437348474571225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4">
        <f>유형화!$F$71*hourly1!B7406/hourly1!$B$8763+유형화!$F$72*hourly1!C7406/hourly1!$C$8763+유형화!$F$73*hourly1!D7406/hourly1!$D$8763+유형화!$F$74*hourly1!E7406/hourly1!$E$8763</f>
        <v>338.73821202709536</v>
      </c>
      <c r="C7405" s="442">
        <f>hourly1!$F7406*유형화!$G$71/hourly1!$F$8763+유형화!$G$72*hourly1!$G7406/hourly1!$F$8763+유형화!$G$74*hourly1!I7406/hourly1!$I$8763</f>
        <v>0.83238018757294163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4">
        <f>유형화!$F$71*hourly1!B7407/hourly1!$B$8763+유형화!$F$72*hourly1!C7407/hourly1!$C$8763+유형화!$F$73*hourly1!D7407/hourly1!$D$8763+유형화!$F$74*hourly1!E7407/hourly1!$E$8763</f>
        <v>195.93719685863289</v>
      </c>
      <c r="C7406" s="442">
        <f>hourly1!$F7407*유형화!$G$71/hourly1!$F$8763+유형화!$G$72*hourly1!$G7407/hourly1!$F$8763+유형화!$G$74*hourly1!I7407/hourly1!$I$8763</f>
        <v>0.55582620310270658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4">
        <f>유형화!$F$71*hourly1!B7408/hourly1!$B$8763+유형화!$F$72*hourly1!C7408/hourly1!$C$8763+유형화!$F$73*hourly1!D7408/hourly1!$D$8763+유형화!$F$74*hourly1!E7408/hourly1!$E$8763</f>
        <v>268.90549542898663</v>
      </c>
      <c r="C7407" s="442">
        <f>hourly1!$F7408*유형화!$G$71/hourly1!$F$8763+유형화!$G$72*hourly1!$G7408/hourly1!$F$8763+유형화!$G$74*hourly1!I7408/hourly1!$I$8763</f>
        <v>0.51952052942299509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4">
        <f>유형화!$F$71*hourly1!B7409/hourly1!$B$8763+유형화!$F$72*hourly1!C7409/hourly1!$C$8763+유형화!$F$73*hourly1!D7409/hourly1!$D$8763+유형화!$F$74*hourly1!E7409/hourly1!$E$8763</f>
        <v>396.79824332304082</v>
      </c>
      <c r="C7408" s="442">
        <f>hourly1!$F7409*유형화!$G$71/hourly1!$F$8763+유형화!$G$72*hourly1!$G7409/hourly1!$F$8763+유형화!$G$74*hourly1!I7409/hourly1!$I$8763</f>
        <v>0.39470078482135351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4">
        <f>유형화!$F$71*hourly1!B7410/hourly1!$B$8763+유형화!$F$72*hourly1!C7410/hourly1!$C$8763+유형화!$F$73*hourly1!D7410/hourly1!$D$8763+유형화!$F$74*hourly1!E7410/hourly1!$E$8763</f>
        <v>331.93229678039768</v>
      </c>
      <c r="C7409" s="442">
        <f>hourly1!$F7410*유형화!$G$71/hourly1!$F$8763+유형화!$G$72*hourly1!$G7410/hourly1!$F$8763+유형화!$G$74*hourly1!I7410/hourly1!$I$8763</f>
        <v>0.38795089316224118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4">
        <f>유형화!$F$71*hourly1!B7411/hourly1!$B$8763+유형화!$F$72*hourly1!C7411/hourly1!$C$8763+유형화!$F$73*hourly1!D7411/hourly1!$D$8763+유형화!$F$74*hourly1!E7411/hourly1!$E$8763</f>
        <v>288.9679695003619</v>
      </c>
      <c r="C7410" s="442">
        <f>hourly1!$F7411*유형화!$G$71/hourly1!$F$8763+유형화!$G$72*hourly1!$G7411/hourly1!$F$8763+유형화!$G$74*hourly1!I7411/hourly1!$I$8763</f>
        <v>0.689906259623422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4">
        <f>유형화!$F$71*hourly1!B7412/hourly1!$B$8763+유형화!$F$72*hourly1!C7412/hourly1!$C$8763+유형화!$F$73*hourly1!D7412/hourly1!$D$8763+유형화!$F$74*hourly1!E7412/hourly1!$E$8763</f>
        <v>162.40846743260971</v>
      </c>
      <c r="C7411" s="442">
        <f>hourly1!$F7412*유형화!$G$71/hourly1!$F$8763+유형화!$G$72*hourly1!$G7412/hourly1!$F$8763+유형화!$G$74*hourly1!I7412/hourly1!$I$8763</f>
        <v>1.2846705980352846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4">
        <f>유형화!$F$71*hourly1!B7413/hourly1!$B$8763+유형화!$F$72*hourly1!C7413/hourly1!$C$8763+유형화!$F$73*hourly1!D7413/hourly1!$D$8763+유형화!$F$74*hourly1!E7413/hourly1!$E$8763</f>
        <v>118.87108823534412</v>
      </c>
      <c r="C7412" s="442">
        <f>hourly1!$F7413*유형화!$G$71/hourly1!$F$8763+유형화!$G$72*hourly1!$G7413/hourly1!$F$8763+유형화!$G$74*hourly1!I7413/hourly1!$I$8763</f>
        <v>0.92204981126384544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4">
        <f>유형화!$F$71*hourly1!B7414/hourly1!$B$8763+유형화!$F$72*hourly1!C7414/hourly1!$C$8763+유형화!$F$73*hourly1!D7414/hourly1!$D$8763+유형화!$F$74*hourly1!E7414/hourly1!$E$8763</f>
        <v>127.69463188455826</v>
      </c>
      <c r="C7413" s="442">
        <f>hourly1!$F7414*유형화!$G$71/hourly1!$F$8763+유형화!$G$72*hourly1!$G7414/hourly1!$F$8763+유형화!$G$74*hourly1!I7414/hourly1!$I$8763</f>
        <v>1.0335966295325862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4">
        <f>유형화!$F$71*hourly1!B7415/hourly1!$B$8763+유형화!$F$72*hourly1!C7415/hourly1!$C$8763+유형화!$F$73*hourly1!D7415/hourly1!$D$8763+유형화!$F$74*hourly1!E7415/hourly1!$E$8763</f>
        <v>65.485129076897337</v>
      </c>
      <c r="C7414" s="442">
        <f>hourly1!$F7415*유형화!$G$71/hourly1!$F$8763+유형화!$G$72*hourly1!$G7415/hourly1!$F$8763+유형화!$G$74*hourly1!I7415/hourly1!$I$8763</f>
        <v>2.2011855305411401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4">
        <f>유형화!$F$71*hourly1!B7416/hourly1!$B$8763+유형화!$F$72*hourly1!C7416/hourly1!$C$8763+유형화!$F$73*hourly1!D7416/hourly1!$D$8763+유형화!$F$74*hourly1!E7416/hourly1!$E$8763</f>
        <v>64.297251587099595</v>
      </c>
      <c r="C7415" s="442">
        <f>hourly1!$F7416*유형화!$G$71/hourly1!$F$8763+유형화!$G$72*hourly1!$G7416/hourly1!$F$8763+유형화!$G$74*hourly1!I7416/hourly1!$I$8763</f>
        <v>0.46017950084492154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4">
        <f>유형화!$F$71*hourly1!B7417/hourly1!$B$8763+유형화!$F$72*hourly1!C7417/hourly1!$C$8763+유형화!$F$73*hourly1!D7417/hourly1!$D$8763+유형화!$F$74*hourly1!E7417/hourly1!$E$8763</f>
        <v>63.078758846817855</v>
      </c>
      <c r="C7416" s="442">
        <f>hourly1!$F7417*유형화!$G$71/hourly1!$F$8763+유형화!$G$72*hourly1!$G7417/hourly1!$F$8763+유형화!$G$74*hourly1!I7417/hourly1!$I$8763</f>
        <v>0.35327909498994781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4">
        <f>유형화!$F$71*hourly1!B7418/hourly1!$B$8763+유형화!$F$72*hourly1!C7418/hourly1!$C$8763+유형화!$F$73*hourly1!D7418/hourly1!$D$8763+유형화!$F$74*hourly1!E7418/hourly1!$E$8763</f>
        <v>61.552799588612039</v>
      </c>
      <c r="C7417" s="442">
        <f>hourly1!$F7418*유형화!$G$71/hourly1!$F$8763+유형화!$G$72*hourly1!$G7418/hourly1!$F$8763+유형화!$G$74*hourly1!I7418/hourly1!$I$8763</f>
        <v>0.32136152314804495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4">
        <f>유형화!$F$71*hourly1!B7419/hourly1!$B$8763+유형화!$F$72*hourly1!C7419/hourly1!$C$8763+유형화!$F$73*hourly1!D7419/hourly1!$D$8763+유형화!$F$74*hourly1!E7419/hourly1!$E$8763</f>
        <v>61.816769558766673</v>
      </c>
      <c r="C7418" s="442">
        <f>hourly1!$F7419*유형화!$G$71/hourly1!$F$8763+유형화!$G$72*hourly1!$G7419/hourly1!$F$8763+유형화!$G$74*hourly1!I7419/hourly1!$I$8763</f>
        <v>0.26363994705784694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4">
        <f>유형화!$F$71*hourly1!B7420/hourly1!$B$8763+유형화!$F$72*hourly1!C7420/hourly1!$C$8763+유형화!$F$73*hourly1!D7420/hourly1!$D$8763+유형화!$F$74*hourly1!E7420/hourly1!$E$8763</f>
        <v>61.832106039098683</v>
      </c>
      <c r="C7419" s="442">
        <f>hourly1!$F7420*유형화!$G$71/hourly1!$F$8763+유형화!$G$72*hourly1!$G7420/hourly1!$F$8763+유형화!$G$74*hourly1!I7420/hourly1!$I$8763</f>
        <v>0.24439825372864687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4">
        <f>유형화!$F$71*hourly1!B7421/hourly1!$B$8763+유형화!$F$72*hourly1!C7421/hourly1!$C$8763+유형화!$F$73*hourly1!D7421/hourly1!$D$8763+유형화!$F$74*hourly1!E7421/hourly1!$E$8763</f>
        <v>62.107733465611027</v>
      </c>
      <c r="C7420" s="442">
        <f>hourly1!$F7421*유형화!$G$71/hourly1!$F$8763+유형화!$G$72*hourly1!$G7421/hourly1!$F$8763+유형화!$G$74*hourly1!I7421/hourly1!$I$8763</f>
        <v>0.24064166828316239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4">
        <f>유형화!$F$71*hourly1!B7422/hourly1!$B$8763+유형화!$F$72*hourly1!C7422/hourly1!$C$8763+유형화!$F$73*hourly1!D7422/hourly1!$D$8763+유형화!$F$74*hourly1!E7422/hourly1!$E$8763</f>
        <v>62.165201984221042</v>
      </c>
      <c r="C7421" s="442">
        <f>hourly1!$F7422*유형화!$G$71/hourly1!$F$8763+유형화!$G$72*hourly1!$G7422/hourly1!$F$8763+유형화!$G$74*hourly1!I7422/hourly1!$I$8763</f>
        <v>0.2407110128573389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4">
        <f>유형화!$F$71*hourly1!B7423/hourly1!$B$8763+유형화!$F$72*hourly1!C7423/hourly1!$C$8763+유형화!$F$73*hourly1!D7423/hourly1!$D$8763+유형화!$F$74*hourly1!E7423/hourly1!$E$8763</f>
        <v>62.281545707078294</v>
      </c>
      <c r="C7422" s="442">
        <f>hourly1!$F7423*유형화!$G$71/hourly1!$F$8763+유형화!$G$72*hourly1!$G7423/hourly1!$F$8763+유형화!$G$74*hourly1!I7423/hourly1!$I$8763</f>
        <v>0.23808545289900929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4">
        <f>유형화!$F$71*hourly1!B7424/hourly1!$B$8763+유형화!$F$72*hourly1!C7424/hourly1!$C$8763+유형화!$F$73*hourly1!D7424/hourly1!$D$8763+유형화!$F$74*hourly1!E7424/hourly1!$E$8763</f>
        <v>64.236940842125136</v>
      </c>
      <c r="C7423" s="442">
        <f>hourly1!$F7424*유형화!$G$71/hourly1!$F$8763+유형화!$G$72*hourly1!$G7424/hourly1!$F$8763+유형화!$G$74*hourly1!I7424/hourly1!$I$8763</f>
        <v>0.42366970477001464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4">
        <f>유형화!$F$71*hourly1!B7425/hourly1!$B$8763+유형화!$F$72*hourly1!C7425/hourly1!$C$8763+유형화!$F$73*hourly1!D7425/hourly1!$D$8763+유형화!$F$74*hourly1!E7425/hourly1!$E$8763</f>
        <v>75.83805698603139</v>
      </c>
      <c r="C7424" s="442">
        <f>hourly1!$F7425*유형화!$G$71/hourly1!$F$8763+유형화!$G$72*hourly1!$G7425/hourly1!$F$8763+유형화!$G$74*hourly1!I7425/hourly1!$I$8763</f>
        <v>5.6674791876716659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4">
        <f>유형화!$F$71*hourly1!B7426/hourly1!$B$8763+유형화!$F$72*hourly1!C7426/hourly1!$C$8763+유형화!$F$73*hourly1!D7426/hourly1!$D$8763+유형화!$F$74*hourly1!E7426/hourly1!$E$8763</f>
        <v>175.79111551779911</v>
      </c>
      <c r="C7425" s="442">
        <f>hourly1!$F7426*유형화!$G$71/hourly1!$F$8763+유형화!$G$72*hourly1!$G7426/hourly1!$F$8763+유형화!$G$74*hourly1!I7426/hourly1!$I$8763</f>
        <v>5.8765571531128806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4">
        <f>유형화!$F$71*hourly1!B7427/hourly1!$B$8763+유형화!$F$72*hourly1!C7427/hourly1!$C$8763+유형화!$F$73*hourly1!D7427/hourly1!$D$8763+유형화!$F$74*hourly1!E7427/hourly1!$E$8763</f>
        <v>278.65927579358885</v>
      </c>
      <c r="C7426" s="442">
        <f>hourly1!$F7427*유형화!$G$71/hourly1!$F$8763+유형화!$G$72*hourly1!$G7427/hourly1!$F$8763+유형화!$G$74*hourly1!I7427/hourly1!$I$8763</f>
        <v>4.9331353850227604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4">
        <f>유형화!$F$71*hourly1!B7428/hourly1!$B$8763+유형화!$F$72*hourly1!C7428/hourly1!$C$8763+유형화!$F$73*hourly1!D7428/hourly1!$D$8763+유형화!$F$74*hourly1!E7428/hourly1!$E$8763</f>
        <v>342.23872013634173</v>
      </c>
      <c r="C7427" s="442">
        <f>hourly1!$F7428*유형화!$G$71/hourly1!$F$8763+유형화!$G$72*hourly1!$G7428/hourly1!$F$8763+유형화!$G$74*hourly1!I7428/hourly1!$I$8763</f>
        <v>3.8349679809615047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4">
        <f>유형화!$F$71*hourly1!B7429/hourly1!$B$8763+유형화!$F$72*hourly1!C7429/hourly1!$C$8763+유형화!$F$73*hourly1!D7429/hourly1!$D$8763+유형화!$F$74*hourly1!E7429/hourly1!$E$8763</f>
        <v>405.65759137343821</v>
      </c>
      <c r="C7428" s="442">
        <f>hourly1!$F7429*유형화!$G$71/hourly1!$F$8763+유형화!$G$72*hourly1!$G7429/hourly1!$F$8763+유형화!$G$74*hourly1!I7429/hourly1!$I$8763</f>
        <v>2.8727719231584889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4">
        <f>유형화!$F$71*hourly1!B7430/hourly1!$B$8763+유형화!$F$72*hourly1!C7430/hourly1!$C$8763+유형화!$F$73*hourly1!D7430/hourly1!$D$8763+유형화!$F$74*hourly1!E7430/hourly1!$E$8763</f>
        <v>339.70602256616485</v>
      </c>
      <c r="C7429" s="442">
        <f>hourly1!$F7430*유형화!$G$71/hourly1!$F$8763+유형화!$G$72*hourly1!$G7430/hourly1!$F$8763+유형화!$G$74*hourly1!I7430/hourly1!$I$8763</f>
        <v>2.0621167389790367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4">
        <f>유형화!$F$71*hourly1!B7431/hourly1!$B$8763+유형화!$F$72*hourly1!C7431/hourly1!$C$8763+유형화!$F$73*hourly1!D7431/hourly1!$D$8763+유형화!$F$74*hourly1!E7431/hourly1!$E$8763</f>
        <v>196.95025939258608</v>
      </c>
      <c r="C7430" s="442">
        <f>hourly1!$F7431*유형화!$G$71/hourly1!$F$8763+유형화!$G$72*hourly1!$G7431/hourly1!$F$8763+유형화!$G$74*hourly1!I7431/hourly1!$I$8763</f>
        <v>0.61501468991478925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4">
        <f>유형화!$F$71*hourly1!B7432/hourly1!$B$8763+유형화!$F$72*hourly1!C7432/hourly1!$C$8763+유형화!$F$73*hourly1!D7432/hourly1!$D$8763+유형화!$F$74*hourly1!E7432/hourly1!$E$8763</f>
        <v>269.17624273840369</v>
      </c>
      <c r="C7431" s="442">
        <f>hourly1!$F7432*유형화!$G$71/hourly1!$F$8763+유형화!$G$72*hourly1!$G7432/hourly1!$F$8763+유형화!$G$74*hourly1!I7432/hourly1!$I$8763</f>
        <v>0.96613283340148215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4">
        <f>유형화!$F$71*hourly1!B7433/hourly1!$B$8763+유형화!$F$72*hourly1!C7433/hourly1!$C$8763+유형화!$F$73*hourly1!D7433/hourly1!$D$8763+유형화!$F$74*hourly1!E7433/hourly1!$E$8763</f>
        <v>396.81626693362853</v>
      </c>
      <c r="C7432" s="442">
        <f>hourly1!$F7433*유형화!$G$71/hourly1!$F$8763+유형화!$G$72*hourly1!$G7433/hourly1!$F$8763+유형화!$G$74*hourly1!I7433/hourly1!$I$8763</f>
        <v>1.0031792961808841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4">
        <f>유형화!$F$71*hourly1!B7434/hourly1!$B$8763+유형화!$F$72*hourly1!C7434/hourly1!$C$8763+유형화!$F$73*hourly1!D7434/hourly1!$D$8763+유형화!$F$74*hourly1!E7434/hourly1!$E$8763</f>
        <v>332.04632848916913</v>
      </c>
      <c r="C7433" s="442">
        <f>hourly1!$F7434*유형화!$G$71/hourly1!$F$8763+유형화!$G$72*hourly1!$G7434/hourly1!$F$8763+유형화!$G$74*hourly1!I7434/hourly1!$I$8763</f>
        <v>1.29910559601605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4">
        <f>유형화!$F$71*hourly1!B7435/hourly1!$B$8763+유형화!$F$72*hourly1!C7435/hourly1!$C$8763+유형화!$F$73*hourly1!D7435/hourly1!$D$8763+유형화!$F$74*hourly1!E7435/hourly1!$E$8763</f>
        <v>290.03540584452315</v>
      </c>
      <c r="C7434" s="442">
        <f>hourly1!$F7435*유형화!$G$71/hourly1!$F$8763+유형화!$G$72*hourly1!$G7435/hourly1!$F$8763+유형화!$G$74*hourly1!I7435/hourly1!$I$8763</f>
        <v>1.8457852984845713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4">
        <f>유형화!$F$71*hourly1!B7436/hourly1!$B$8763+유형화!$F$72*hourly1!C7436/hourly1!$C$8763+유형화!$F$73*hourly1!D7436/hourly1!$D$8763+유형화!$F$74*hourly1!E7436/hourly1!$E$8763</f>
        <v>164.88657863018764</v>
      </c>
      <c r="C7435" s="442">
        <f>hourly1!$F7436*유형화!$G$71/hourly1!$F$8763+유형화!$G$72*hourly1!$G7436/hourly1!$F$8763+유형화!$G$74*hourly1!I7436/hourly1!$I$8763</f>
        <v>2.3396000711208145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4">
        <f>유형화!$F$71*hourly1!B7437/hourly1!$B$8763+유형화!$F$72*hourly1!C7437/hourly1!$C$8763+유형화!$F$73*hourly1!D7437/hourly1!$D$8763+유형화!$F$74*hourly1!E7437/hourly1!$E$8763</f>
        <v>120.01418262547061</v>
      </c>
      <c r="C7436" s="442">
        <f>hourly1!$F7437*유형화!$G$71/hourly1!$F$8763+유형화!$G$72*hourly1!$G7437/hourly1!$F$8763+유형화!$G$74*hourly1!I7437/hourly1!$I$8763</f>
        <v>1.8922712608664869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4">
        <f>유형화!$F$71*hourly1!B7438/hourly1!$B$8763+유형화!$F$72*hourly1!C7438/hourly1!$C$8763+유형화!$F$73*hourly1!D7438/hourly1!$D$8763+유형화!$F$74*hourly1!E7438/hourly1!$E$8763</f>
        <v>128.61293069608368</v>
      </c>
      <c r="C7437" s="442">
        <f>hourly1!$F7438*유형화!$G$71/hourly1!$F$8763+유형화!$G$72*hourly1!$G7438/hourly1!$F$8763+유형화!$G$74*hourly1!I7438/hourly1!$I$8763</f>
        <v>1.8506034018710624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4">
        <f>유형화!$F$71*hourly1!B7439/hourly1!$B$8763+유형화!$F$72*hourly1!C7439/hourly1!$C$8763+유형화!$F$73*hourly1!D7439/hourly1!$D$8763+유형화!$F$74*hourly1!E7439/hourly1!$E$8763</f>
        <v>66.280112054445624</v>
      </c>
      <c r="C7438" s="442">
        <f>hourly1!$F7439*유형화!$G$71/hourly1!$F$8763+유형화!$G$72*hourly1!$G7439/hourly1!$F$8763+유형화!$G$74*hourly1!I7439/hourly1!$I$8763</f>
        <v>2.9270522645694257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4">
        <f>유형화!$F$71*hourly1!B7440/hourly1!$B$8763+유형화!$F$72*hourly1!C7440/hourly1!$C$8763+유형화!$F$73*hourly1!D7440/hourly1!$D$8763+유형화!$F$74*hourly1!E7440/hourly1!$E$8763</f>
        <v>64.897379748802237</v>
      </c>
      <c r="C7439" s="442">
        <f>hourly1!$F7440*유형화!$G$71/hourly1!$F$8763+유형화!$G$72*hourly1!$G7440/hourly1!$F$8763+유형화!$G$74*hourly1!I7440/hourly1!$I$8763</f>
        <v>0.46031411569396907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4">
        <f>유형화!$F$71*hourly1!B7441/hourly1!$B$8763+유형화!$F$72*hourly1!C7441/hourly1!$C$8763+유형화!$F$73*hourly1!D7441/hourly1!$D$8763+유형화!$F$74*hourly1!E7441/hourly1!$E$8763</f>
        <v>63.510928743435855</v>
      </c>
      <c r="C7440" s="442">
        <f>hourly1!$F7441*유형화!$G$71/hourly1!$F$8763+유형화!$G$72*hourly1!$G7441/hourly1!$F$8763+유형화!$G$74*hourly1!I7441/hourly1!$I$8763</f>
        <v>0.35335015076983245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4">
        <f>유형화!$F$71*hourly1!B7442/hourly1!$B$8763+유형화!$F$72*hourly1!C7442/hourly1!$C$8763+유형화!$F$73*hourly1!D7442/hourly1!$D$8763+유형화!$F$74*hourly1!E7442/hourly1!$E$8763</f>
        <v>61.912777656950389</v>
      </c>
      <c r="C7441" s="442">
        <f>hourly1!$F7442*유형화!$G$71/hourly1!$F$8763+유형화!$G$72*hourly1!$G7442/hourly1!$F$8763+유형화!$G$74*hourly1!I7442/hourly1!$I$8763</f>
        <v>0.32141774847845828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4">
        <f>유형화!$F$71*hourly1!B7443/hourly1!$B$8763+유형화!$F$72*hourly1!C7443/hourly1!$C$8763+유형화!$F$73*hourly1!D7443/hourly1!$D$8763+유형화!$F$74*hourly1!E7443/hourly1!$E$8763</f>
        <v>62.084187712175627</v>
      </c>
      <c r="C7442" s="442">
        <f>hourly1!$F7443*유형화!$G$71/hourly1!$F$8763+유형화!$G$72*hourly1!$G7443/hourly1!$F$8763+유형화!$G$74*hourly1!I7443/hourly1!$I$8763</f>
        <v>0.2636759638637059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4">
        <f>유형화!$F$71*hourly1!B7444/hourly1!$B$8763+유형화!$F$72*hourly1!C7444/hourly1!$C$8763+유형화!$F$73*hourly1!D7444/hourly1!$D$8763+유형화!$F$74*hourly1!E7444/hourly1!$E$8763</f>
        <v>62.03765166578723</v>
      </c>
      <c r="C7443" s="442">
        <f>hourly1!$F7444*유형화!$G$71/hourly1!$F$8763+유형화!$G$72*hourly1!$G7444/hourly1!$F$8763+유형화!$G$74*hourly1!I7444/hourly1!$I$8763</f>
        <v>0.24443475945042237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4">
        <f>유형화!$F$71*hourly1!B7445/hourly1!$B$8763+유형화!$F$72*hourly1!C7445/hourly1!$C$8763+유형화!$F$73*hourly1!D7445/hourly1!$D$8763+유형화!$F$74*hourly1!E7445/hourly1!$E$8763</f>
        <v>62.235521838537288</v>
      </c>
      <c r="C7444" s="442">
        <f>hourly1!$F7445*유형화!$G$71/hourly1!$F$8763+유형화!$G$72*hourly1!$G7445/hourly1!$F$8763+유형화!$G$74*hourly1!I7445/hourly1!$I$8763</f>
        <v>0.24071239811910269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4">
        <f>유형화!$F$71*hourly1!B7446/hourly1!$B$8763+유형화!$F$72*hourly1!C7446/hourly1!$C$8763+유형화!$F$73*hourly1!D7446/hourly1!$D$8763+유형화!$F$74*hourly1!E7446/hourly1!$E$8763</f>
        <v>62.273120020799936</v>
      </c>
      <c r="C7445" s="442">
        <f>hourly1!$F7446*유형화!$G$71/hourly1!$F$8763+유형화!$G$72*hourly1!$G7446/hourly1!$F$8763+유형화!$G$74*hourly1!I7446/hourly1!$I$8763</f>
        <v>0.24077196437494636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4">
        <f>유형화!$F$71*hourly1!B7447/hourly1!$B$8763+유형화!$F$72*hourly1!C7447/hourly1!$C$8763+유형화!$F$73*hourly1!D7447/hourly1!$D$8763+유형화!$F$74*hourly1!E7447/hourly1!$E$8763</f>
        <v>62.335951979262617</v>
      </c>
      <c r="C7446" s="442">
        <f>hourly1!$F7447*유형화!$G$71/hourly1!$F$8763+유형화!$G$72*hourly1!$G7447/hourly1!$F$8763+유형화!$G$74*hourly1!I7447/hourly1!$I$8763</f>
        <v>0.23855611595475901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4">
        <f>유형화!$F$71*hourly1!B7448/hourly1!$B$8763+유형화!$F$72*hourly1!C7448/hourly1!$C$8763+유형화!$F$73*hourly1!D7448/hourly1!$D$8763+유형화!$F$74*hourly1!E7448/hourly1!$E$8763</f>
        <v>64.258390994649687</v>
      </c>
      <c r="C7447" s="442">
        <f>hourly1!$F7448*유형화!$G$71/hourly1!$F$8763+유형화!$G$72*hourly1!$G7448/hourly1!$F$8763+유형화!$G$74*hourly1!I7448/hourly1!$I$8763</f>
        <v>0.42412953018961308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4">
        <f>유형화!$F$71*hourly1!B7449/hourly1!$B$8763+유형화!$F$72*hourly1!C7449/hourly1!$C$8763+유형화!$F$73*hourly1!D7449/hourly1!$D$8763+유형화!$F$74*hourly1!E7449/hourly1!$E$8763</f>
        <v>75.871078029643698</v>
      </c>
      <c r="C7448" s="442">
        <f>hourly1!$F7449*유형화!$G$71/hourly1!$F$8763+유형화!$G$72*hourly1!$G7449/hourly1!$F$8763+유형화!$G$74*hourly1!I7449/hourly1!$I$8763</f>
        <v>5.8548340485347747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4">
        <f>유형화!$F$71*hourly1!B7450/hourly1!$B$8763+유형화!$F$72*hourly1!C7450/hourly1!$C$8763+유형화!$F$73*hourly1!D7450/hourly1!$D$8763+유형화!$F$74*hourly1!E7450/hourly1!$E$8763</f>
        <v>176.44655528013467</v>
      </c>
      <c r="C7449" s="442">
        <f>hourly1!$F7450*유형화!$G$71/hourly1!$F$8763+유형화!$G$72*hourly1!$G7450/hourly1!$F$8763+유형화!$G$74*hourly1!I7450/hourly1!$I$8763</f>
        <v>6.0120166858923891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4">
        <f>유형화!$F$71*hourly1!B7451/hourly1!$B$8763+유형화!$F$72*hourly1!C7451/hourly1!$C$8763+유형화!$F$73*hourly1!D7451/hourly1!$D$8763+유형화!$F$74*hourly1!E7451/hourly1!$E$8763</f>
        <v>279.79224204712739</v>
      </c>
      <c r="C7450" s="442">
        <f>hourly1!$F7451*유형화!$G$71/hourly1!$F$8763+유형화!$G$72*hourly1!$G7451/hourly1!$F$8763+유형화!$G$74*hourly1!I7451/hourly1!$I$8763</f>
        <v>5.2631082410588252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4">
        <f>유형화!$F$71*hourly1!B7452/hourly1!$B$8763+유형화!$F$72*hourly1!C7452/hourly1!$C$8763+유형화!$F$73*hourly1!D7452/hourly1!$D$8763+유형화!$F$74*hourly1!E7452/hourly1!$E$8763</f>
        <v>343.31536846798372</v>
      </c>
      <c r="C7451" s="442">
        <f>hourly1!$F7452*유형화!$G$71/hourly1!$F$8763+유형화!$G$72*hourly1!$G7452/hourly1!$F$8763+유형화!$G$74*hourly1!I7452/hourly1!$I$8763</f>
        <v>4.164809644559929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4">
        <f>유형화!$F$71*hourly1!B7453/hourly1!$B$8763+유형화!$F$72*hourly1!C7453/hourly1!$C$8763+유형화!$F$73*hourly1!D7453/hourly1!$D$8763+유형화!$F$74*hourly1!E7453/hourly1!$E$8763</f>
        <v>406.06593417949341</v>
      </c>
      <c r="C7452" s="442">
        <f>hourly1!$F7453*유형화!$G$71/hourly1!$F$8763+유형화!$G$72*hourly1!$G7453/hourly1!$F$8763+유형화!$G$74*hourly1!I7453/hourly1!$I$8763</f>
        <v>3.0464768220309724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4">
        <f>유형화!$F$71*hourly1!B7454/hourly1!$B$8763+유형화!$F$72*hourly1!C7454/hourly1!$C$8763+유형화!$F$73*hourly1!D7454/hourly1!$D$8763+유형화!$F$74*hourly1!E7454/hourly1!$E$8763</f>
        <v>340.21264220185452</v>
      </c>
      <c r="C7453" s="442">
        <f>hourly1!$F7454*유형화!$G$71/hourly1!$F$8763+유형화!$G$72*hourly1!$G7454/hourly1!$F$8763+유형화!$G$74*hourly1!I7454/hourly1!$I$8763</f>
        <v>2.4422971038684835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4">
        <f>유형화!$F$71*hourly1!B7455/hourly1!$B$8763+유형화!$F$72*hourly1!C7455/hourly1!$C$8763+유형화!$F$73*hourly1!D7455/hourly1!$D$8763+유형화!$F$74*hourly1!E7455/hourly1!$E$8763</f>
        <v>197.82423678588017</v>
      </c>
      <c r="C7454" s="442">
        <f>hourly1!$F7455*유형화!$G$71/hourly1!$F$8763+유형화!$G$72*hourly1!$G7455/hourly1!$F$8763+유형화!$G$74*hourly1!I7455/hourly1!$I$8763</f>
        <v>1.1921135999126913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4">
        <f>유형화!$F$71*hourly1!B7456/hourly1!$B$8763+유형화!$F$72*hourly1!C7456/hourly1!$C$8763+유형화!$F$73*hourly1!D7456/hourly1!$D$8763+유형화!$F$74*hourly1!E7456/hourly1!$E$8763</f>
        <v>270.13801174300568</v>
      </c>
      <c r="C7455" s="442">
        <f>hourly1!$F7456*유형화!$G$71/hourly1!$F$8763+유형화!$G$72*hourly1!$G7456/hourly1!$F$8763+유형화!$G$74*hourly1!I7456/hourly1!$I$8763</f>
        <v>1.9338529076886271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4">
        <f>유형화!$F$71*hourly1!B7457/hourly1!$B$8763+유형화!$F$72*hourly1!C7457/hourly1!$C$8763+유형화!$F$73*hourly1!D7457/hourly1!$D$8763+유형화!$F$74*hourly1!E7457/hourly1!$E$8763</f>
        <v>398.0817321535348</v>
      </c>
      <c r="C7456" s="442">
        <f>hourly1!$F7457*유형화!$G$71/hourly1!$F$8763+유형화!$G$72*hourly1!$G7457/hourly1!$F$8763+유형화!$G$74*hourly1!I7457/hourly1!$I$8763</f>
        <v>2.3533953226246589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4">
        <f>유형화!$F$71*hourly1!B7458/hourly1!$B$8763+유형화!$F$72*hourly1!C7458/hourly1!$C$8763+유형화!$F$73*hourly1!D7458/hourly1!$D$8763+유형화!$F$74*hourly1!E7458/hourly1!$E$8763</f>
        <v>334.67271517356932</v>
      </c>
      <c r="C7457" s="442">
        <f>hourly1!$F7458*유형화!$G$71/hourly1!$F$8763+유형화!$G$72*hourly1!$G7458/hourly1!$F$8763+유형화!$G$74*hourly1!I7458/hourly1!$I$8763</f>
        <v>2.6294066104274263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4">
        <f>유형화!$F$71*hourly1!B7459/hourly1!$B$8763+유형화!$F$72*hourly1!C7459/hourly1!$C$8763+유형화!$F$73*hourly1!D7459/hourly1!$D$8763+유형화!$F$74*hourly1!E7459/hourly1!$E$8763</f>
        <v>292.67605776403929</v>
      </c>
      <c r="C7458" s="442">
        <f>hourly1!$F7459*유형화!$G$71/hourly1!$F$8763+유형화!$G$72*hourly1!$G7459/hourly1!$F$8763+유형화!$G$74*hourly1!I7459/hourly1!$I$8763</f>
        <v>2.8710409163556343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4">
        <f>유형화!$F$71*hourly1!B7460/hourly1!$B$8763+유형화!$F$72*hourly1!C7460/hourly1!$C$8763+유형화!$F$73*hourly1!D7460/hourly1!$D$8763+유형화!$F$74*hourly1!E7460/hourly1!$E$8763</f>
        <v>166.94912964232557</v>
      </c>
      <c r="C7459" s="442">
        <f>hourly1!$F7460*유형화!$G$71/hourly1!$F$8763+유형화!$G$72*hourly1!$G7460/hourly1!$F$8763+유형화!$G$74*hourly1!I7460/hourly1!$I$8763</f>
        <v>3.0851789985620677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4">
        <f>유형화!$F$71*hourly1!B7461/hourly1!$B$8763+유형화!$F$72*hourly1!C7461/hourly1!$C$8763+유형화!$F$73*hourly1!D7461/hourly1!$D$8763+유형화!$F$74*hourly1!E7461/hourly1!$E$8763</f>
        <v>120.91045418267159</v>
      </c>
      <c r="C7460" s="442">
        <f>hourly1!$F7461*유형화!$G$71/hourly1!$F$8763+유형화!$G$72*hourly1!$G7461/hourly1!$F$8763+유형화!$G$74*hourly1!I7461/hourly1!$I$8763</f>
        <v>2.5865955030469241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4">
        <f>유형화!$F$71*hourly1!B7462/hourly1!$B$8763+유형화!$F$72*hourly1!C7462/hourly1!$C$8763+유형화!$F$73*hourly1!D7462/hourly1!$D$8763+유형화!$F$74*hourly1!E7462/hourly1!$E$8763</f>
        <v>129.53378678995986</v>
      </c>
      <c r="C7461" s="442">
        <f>hourly1!$F7462*유형화!$G$71/hourly1!$F$8763+유형화!$G$72*hourly1!$G7462/hourly1!$F$8763+유형화!$G$74*hourly1!I7462/hourly1!$I$8763</f>
        <v>2.4976851657745565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4">
        <f>유형화!$F$71*hourly1!B7463/hourly1!$B$8763+유형화!$F$72*hourly1!C7463/hourly1!$C$8763+유형화!$F$73*hourly1!D7463/hourly1!$D$8763+유형화!$F$74*hourly1!E7463/hourly1!$E$8763</f>
        <v>66.800228658480165</v>
      </c>
      <c r="C7462" s="442">
        <f>hourly1!$F7463*유형화!$G$71/hourly1!$F$8763+유형화!$G$72*hourly1!$G7463/hourly1!$F$8763+유형화!$G$74*hourly1!I7463/hourly1!$I$8763</f>
        <v>3.4414622127640935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4">
        <f>유형화!$F$71*hourly1!B7464/hourly1!$B$8763+유형화!$F$72*hourly1!C7464/hourly1!$C$8763+유형화!$F$73*hourly1!D7464/hourly1!$D$8763+유형화!$F$74*hourly1!E7464/hourly1!$E$8763</f>
        <v>65.397878498526879</v>
      </c>
      <c r="C7463" s="442">
        <f>hourly1!$F7464*유형화!$G$71/hourly1!$F$8763+유형화!$G$72*hourly1!$G7464/hourly1!$F$8763+유형화!$G$74*hourly1!I7464/hourly1!$I$8763</f>
        <v>0.46043740399094785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4">
        <f>유형화!$F$71*hourly1!B7465/hourly1!$B$8763+유형화!$F$72*hourly1!C7465/hourly1!$C$8763+유형화!$F$73*hourly1!D7465/hourly1!$D$8763+유형화!$F$74*hourly1!E7465/hourly1!$E$8763</f>
        <v>64.029429462430713</v>
      </c>
      <c r="C7464" s="442">
        <f>hourly1!$F7465*유형화!$G$71/hourly1!$F$8763+유형화!$G$72*hourly1!$G7465/hourly1!$F$8763+유형화!$G$74*hourly1!I7465/hourly1!$I$8763</f>
        <v>0.35343033298016019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4">
        <f>유형화!$F$71*hourly1!B7466/hourly1!$B$8763+유형화!$F$72*hourly1!C7466/hourly1!$C$8763+유형화!$F$73*hourly1!D7466/hourly1!$D$8763+유형화!$F$74*hourly1!E7466/hourly1!$E$8763</f>
        <v>62.376316643278507</v>
      </c>
      <c r="C7465" s="442">
        <f>hourly1!$F7466*유형화!$G$71/hourly1!$F$8763+유형화!$G$72*hourly1!$G7466/hourly1!$F$8763+유형화!$G$74*hourly1!I7466/hourly1!$I$8763</f>
        <v>0.32147747770627416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4">
        <f>유형화!$F$71*hourly1!B7467/hourly1!$B$8763+유형화!$F$72*hourly1!C7467/hourly1!$C$8763+유형화!$F$73*hourly1!D7467/hourly1!$D$8763+유형화!$F$74*hourly1!E7467/hourly1!$E$8763</f>
        <v>62.620798607028199</v>
      </c>
      <c r="C7466" s="442">
        <f>hourly1!$F7467*유형화!$G$71/hourly1!$F$8763+유형화!$G$72*hourly1!$G7467/hourly1!$F$8763+유형화!$G$74*hourly1!I7467/hourly1!$I$8763</f>
        <v>0.26372534437128631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4">
        <f>유형화!$F$71*hourly1!B7468/hourly1!$B$8763+유형화!$F$72*hourly1!C7468/hourly1!$C$8763+유형화!$F$73*hourly1!D7468/hourly1!$D$8763+유형화!$F$74*hourly1!E7468/hourly1!$E$8763</f>
        <v>62.612167328233639</v>
      </c>
      <c r="C7467" s="442">
        <f>hourly1!$F7468*유형화!$G$71/hourly1!$F$8763+유형화!$G$72*hourly1!$G7468/hourly1!$F$8763+유형화!$G$74*hourly1!I7468/hourly1!$I$8763</f>
        <v>0.24449457016422438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4">
        <f>유형화!$F$71*hourly1!B7469/hourly1!$B$8763+유형화!$F$72*hourly1!C7469/hourly1!$C$8763+유형화!$F$73*hourly1!D7469/hourly1!$D$8763+유형화!$F$74*hourly1!E7469/hourly1!$E$8763</f>
        <v>62.842784421241006</v>
      </c>
      <c r="C7468" s="442">
        <f>hourly1!$F7469*유형화!$G$71/hourly1!$F$8763+유형화!$G$72*hourly1!$G7469/hourly1!$F$8763+유형화!$G$74*hourly1!I7469/hourly1!$I$8763</f>
        <v>0.241218018662892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4">
        <f>유형화!$F$71*hourly1!B7470/hourly1!$B$8763+유형화!$F$72*hourly1!C7470/hourly1!$C$8763+유형화!$F$73*hourly1!D7470/hourly1!$D$8763+유형화!$F$74*hourly1!E7470/hourly1!$E$8763</f>
        <v>62.942392191901575</v>
      </c>
      <c r="C7469" s="442">
        <f>hourly1!$F7470*유형화!$G$71/hourly1!$F$8763+유형화!$G$72*hourly1!$G7470/hourly1!$F$8763+유형화!$G$74*hourly1!I7470/hourly1!$I$8763</f>
        <v>0.24346385392596645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4">
        <f>유형화!$F$71*hourly1!B7471/hourly1!$B$8763+유형화!$F$72*hourly1!C7471/hourly1!$C$8763+유형화!$F$73*hourly1!D7471/hourly1!$D$8763+유형화!$F$74*hourly1!E7471/hourly1!$E$8763</f>
        <v>63.101574902741689</v>
      </c>
      <c r="C7470" s="442">
        <f>hourly1!$F7471*유형화!$G$71/hourly1!$F$8763+유형화!$G$72*hourly1!$G7471/hourly1!$F$8763+유형화!$G$74*hourly1!I7471/hourly1!$I$8763</f>
        <v>0.24933663043063015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4">
        <f>유형화!$F$71*hourly1!B7472/hourly1!$B$8763+유형화!$F$72*hourly1!C7472/hourly1!$C$8763+유형화!$F$73*hourly1!D7472/hourly1!$D$8763+유형화!$F$74*hourly1!E7472/hourly1!$E$8763</f>
        <v>65.102131860515968</v>
      </c>
      <c r="C7471" s="442">
        <f>hourly1!$F7472*유형화!$G$71/hourly1!$F$8763+유형화!$G$72*hourly1!$G7472/hourly1!$F$8763+유형화!$G$74*hourly1!I7472/hourly1!$I$8763</f>
        <v>0.45330550602897091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4">
        <f>유형화!$F$71*hourly1!B7473/hourly1!$B$8763+유형화!$F$72*hourly1!C7473/hourly1!$C$8763+유형화!$F$73*hourly1!D7473/hourly1!$D$8763+유형화!$F$74*hourly1!E7473/hourly1!$E$8763</f>
        <v>76.843793934012197</v>
      </c>
      <c r="C7472" s="442">
        <f>hourly1!$F7473*유형화!$G$71/hourly1!$F$8763+유형화!$G$72*hourly1!$G7473/hourly1!$F$8763+유형화!$G$74*hourly1!I7473/hourly1!$I$8763</f>
        <v>6.7105917260240355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4">
        <f>유형화!$F$71*hourly1!B7474/hourly1!$B$8763+유형화!$F$72*hourly1!C7474/hourly1!$C$8763+유형화!$F$73*hourly1!D7474/hourly1!$D$8763+유형화!$F$74*hourly1!E7474/hourly1!$E$8763</f>
        <v>179.65814122405169</v>
      </c>
      <c r="C7473" s="442">
        <f>hourly1!$F7474*유형화!$G$71/hourly1!$F$8763+유형화!$G$72*hourly1!$G7474/hourly1!$F$8763+유형화!$G$74*hourly1!I7474/hourly1!$I$8763</f>
        <v>6.8926628725760359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4">
        <f>유형화!$F$71*hourly1!B7475/hourly1!$B$8763+유형화!$F$72*hourly1!C7475/hourly1!$C$8763+유형화!$F$73*hourly1!D7475/hourly1!$D$8763+유형화!$F$74*hourly1!E7475/hourly1!$E$8763</f>
        <v>282.81010573748102</v>
      </c>
      <c r="C7474" s="442">
        <f>hourly1!$F7475*유형화!$G$71/hourly1!$F$8763+유형화!$G$72*hourly1!$G7475/hourly1!$F$8763+유형화!$G$74*hourly1!I7475/hourly1!$I$8763</f>
        <v>6.0880092942452899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4">
        <f>유형화!$F$71*hourly1!B7476/hourly1!$B$8763+유형화!$F$72*hourly1!C7476/hourly1!$C$8763+유형화!$F$73*hourly1!D7476/hourly1!$D$8763+유형화!$F$74*hourly1!E7476/hourly1!$E$8763</f>
        <v>346.67037863671766</v>
      </c>
      <c r="C7475" s="442">
        <f>hourly1!$F7476*유형화!$G$71/hourly1!$F$8763+유형화!$G$72*hourly1!$G7476/hourly1!$F$8763+유형화!$G$74*hourly1!I7476/hourly1!$I$8763</f>
        <v>5.0173070677450902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4">
        <f>유형화!$F$71*hourly1!B7477/hourly1!$B$8763+유형화!$F$72*hourly1!C7477/hourly1!$C$8763+유형화!$F$73*hourly1!D7477/hourly1!$D$8763+유형화!$F$74*hourly1!E7477/hourly1!$E$8763</f>
        <v>409.85724052271451</v>
      </c>
      <c r="C7476" s="442">
        <f>hourly1!$F7477*유형화!$G$71/hourly1!$F$8763+유형화!$G$72*hourly1!$G7477/hourly1!$F$8763+유형화!$G$74*hourly1!I7477/hourly1!$I$8763</f>
        <v>4.1556642278812674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4">
        <f>유형화!$F$71*hourly1!B7478/hourly1!$B$8763+유형화!$F$72*hourly1!C7478/hourly1!$C$8763+유형화!$F$73*hourly1!D7478/hourly1!$D$8763+유형화!$F$74*hourly1!E7478/hourly1!$E$8763</f>
        <v>342.65600465730677</v>
      </c>
      <c r="C7477" s="442">
        <f>hourly1!$F7478*유형화!$G$71/hourly1!$F$8763+유형화!$G$72*hourly1!$G7478/hourly1!$F$8763+유형화!$G$74*hourly1!I7478/hourly1!$I$8763</f>
        <v>3.3726000356254291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4">
        <f>유형화!$F$71*hourly1!B7479/hourly1!$B$8763+유형화!$F$72*hourly1!C7479/hourly1!$C$8763+유형화!$F$73*hourly1!D7479/hourly1!$D$8763+유형화!$F$74*hourly1!E7479/hourly1!$E$8763</f>
        <v>200.1682800215718</v>
      </c>
      <c r="C7478" s="442">
        <f>hourly1!$F7479*유형화!$G$71/hourly1!$F$8763+유형화!$G$72*hourly1!$G7479/hourly1!$F$8763+유형화!$G$74*hourly1!I7479/hourly1!$I$8763</f>
        <v>2.1223338233937388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4">
        <f>유형화!$F$71*hourly1!B7480/hourly1!$B$8763+유형화!$F$72*hourly1!C7480/hourly1!$C$8763+유형화!$F$73*hourly1!D7480/hourly1!$D$8763+유형화!$F$74*hourly1!E7480/hourly1!$E$8763</f>
        <v>272.42330240858251</v>
      </c>
      <c r="C7479" s="442">
        <f>hourly1!$F7480*유형화!$G$71/hourly1!$F$8763+유형화!$G$72*hourly1!$G7480/hourly1!$F$8763+유형화!$G$74*hourly1!I7480/hourly1!$I$8763</f>
        <v>2.7112774548460612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4">
        <f>유형화!$F$71*hourly1!B7481/hourly1!$B$8763+유형화!$F$72*hourly1!C7481/hourly1!$C$8763+유형화!$F$73*hourly1!D7481/hourly1!$D$8763+유형화!$F$74*hourly1!E7481/hourly1!$E$8763</f>
        <v>398.88175395117338</v>
      </c>
      <c r="C7480" s="442">
        <f>hourly1!$F7481*유형화!$G$71/hourly1!$F$8763+유형화!$G$72*hourly1!$G7481/hourly1!$F$8763+유형화!$G$74*hourly1!I7481/hourly1!$I$8763</f>
        <v>2.5488797958636309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4">
        <f>유형화!$F$71*hourly1!B7482/hourly1!$B$8763+유형화!$F$72*hourly1!C7482/hourly1!$C$8763+유형화!$F$73*hourly1!D7482/hourly1!$D$8763+유형화!$F$74*hourly1!E7482/hourly1!$E$8763</f>
        <v>334.57570075412207</v>
      </c>
      <c r="C7481" s="442">
        <f>hourly1!$F7482*유형화!$G$71/hourly1!$F$8763+유형화!$G$72*hourly1!$G7482/hourly1!$F$8763+유형화!$G$74*hourly1!I7482/hourly1!$I$8763</f>
        <v>2.4907943848454597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4">
        <f>유형화!$F$71*hourly1!B7483/hourly1!$B$8763+유형화!$F$72*hourly1!C7483/hourly1!$C$8763+유형화!$F$73*hourly1!D7483/hourly1!$D$8763+유형화!$F$74*hourly1!E7483/hourly1!$E$8763</f>
        <v>292.95209998247026</v>
      </c>
      <c r="C7482" s="442">
        <f>hourly1!$F7483*유형화!$G$71/hourly1!$F$8763+유형화!$G$72*hourly1!$G7483/hourly1!$F$8763+유형화!$G$74*hourly1!I7483/hourly1!$I$8763</f>
        <v>2.9044258878353291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4">
        <f>유형화!$F$71*hourly1!B7484/hourly1!$B$8763+유형화!$F$72*hourly1!C7484/hourly1!$C$8763+유형화!$F$73*hourly1!D7484/hourly1!$D$8763+유형화!$F$74*hourly1!E7484/hourly1!$E$8763</f>
        <v>167.70208518129706</v>
      </c>
      <c r="C7483" s="442">
        <f>hourly1!$F7484*유형화!$G$71/hourly1!$F$8763+유형화!$G$72*hourly1!$G7484/hourly1!$F$8763+유형화!$G$74*hourly1!I7484/hourly1!$I$8763</f>
        <v>3.2782851403245568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4">
        <f>유형화!$F$71*hourly1!B7485/hourly1!$B$8763+유형화!$F$72*hourly1!C7485/hourly1!$C$8763+유형화!$F$73*hourly1!D7485/hourly1!$D$8763+유형화!$F$74*hourly1!E7485/hourly1!$E$8763</f>
        <v>121.52697564237729</v>
      </c>
      <c r="C7484" s="442">
        <f>hourly1!$F7485*유형화!$G$71/hourly1!$F$8763+유형화!$G$72*hourly1!$G7485/hourly1!$F$8763+유형화!$G$74*hourly1!I7485/hourly1!$I$8763</f>
        <v>2.8223153931315581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4">
        <f>유형화!$F$71*hourly1!B7486/hourly1!$B$8763+유형화!$F$72*hourly1!C7486/hourly1!$C$8763+유형화!$F$73*hourly1!D7486/hourly1!$D$8763+유형화!$F$74*hourly1!E7486/hourly1!$E$8763</f>
        <v>130.26931746146104</v>
      </c>
      <c r="C7485" s="442">
        <f>hourly1!$F7486*유형화!$G$71/hourly1!$F$8763+유형화!$G$72*hourly1!$G7486/hourly1!$F$8763+유형화!$G$74*hourly1!I7486/hourly1!$I$8763</f>
        <v>2.7493838058467475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4">
        <f>유형화!$F$71*hourly1!B7487/hourly1!$B$8763+유형화!$F$72*hourly1!C7487/hourly1!$C$8763+유형화!$F$73*hourly1!D7487/hourly1!$D$8763+유형화!$F$74*hourly1!E7487/hourly1!$E$8763</f>
        <v>67.251648507010643</v>
      </c>
      <c r="C7486" s="442">
        <f>hourly1!$F7487*유형화!$G$71/hourly1!$F$8763+유형화!$G$72*hourly1!$G7487/hourly1!$F$8763+유형화!$G$74*hourly1!I7487/hourly1!$I$8763</f>
        <v>3.7568326986039398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4">
        <f>유형화!$F$71*hourly1!B7488/hourly1!$B$8763+유형화!$F$72*hourly1!C7488/hourly1!$C$8763+유형화!$F$73*hourly1!D7488/hourly1!$D$8763+유형화!$F$74*hourly1!E7488/hourly1!$E$8763</f>
        <v>65.900371856347377</v>
      </c>
      <c r="C7487" s="442">
        <f>hourly1!$F7488*유형화!$G$71/hourly1!$F$8763+유형화!$G$72*hourly1!$G7488/hourly1!$F$8763+유형화!$G$74*hourly1!I7488/hourly1!$I$8763</f>
        <v>0.4605383651277335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4">
        <f>유형화!$F$71*hourly1!B7489/hourly1!$B$8763+유형화!$F$72*hourly1!C7489/hourly1!$C$8763+유형화!$F$73*hourly1!D7489/hourly1!$D$8763+유형화!$F$74*hourly1!E7489/hourly1!$E$8763</f>
        <v>64.581448975340265</v>
      </c>
      <c r="C7488" s="442">
        <f>hourly1!$F7489*유형화!$G$71/hourly1!$F$8763+유형화!$G$72*hourly1!$G7489/hourly1!$F$8763+유형화!$G$74*hourly1!I7489/hourly1!$I$8763</f>
        <v>0.35350269253582334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4">
        <f>유형화!$F$71*hourly1!B7490/hourly1!$B$8763+유형화!$F$72*hourly1!C7490/hourly1!$C$8763+유형화!$F$73*hourly1!D7490/hourly1!$D$8763+유형화!$F$74*hourly1!E7490/hourly1!$E$8763</f>
        <v>62.99731785570583</v>
      </c>
      <c r="C7489" s="442">
        <f>hourly1!$F7490*유형화!$G$71/hourly1!$F$8763+유형화!$G$72*hourly1!$G7490/hourly1!$F$8763+유형화!$G$74*hourly1!I7490/hourly1!$I$8763</f>
        <v>0.32154885943010242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4">
        <f>유형화!$F$71*hourly1!B7491/hourly1!$B$8763+유형화!$F$72*hourly1!C7491/hourly1!$C$8763+유형화!$F$73*hourly1!D7491/hourly1!$D$8763+유형화!$F$74*hourly1!E7491/hourly1!$E$8763</f>
        <v>63.130650012797261</v>
      </c>
      <c r="C7490" s="442">
        <f>hourly1!$F7491*유형화!$G$71/hourly1!$F$8763+유형화!$G$72*hourly1!$G7491/hourly1!$F$8763+유형화!$G$74*hourly1!I7491/hourly1!$I$8763</f>
        <v>0.26230553254937095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4">
        <f>유형화!$F$71*hourly1!B7492/hourly1!$B$8763+유형화!$F$72*hourly1!C7492/hourly1!$C$8763+유형화!$F$73*hourly1!D7492/hourly1!$D$8763+유형화!$F$74*hourly1!E7492/hourly1!$E$8763</f>
        <v>63.066519575284801</v>
      </c>
      <c r="C7491" s="442">
        <f>hourly1!$F7492*유형화!$G$71/hourly1!$F$8763+유형화!$G$72*hourly1!$G7492/hourly1!$F$8763+유형화!$G$74*hourly1!I7492/hourly1!$I$8763</f>
        <v>0.26724390925135438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4">
        <f>유형화!$F$71*hourly1!B7493/hourly1!$B$8763+유형화!$F$72*hourly1!C7493/hourly1!$C$8763+유형화!$F$73*hourly1!D7493/hourly1!$D$8763+유형화!$F$74*hourly1!E7493/hourly1!$E$8763</f>
        <v>63.28634125774807</v>
      </c>
      <c r="C7492" s="442">
        <f>hourly1!$F7493*유형화!$G$71/hourly1!$F$8763+유형화!$G$72*hourly1!$G7493/hourly1!$F$8763+유형화!$G$74*hourly1!I7493/hourly1!$I$8763</f>
        <v>0.25434867046405357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4">
        <f>유형화!$F$71*hourly1!B7494/hourly1!$B$8763+유형화!$F$72*hourly1!C7494/hourly1!$C$8763+유형화!$F$73*hourly1!D7494/hourly1!$D$8763+유형화!$F$74*hourly1!E7494/hourly1!$E$8763</f>
        <v>63.298871580578108</v>
      </c>
      <c r="C7493" s="442">
        <f>hourly1!$F7494*유형화!$G$71/hourly1!$F$8763+유형화!$G$72*hourly1!$G7494/hourly1!$F$8763+유형화!$G$74*hourly1!I7494/hourly1!$I$8763</f>
        <v>0.25820401692469874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4">
        <f>유형화!$F$71*hourly1!B7495/hourly1!$B$8763+유형화!$F$72*hourly1!C7495/hourly1!$C$8763+유형화!$F$73*hourly1!D7495/hourly1!$D$8763+유형화!$F$74*hourly1!E7495/hourly1!$E$8763</f>
        <v>63.375135583433199</v>
      </c>
      <c r="C7494" s="442">
        <f>hourly1!$F7495*유형화!$G$71/hourly1!$F$8763+유형화!$G$72*hourly1!$G7495/hourly1!$F$8763+유형화!$G$74*hourly1!I7495/hourly1!$I$8763</f>
        <v>0.32140845907604204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4">
        <f>유형화!$F$71*hourly1!B7496/hourly1!$B$8763+유형화!$F$72*hourly1!C7496/hourly1!$C$8763+유형화!$F$73*hourly1!D7496/hourly1!$D$8763+유형화!$F$74*hourly1!E7496/hourly1!$E$8763</f>
        <v>65.224870592693222</v>
      </c>
      <c r="C7495" s="442">
        <f>hourly1!$F7496*유형화!$G$71/hourly1!$F$8763+유형화!$G$72*hourly1!$G7496/hourly1!$F$8763+유형화!$G$74*hourly1!I7496/hourly1!$I$8763</f>
        <v>0.42279397487733072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4">
        <f>유형화!$F$71*hourly1!B7497/hourly1!$B$8763+유형화!$F$72*hourly1!C7497/hourly1!$C$8763+유형화!$F$73*hourly1!D7497/hourly1!$D$8763+유형화!$F$74*hourly1!E7497/hourly1!$E$8763</f>
        <v>76.812067762563444</v>
      </c>
      <c r="C7496" s="442">
        <f>hourly1!$F7497*유형화!$G$71/hourly1!$F$8763+유형화!$G$72*hourly1!$G7497/hourly1!$F$8763+유형화!$G$74*hourly1!I7497/hourly1!$I$8763</f>
        <v>6.7636461107740136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4">
        <f>유형화!$F$71*hourly1!B7498/hourly1!$B$8763+유형화!$F$72*hourly1!C7498/hourly1!$C$8763+유형화!$F$73*hourly1!D7498/hourly1!$D$8763+유형화!$F$74*hourly1!E7498/hourly1!$E$8763</f>
        <v>116.18594602454317</v>
      </c>
      <c r="C7497" s="442">
        <f>hourly1!$F7498*유형화!$G$71/hourly1!$F$8763+유형화!$G$72*hourly1!$G7498/hourly1!$F$8763+유형화!$G$74*hourly1!I7498/hourly1!$I$8763</f>
        <v>7.0174627345970775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4">
        <f>유형화!$F$71*hourly1!B7499/hourly1!$B$8763+유형화!$F$72*hourly1!C7499/hourly1!$C$8763+유형화!$F$73*hourly1!D7499/hourly1!$D$8763+유형화!$F$74*hourly1!E7499/hourly1!$E$8763</f>
        <v>117.32796445607815</v>
      </c>
      <c r="C7498" s="442">
        <f>hourly1!$F7499*유형화!$G$71/hourly1!$F$8763+유형화!$G$72*hourly1!$G7499/hourly1!$F$8763+유형화!$G$74*hourly1!I7499/hourly1!$I$8763</f>
        <v>6.8969135890412776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4">
        <f>유형화!$F$71*hourly1!B7500/hourly1!$B$8763+유형화!$F$72*hourly1!C7500/hourly1!$C$8763+유형화!$F$73*hourly1!D7500/hourly1!$D$8763+유형화!$F$74*hourly1!E7500/hourly1!$E$8763</f>
        <v>120.39620390729758</v>
      </c>
      <c r="C7499" s="442">
        <f>hourly1!$F7500*유형화!$G$71/hourly1!$F$8763+유형화!$G$72*hourly1!$G7500/hourly1!$F$8763+유형화!$G$74*hourly1!I7500/hourly1!$I$8763</f>
        <v>6.3322120384555571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4">
        <f>유형화!$F$71*hourly1!B7501/hourly1!$B$8763+유형화!$F$72*hourly1!C7501/hourly1!$C$8763+유형화!$F$73*hourly1!D7501/hourly1!$D$8763+유형화!$F$74*hourly1!E7501/hourly1!$E$8763</f>
        <v>122.5734397185159</v>
      </c>
      <c r="C7500" s="442">
        <f>hourly1!$F7501*유형화!$G$71/hourly1!$F$8763+유형화!$G$72*hourly1!$G7501/hourly1!$F$8763+유형화!$G$74*hourly1!I7501/hourly1!$I$8763</f>
        <v>5.6847674989419188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4">
        <f>유형화!$F$71*hourly1!B7502/hourly1!$B$8763+유형화!$F$72*hourly1!C7502/hourly1!$C$8763+유형화!$F$73*hourly1!D7502/hourly1!$D$8763+유형화!$F$74*hourly1!E7502/hourly1!$E$8763</f>
        <v>119.63399694899451</v>
      </c>
      <c r="C7501" s="442">
        <f>hourly1!$F7502*유형화!$G$71/hourly1!$F$8763+유형화!$G$72*hourly1!$G7502/hourly1!$F$8763+유형화!$G$74*hourly1!I7502/hourly1!$I$8763</f>
        <v>4.854836071375165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4">
        <f>유형화!$F$71*hourly1!B7503/hourly1!$B$8763+유형화!$F$72*hourly1!C7503/hourly1!$C$8763+유형화!$F$73*hourly1!D7503/hourly1!$D$8763+유형화!$F$74*hourly1!E7503/hourly1!$E$8763</f>
        <v>124.63609995892189</v>
      </c>
      <c r="C7502" s="442">
        <f>hourly1!$F7503*유형화!$G$71/hourly1!$F$8763+유형화!$G$72*hourly1!$G7503/hourly1!$F$8763+유형화!$G$74*hourly1!I7503/hourly1!$I$8763</f>
        <v>3.1007332880479881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4">
        <f>유형화!$F$71*hourly1!B7504/hourly1!$B$8763+유형화!$F$72*hourly1!C7504/hourly1!$C$8763+유형화!$F$73*hourly1!D7504/hourly1!$D$8763+유형화!$F$74*hourly1!E7504/hourly1!$E$8763</f>
        <v>111.81174882900477</v>
      </c>
      <c r="C7503" s="442">
        <f>hourly1!$F7504*유형화!$G$71/hourly1!$F$8763+유형화!$G$72*hourly1!$G7504/hourly1!$F$8763+유형화!$G$74*hourly1!I7504/hourly1!$I$8763</f>
        <v>3.0310608957494689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4">
        <f>유형화!$F$71*hourly1!B7505/hourly1!$B$8763+유형화!$F$72*hourly1!C7505/hourly1!$C$8763+유형화!$F$73*hourly1!D7505/hourly1!$D$8763+유형화!$F$74*hourly1!E7505/hourly1!$E$8763</f>
        <v>112.88998669099345</v>
      </c>
      <c r="C7504" s="442">
        <f>hourly1!$F7505*유형화!$G$71/hourly1!$F$8763+유형화!$G$72*hourly1!$G7505/hourly1!$F$8763+유형화!$G$74*hourly1!I7505/hourly1!$I$8763</f>
        <v>3.215589333698488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4">
        <f>유형화!$F$71*hourly1!B7506/hourly1!$B$8763+유형화!$F$72*hourly1!C7506/hourly1!$C$8763+유형화!$F$73*hourly1!D7506/hourly1!$D$8763+유형화!$F$74*hourly1!E7506/hourly1!$E$8763</f>
        <v>111.5697941860266</v>
      </c>
      <c r="C7505" s="442">
        <f>hourly1!$F7506*유형화!$G$71/hourly1!$F$8763+유형화!$G$72*hourly1!$G7506/hourly1!$F$8763+유형화!$G$74*hourly1!I7506/hourly1!$I$8763</f>
        <v>3.0660433185008009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4">
        <f>유형화!$F$71*hourly1!B7507/hourly1!$B$8763+유형화!$F$72*hourly1!C7507/hourly1!$C$8763+유형화!$F$73*hourly1!D7507/hourly1!$D$8763+유형화!$F$74*hourly1!E7507/hourly1!$E$8763</f>
        <v>110.97163538421607</v>
      </c>
      <c r="C7506" s="442">
        <f>hourly1!$F7507*유형화!$G$71/hourly1!$F$8763+유형화!$G$72*hourly1!$G7507/hourly1!$F$8763+유형화!$G$74*hourly1!I7507/hourly1!$I$8763</f>
        <v>3.5374663940429336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4">
        <f>유형화!$F$71*hourly1!B7508/hourly1!$B$8763+유형화!$F$72*hourly1!C7508/hourly1!$C$8763+유형화!$F$73*hourly1!D7508/hourly1!$D$8763+유형화!$F$74*hourly1!E7508/hourly1!$E$8763</f>
        <v>110.98496754228269</v>
      </c>
      <c r="C7507" s="442">
        <f>hourly1!$F7508*유형화!$G$71/hourly1!$F$8763+유형화!$G$72*hourly1!$G7508/hourly1!$F$8763+유형화!$G$74*hourly1!I7508/hourly1!$I$8763</f>
        <v>3.7277623286025681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4">
        <f>유형화!$F$71*hourly1!B7509/hourly1!$B$8763+유형화!$F$72*hourly1!C7509/hourly1!$C$8763+유형화!$F$73*hourly1!D7509/hourly1!$D$8763+유형화!$F$74*hourly1!E7509/hourly1!$E$8763</f>
        <v>122.34698680360945</v>
      </c>
      <c r="C7508" s="442">
        <f>hourly1!$F7509*유형화!$G$71/hourly1!$F$8763+유형화!$G$72*hourly1!$G7509/hourly1!$F$8763+유형화!$G$74*hourly1!I7509/hourly1!$I$8763</f>
        <v>3.2218525910485818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4">
        <f>유형화!$F$71*hourly1!B7510/hourly1!$B$8763+유형화!$F$72*hourly1!C7510/hourly1!$C$8763+유형화!$F$73*hourly1!D7510/hourly1!$D$8763+유형화!$F$74*hourly1!E7510/hourly1!$E$8763</f>
        <v>131.02851652053008</v>
      </c>
      <c r="C7509" s="442">
        <f>hourly1!$F7510*유형화!$G$71/hourly1!$F$8763+유형화!$G$72*hourly1!$G7510/hourly1!$F$8763+유형화!$G$74*hourly1!I7510/hourly1!$I$8763</f>
        <v>3.0194842631893408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4">
        <f>유형화!$F$71*hourly1!B7511/hourly1!$B$8763+유형화!$F$72*hourly1!C7511/hourly1!$C$8763+유형화!$F$73*hourly1!D7511/hourly1!$D$8763+유형화!$F$74*hourly1!E7511/hourly1!$E$8763</f>
        <v>67.581007717978736</v>
      </c>
      <c r="C7510" s="442">
        <f>hourly1!$F7511*유형화!$G$71/hourly1!$F$8763+유형화!$G$72*hourly1!$G7511/hourly1!$F$8763+유형화!$G$74*hourly1!I7511/hourly1!$I$8763</f>
        <v>3.9178502294396802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4">
        <f>유형화!$F$71*hourly1!B7512/hourly1!$B$8763+유형화!$F$72*hourly1!C7512/hourly1!$C$8763+유형화!$F$73*hourly1!D7512/hourly1!$D$8763+유형화!$F$74*hourly1!E7512/hourly1!$E$8763</f>
        <v>66.181763087086111</v>
      </c>
      <c r="C7511" s="442">
        <f>hourly1!$F7512*유형화!$G$71/hourly1!$F$8763+유형화!$G$72*hourly1!$G7512/hourly1!$F$8763+유형화!$G$74*hourly1!I7512/hourly1!$I$8763</f>
        <v>0.41687996646369718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4">
        <f>유형화!$F$71*hourly1!B7513/hourly1!$B$8763+유형화!$F$72*hourly1!C7513/hourly1!$C$8763+유형화!$F$73*hourly1!D7513/hourly1!$D$8763+유형화!$F$74*hourly1!E7513/hourly1!$E$8763</f>
        <v>64.773010704040317</v>
      </c>
      <c r="C7512" s="442">
        <f>hourly1!$F7513*유형화!$G$71/hourly1!$F$8763+유형화!$G$72*hourly1!$G7513/hourly1!$F$8763+유형화!$G$74*hourly1!I7513/hourly1!$I$8763</f>
        <v>0.38021982874442511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4">
        <f>유형화!$F$71*hourly1!B7514/hourly1!$B$8763+유형화!$F$72*hourly1!C7514/hourly1!$C$8763+유형화!$F$73*hourly1!D7514/hourly1!$D$8763+유형화!$F$74*hourly1!E7514/hourly1!$E$8763</f>
        <v>63.110249464171233</v>
      </c>
      <c r="C7513" s="442">
        <f>hourly1!$F7514*유형화!$G$71/hourly1!$F$8763+유형화!$G$72*hourly1!$G7514/hourly1!$F$8763+유형화!$G$74*hourly1!I7514/hourly1!$I$8763</f>
        <v>0.31621274962993523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4">
        <f>유형화!$F$71*hourly1!B7515/hourly1!$B$8763+유형화!$F$72*hourly1!C7515/hourly1!$C$8763+유형화!$F$73*hourly1!D7515/hourly1!$D$8763+유형화!$F$74*hourly1!E7515/hourly1!$E$8763</f>
        <v>63.309136778843566</v>
      </c>
      <c r="C7514" s="442">
        <f>hourly1!$F7515*유형화!$G$71/hourly1!$F$8763+유형화!$G$72*hourly1!$G7515/hourly1!$F$8763+유형화!$G$74*hourly1!I7515/hourly1!$I$8763</f>
        <v>0.27630995857955004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4">
        <f>유형화!$F$71*hourly1!B7516/hourly1!$B$8763+유형화!$F$72*hourly1!C7516/hourly1!$C$8763+유형화!$F$73*hourly1!D7516/hourly1!$D$8763+유형화!$F$74*hourly1!E7516/hourly1!$E$8763</f>
        <v>63.318658958541739</v>
      </c>
      <c r="C7515" s="442">
        <f>hourly1!$F7516*유형화!$G$71/hourly1!$F$8763+유형화!$G$72*hourly1!$G7516/hourly1!$F$8763+유형화!$G$74*hourly1!I7516/hourly1!$I$8763</f>
        <v>0.26390966567185864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4">
        <f>유형화!$F$71*hourly1!B7517/hourly1!$B$8763+유형화!$F$72*hourly1!C7517/hourly1!$C$8763+유형화!$F$73*hourly1!D7517/hourly1!$D$8763+유형화!$F$74*hourly1!E7517/hourly1!$E$8763</f>
        <v>63.495212433558471</v>
      </c>
      <c r="C7516" s="442">
        <f>hourly1!$F7517*유형화!$G$71/hourly1!$F$8763+유형화!$G$72*hourly1!$G7517/hourly1!$F$8763+유형화!$G$74*hourly1!I7517/hourly1!$I$8763</f>
        <v>0.26744004601991217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4">
        <f>유형화!$F$71*hourly1!B7518/hourly1!$B$8763+유형화!$F$72*hourly1!C7518/hourly1!$C$8763+유형화!$F$73*hourly1!D7518/hourly1!$D$8763+유형화!$F$74*hourly1!E7518/hourly1!$E$8763</f>
        <v>63.561074176470591</v>
      </c>
      <c r="C7517" s="442">
        <f>hourly1!$F7518*유형화!$G$71/hourly1!$F$8763+유형화!$G$72*hourly1!$G7518/hourly1!$F$8763+유형화!$G$74*hourly1!I7518/hourly1!$I$8763</f>
        <v>0.3030308431435127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4">
        <f>유형화!$F$71*hourly1!B7519/hourly1!$B$8763+유형화!$F$72*hourly1!C7519/hourly1!$C$8763+유형화!$F$73*hourly1!D7519/hourly1!$D$8763+유형화!$F$74*hourly1!E7519/hourly1!$E$8763</f>
        <v>63.649053345863379</v>
      </c>
      <c r="C7518" s="442">
        <f>hourly1!$F7519*유형화!$G$71/hourly1!$F$8763+유형화!$G$72*hourly1!$G7519/hourly1!$F$8763+유형화!$G$74*hourly1!I7519/hourly1!$I$8763</f>
        <v>0.4654652523056767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4">
        <f>유형화!$F$71*hourly1!B7520/hourly1!$B$8763+유형화!$F$72*hourly1!C7520/hourly1!$C$8763+유형화!$F$73*hourly1!D7520/hourly1!$D$8763+유형화!$F$74*hourly1!E7520/hourly1!$E$8763</f>
        <v>65.513324106708041</v>
      </c>
      <c r="C7519" s="442">
        <f>hourly1!$F7520*유형화!$G$71/hourly1!$F$8763+유형화!$G$72*hourly1!$G7520/hourly1!$F$8763+유형화!$G$74*hourly1!I7520/hourly1!$I$8763</f>
        <v>0.68607910731396959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4">
        <f>유형화!$F$71*hourly1!B7521/hourly1!$B$8763+유형화!$F$72*hourly1!C7521/hourly1!$C$8763+유형화!$F$73*hourly1!D7521/hourly1!$D$8763+유형화!$F$74*hourly1!E7521/hourly1!$E$8763</f>
        <v>77.101581701135572</v>
      </c>
      <c r="C7520" s="442">
        <f>hourly1!$F7521*유형화!$G$71/hourly1!$F$8763+유형화!$G$72*hourly1!$G7521/hourly1!$F$8763+유형화!$G$74*hourly1!I7521/hourly1!$I$8763</f>
        <v>7.0490095452021881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4">
        <f>유형화!$F$71*hourly1!B7522/hourly1!$B$8763+유형화!$F$72*hourly1!C7522/hourly1!$C$8763+유형화!$F$73*hourly1!D7522/hourly1!$D$8763+유형화!$F$74*hourly1!E7522/hourly1!$E$8763</f>
        <v>66.974325843961111</v>
      </c>
      <c r="C7521" s="442">
        <f>hourly1!$F7522*유형화!$G$71/hourly1!$F$8763+유형화!$G$72*hourly1!$G7522/hourly1!$F$8763+유형화!$G$74*hourly1!I7522/hourly1!$I$8763</f>
        <v>7.4110297802560243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4">
        <f>유형화!$F$71*hourly1!B7523/hourly1!$B$8763+유형화!$F$72*hourly1!C7523/hourly1!$C$8763+유형화!$F$73*hourly1!D7523/hourly1!$D$8763+유형화!$F$74*hourly1!E7523/hourly1!$E$8763</f>
        <v>67.975913766266046</v>
      </c>
      <c r="C7522" s="442">
        <f>hourly1!$F7523*유형화!$G$71/hourly1!$F$8763+유형화!$G$72*hourly1!$G7523/hourly1!$F$8763+유형화!$G$74*hourly1!I7523/hourly1!$I$8763</f>
        <v>6.7765879595453677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4">
        <f>유형화!$F$71*hourly1!B7524/hourly1!$B$8763+유형화!$F$72*hourly1!C7524/hourly1!$C$8763+유형화!$F$73*hourly1!D7524/hourly1!$D$8763+유형화!$F$74*hourly1!E7524/hourly1!$E$8763</f>
        <v>71.004199738502081</v>
      </c>
      <c r="C7523" s="442">
        <f>hourly1!$F7524*유형화!$G$71/hourly1!$F$8763+유형화!$G$72*hourly1!$G7524/hourly1!$F$8763+유형화!$G$74*hourly1!I7524/hourly1!$I$8763</f>
        <v>5.9294623370222892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4">
        <f>유형화!$F$71*hourly1!B7525/hourly1!$B$8763+유형화!$F$72*hourly1!C7525/hourly1!$C$8763+유형화!$F$73*hourly1!D7525/hourly1!$D$8763+유형화!$F$74*hourly1!E7525/hourly1!$E$8763</f>
        <v>73.518217732589576</v>
      </c>
      <c r="C7524" s="442">
        <f>hourly1!$F7525*유형화!$G$71/hourly1!$F$8763+유형화!$G$72*hourly1!$G7525/hourly1!$F$8763+유형화!$G$74*hourly1!I7525/hourly1!$I$8763</f>
        <v>5.2630704315612729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4">
        <f>유형화!$F$71*hourly1!B7526/hourly1!$B$8763+유형화!$F$72*hourly1!C7526/hourly1!$C$8763+유형화!$F$73*hourly1!D7526/hourly1!$D$8763+유형화!$F$74*hourly1!E7526/hourly1!$E$8763</f>
        <v>71.603101802777829</v>
      </c>
      <c r="C7525" s="442">
        <f>hourly1!$F7526*유형화!$G$71/hourly1!$F$8763+유형화!$G$72*hourly1!$G7526/hourly1!$F$8763+유형화!$G$74*hourly1!I7526/hourly1!$I$8763</f>
        <v>4.6175465167401484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4">
        <f>유형화!$F$71*hourly1!B7527/hourly1!$B$8763+유형화!$F$72*hourly1!C7527/hourly1!$C$8763+유형화!$F$73*hourly1!D7527/hourly1!$D$8763+유형화!$F$74*hourly1!E7527/hourly1!$E$8763</f>
        <v>77.662455310098082</v>
      </c>
      <c r="C7526" s="442">
        <f>hourly1!$F7527*유형화!$G$71/hourly1!$F$8763+유형화!$G$72*hourly1!$G7527/hourly1!$F$8763+유형화!$G$74*hourly1!I7527/hourly1!$I$8763</f>
        <v>3.1555301691248681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4">
        <f>유형화!$F$71*hourly1!B7528/hourly1!$B$8763+유형화!$F$72*hourly1!C7528/hourly1!$C$8763+유형화!$F$73*hourly1!D7528/hourly1!$D$8763+유형화!$F$74*hourly1!E7528/hourly1!$E$8763</f>
        <v>65.801258229102999</v>
      </c>
      <c r="C7527" s="442">
        <f>hourly1!$F7528*유형화!$G$71/hourly1!$F$8763+유형화!$G$72*hourly1!$G7528/hourly1!$F$8763+유형화!$G$74*hourly1!I7528/hourly1!$I$8763</f>
        <v>3.5606256076401785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4">
        <f>유형화!$F$71*hourly1!B7529/hourly1!$B$8763+유형화!$F$72*hourly1!C7529/hourly1!$C$8763+유형화!$F$73*hourly1!D7529/hourly1!$D$8763+유형화!$F$74*hourly1!E7529/hourly1!$E$8763</f>
        <v>66.770037914084355</v>
      </c>
      <c r="C7528" s="442">
        <f>hourly1!$F7529*유형화!$G$71/hourly1!$F$8763+유형화!$G$72*hourly1!$G7529/hourly1!$F$8763+유형화!$G$74*hourly1!I7529/hourly1!$I$8763</f>
        <v>3.5225309906214908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4">
        <f>유형화!$F$71*hourly1!B7530/hourly1!$B$8763+유형화!$F$72*hourly1!C7530/hourly1!$C$8763+유형화!$F$73*hourly1!D7530/hourly1!$D$8763+유형화!$F$74*hourly1!E7530/hourly1!$E$8763</f>
        <v>65.694139814782233</v>
      </c>
      <c r="C7529" s="442">
        <f>hourly1!$F7530*유형화!$G$71/hourly1!$F$8763+유형화!$G$72*hourly1!$G7530/hourly1!$F$8763+유형화!$G$74*hourly1!I7530/hourly1!$I$8763</f>
        <v>3.5670217686336021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4">
        <f>유형화!$F$71*hourly1!B7531/hourly1!$B$8763+유형화!$F$72*hourly1!C7531/hourly1!$C$8763+유형화!$F$73*hourly1!D7531/hourly1!$D$8763+유형화!$F$74*hourly1!E7531/hourly1!$E$8763</f>
        <v>64.919438358613718</v>
      </c>
      <c r="C7530" s="442">
        <f>hourly1!$F7531*유형화!$G$71/hourly1!$F$8763+유형화!$G$72*hourly1!$G7531/hourly1!$F$8763+유형화!$G$74*hourly1!I7531/hourly1!$I$8763</f>
        <v>3.7882986751108332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4">
        <f>유형화!$F$71*hourly1!B7532/hourly1!$B$8763+유형화!$F$72*hourly1!C7532/hourly1!$C$8763+유형화!$F$73*hourly1!D7532/hourly1!$D$8763+유형화!$F$74*hourly1!E7532/hourly1!$E$8763</f>
        <v>64.849444230549125</v>
      </c>
      <c r="C7531" s="442">
        <f>hourly1!$F7532*유형화!$G$71/hourly1!$F$8763+유형화!$G$72*hourly1!$G7532/hourly1!$F$8763+유형화!$G$74*hourly1!I7532/hourly1!$I$8763</f>
        <v>4.0644823057742157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4">
        <f>유형화!$F$71*hourly1!B7533/hourly1!$B$8763+유형화!$F$72*hourly1!C7533/hourly1!$C$8763+유형화!$F$73*hourly1!D7533/hourly1!$D$8763+유형화!$F$74*hourly1!E7533/hourly1!$E$8763</f>
        <v>76.007205523578321</v>
      </c>
      <c r="C7532" s="442">
        <f>hourly1!$F7533*유형화!$G$71/hourly1!$F$8763+유형화!$G$72*hourly1!$G7533/hourly1!$F$8763+유형화!$G$74*hourly1!I7533/hourly1!$I$8763</f>
        <v>3.4988903578183308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4">
        <f>유형화!$F$71*hourly1!B7534/hourly1!$B$8763+유형화!$F$72*hourly1!C7534/hourly1!$C$8763+유형화!$F$73*hourly1!D7534/hourly1!$D$8763+유형화!$F$74*hourly1!E7534/hourly1!$E$8763</f>
        <v>84.61685360443677</v>
      </c>
      <c r="C7533" s="442">
        <f>hourly1!$F7534*유형화!$G$71/hourly1!$F$8763+유형화!$G$72*hourly1!$G7534/hourly1!$F$8763+유형화!$G$74*hourly1!I7534/hourly1!$I$8763</f>
        <v>3.447445076835995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4">
        <f>유형화!$F$71*hourly1!B7535/hourly1!$B$8763+유형화!$F$72*hourly1!C7535/hourly1!$C$8763+유형화!$F$73*hourly1!D7535/hourly1!$D$8763+유형화!$F$74*hourly1!E7535/hourly1!$E$8763</f>
        <v>68.049495352240882</v>
      </c>
      <c r="C7534" s="442">
        <f>hourly1!$F7535*유형화!$G$71/hourly1!$F$8763+유형화!$G$72*hourly1!$G7535/hourly1!$F$8763+유형화!$G$74*hourly1!I7535/hourly1!$I$8763</f>
        <v>4.3153701602846581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4">
        <f>유형화!$F$71*hourly1!B7536/hourly1!$B$8763+유형화!$F$72*hourly1!C7536/hourly1!$C$8763+유형화!$F$73*hourly1!D7536/hourly1!$D$8763+유형화!$F$74*hourly1!E7536/hourly1!$E$8763</f>
        <v>66.534062094599705</v>
      </c>
      <c r="C7535" s="442">
        <f>hourly1!$F7536*유형화!$G$71/hourly1!$F$8763+유형화!$G$72*hourly1!$G7536/hourly1!$F$8763+유형화!$G$74*hourly1!I7536/hourly1!$I$8763</f>
        <v>0.40710205556087808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4">
        <f>유형화!$F$71*hourly1!B7537/hourly1!$B$8763+유형화!$F$72*hourly1!C7537/hourly1!$C$8763+유형화!$F$73*hourly1!D7537/hourly1!$D$8763+유형화!$F$74*hourly1!E7537/hourly1!$E$8763</f>
        <v>65.11125367584043</v>
      </c>
      <c r="C7536" s="442">
        <f>hourly1!$F7537*유형화!$G$71/hourly1!$F$8763+유형화!$G$72*hourly1!$G7537/hourly1!$F$8763+유형화!$G$74*hourly1!I7537/hourly1!$I$8763</f>
        <v>0.39194941050047583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4">
        <f>유형화!$F$71*hourly1!B7538/hourly1!$B$8763+유형화!$F$72*hourly1!C7538/hourly1!$C$8763+유형화!$F$73*hourly1!D7538/hourly1!$D$8763+유형화!$F$74*hourly1!E7538/hourly1!$E$8763</f>
        <v>63.483006730490857</v>
      </c>
      <c r="C7537" s="442">
        <f>hourly1!$F7538*유형화!$G$71/hourly1!$F$8763+유형화!$G$72*hourly1!$G7538/hourly1!$F$8763+유형화!$G$74*hourly1!I7538/hourly1!$I$8763</f>
        <v>0.31616891016941007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4">
        <f>유형화!$F$71*hourly1!B7539/hourly1!$B$8763+유형화!$F$72*hourly1!C7539/hourly1!$C$8763+유형화!$F$73*hourly1!D7539/hourly1!$D$8763+유형화!$F$74*hourly1!E7539/hourly1!$E$8763</f>
        <v>65.871194646987618</v>
      </c>
      <c r="C7538" s="442">
        <f>hourly1!$F7539*유형화!$G$71/hourly1!$F$8763+유형화!$G$72*hourly1!$G7539/hourly1!$F$8763+유형화!$G$74*hourly1!I7539/hourly1!$I$8763</f>
        <v>0.26453686330691856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4">
        <f>유형화!$F$71*hourly1!B7540/hourly1!$B$8763+유형화!$F$72*hourly1!C7540/hourly1!$C$8763+유형화!$F$73*hourly1!D7540/hourly1!$D$8763+유형화!$F$74*hourly1!E7540/hourly1!$E$8763</f>
        <v>65.7961461647985</v>
      </c>
      <c r="C7539" s="442">
        <f>hourly1!$F7540*유형화!$G$71/hourly1!$F$8763+유형화!$G$72*hourly1!$G7540/hourly1!$F$8763+유형화!$G$74*hourly1!I7540/hourly1!$I$8763</f>
        <v>0.25263322748454475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4">
        <f>유형화!$F$71*hourly1!B7541/hourly1!$B$8763+유형화!$F$72*hourly1!C7541/hourly1!$C$8763+유형화!$F$73*hourly1!D7541/hourly1!$D$8763+유형화!$F$74*hourly1!E7541/hourly1!$E$8763</f>
        <v>65.903252651971357</v>
      </c>
      <c r="C7540" s="442">
        <f>hourly1!$F7541*유형화!$G$71/hourly1!$F$8763+유형화!$G$72*hourly1!$G7541/hourly1!$F$8763+유형화!$G$74*hourly1!I7541/hourly1!$I$8763</f>
        <v>0.28702487683660577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4">
        <f>유형화!$F$71*hourly1!B7542/hourly1!$B$8763+유형화!$F$72*hourly1!C7542/hourly1!$C$8763+유형화!$F$73*hourly1!D7542/hourly1!$D$8763+유형화!$F$74*hourly1!E7542/hourly1!$E$8763</f>
        <v>65.886368817438409</v>
      </c>
      <c r="C7541" s="442">
        <f>hourly1!$F7542*유형화!$G$71/hourly1!$F$8763+유형화!$G$72*hourly1!$G7542/hourly1!$F$8763+유형화!$G$74*hourly1!I7542/hourly1!$I$8763</f>
        <v>0.39177592683605567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4">
        <f>유형화!$F$71*hourly1!B7543/hourly1!$B$8763+유형화!$F$72*hourly1!C7543/hourly1!$C$8763+유형화!$F$73*hourly1!D7543/hourly1!$D$8763+유형화!$F$74*hourly1!E7543/hourly1!$E$8763</f>
        <v>66.005331139712638</v>
      </c>
      <c r="C7542" s="442">
        <f>hourly1!$F7543*유형화!$G$71/hourly1!$F$8763+유형화!$G$72*hourly1!$G7543/hourly1!$F$8763+유형화!$G$74*hourly1!I7543/hourly1!$I$8763</f>
        <v>0.73507247497436834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4">
        <f>유형화!$F$71*hourly1!B7544/hourly1!$B$8763+유형화!$F$72*hourly1!C7544/hourly1!$C$8763+유형화!$F$73*hourly1!D7544/hourly1!$D$8763+유형화!$F$74*hourly1!E7544/hourly1!$E$8763</f>
        <v>67.879484768880332</v>
      </c>
      <c r="C7543" s="442">
        <f>hourly1!$F7544*유형화!$G$71/hourly1!$F$8763+유형화!$G$72*hourly1!$G7544/hourly1!$F$8763+유형화!$G$74*hourly1!I7544/hourly1!$I$8763</f>
        <v>1.1224287402582906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4">
        <f>유형화!$F$71*hourly1!B7545/hourly1!$B$8763+유형화!$F$72*hourly1!C7545/hourly1!$C$8763+유형화!$F$73*hourly1!D7545/hourly1!$D$8763+유형화!$F$74*hourly1!E7545/hourly1!$E$8763</f>
        <v>79.54174124159843</v>
      </c>
      <c r="C7544" s="442">
        <f>hourly1!$F7545*유형화!$G$71/hourly1!$F$8763+유형화!$G$72*hourly1!$G7545/hourly1!$F$8763+유형화!$G$74*hourly1!I7545/hourly1!$I$8763</f>
        <v>7.7154302152163066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4">
        <f>유형화!$F$71*hourly1!B7546/hourly1!$B$8763+유형화!$F$72*hourly1!C7546/hourly1!$C$8763+유형화!$F$73*hourly1!D7546/hourly1!$D$8763+유형화!$F$74*hourly1!E7546/hourly1!$E$8763</f>
        <v>188.63497775572759</v>
      </c>
      <c r="C7545" s="442">
        <f>hourly1!$F7546*유형화!$G$71/hourly1!$F$8763+유형화!$G$72*hourly1!$G7546/hourly1!$F$8763+유형화!$G$74*hourly1!I7546/hourly1!$I$8763</f>
        <v>7.8324717965001627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4">
        <f>유형화!$F$71*hourly1!B7547/hourly1!$B$8763+유형화!$F$72*hourly1!C7547/hourly1!$C$8763+유형화!$F$73*hourly1!D7547/hourly1!$D$8763+유형화!$F$74*hourly1!E7547/hourly1!$E$8763</f>
        <v>292.78780270692863</v>
      </c>
      <c r="C7546" s="442">
        <f>hourly1!$F7547*유형화!$G$71/hourly1!$F$8763+유형화!$G$72*hourly1!$G7547/hourly1!$F$8763+유형화!$G$74*hourly1!I7547/hourly1!$I$8763</f>
        <v>6.891948321963878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4">
        <f>유형화!$F$71*hourly1!B7548/hourly1!$B$8763+유형화!$F$72*hourly1!C7548/hourly1!$C$8763+유형화!$F$73*hourly1!D7548/hourly1!$D$8763+유형화!$F$74*hourly1!E7548/hourly1!$E$8763</f>
        <v>357.41370574341693</v>
      </c>
      <c r="C7547" s="442">
        <f>hourly1!$F7548*유형화!$G$71/hourly1!$F$8763+유형화!$G$72*hourly1!$G7548/hourly1!$F$8763+유형화!$G$74*hourly1!I7548/hourly1!$I$8763</f>
        <v>5.971943996560964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4">
        <f>유형화!$F$71*hourly1!B7549/hourly1!$B$8763+유형화!$F$72*hourly1!C7549/hourly1!$C$8763+유형화!$F$73*hourly1!D7549/hourly1!$D$8763+유형화!$F$74*hourly1!E7549/hourly1!$E$8763</f>
        <v>421.19624128659854</v>
      </c>
      <c r="C7548" s="442">
        <f>hourly1!$F7549*유형화!$G$71/hourly1!$F$8763+유형화!$G$72*hourly1!$G7549/hourly1!$F$8763+유형화!$G$74*hourly1!I7549/hourly1!$I$8763</f>
        <v>5.3073493460095014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4">
        <f>유형화!$F$71*hourly1!B7550/hourly1!$B$8763+유형화!$F$72*hourly1!C7550/hourly1!$C$8763+유형화!$F$73*hourly1!D7550/hourly1!$D$8763+유형화!$F$74*hourly1!E7550/hourly1!$E$8763</f>
        <v>353.26733776171307</v>
      </c>
      <c r="C7549" s="442">
        <f>hourly1!$F7550*유형화!$G$71/hourly1!$F$8763+유형화!$G$72*hourly1!$G7550/hourly1!$F$8763+유형화!$G$74*hourly1!I7550/hourly1!$I$8763</f>
        <v>4.5150694961549673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4">
        <f>유형화!$F$71*hourly1!B7551/hourly1!$B$8763+유형화!$F$72*hourly1!C7551/hourly1!$C$8763+유형화!$F$73*hourly1!D7551/hourly1!$D$8763+유형화!$F$74*hourly1!E7551/hourly1!$E$8763</f>
        <v>208.8416295373458</v>
      </c>
      <c r="C7550" s="442">
        <f>hourly1!$F7551*유형화!$G$71/hourly1!$F$8763+유형화!$G$72*hourly1!$G7551/hourly1!$F$8763+유형화!$G$74*hourly1!I7551/hourly1!$I$8763</f>
        <v>2.9097238621940082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4">
        <f>유형화!$F$71*hourly1!B7552/hourly1!$B$8763+유형화!$F$72*hourly1!C7552/hourly1!$C$8763+유형화!$F$73*hourly1!D7552/hourly1!$D$8763+유형화!$F$74*hourly1!E7552/hourly1!$E$8763</f>
        <v>279.30473280127563</v>
      </c>
      <c r="C7551" s="442">
        <f>hourly1!$F7552*유형화!$G$71/hourly1!$F$8763+유형화!$G$72*hourly1!$G7552/hourly1!$F$8763+유형화!$G$74*hourly1!I7552/hourly1!$I$8763</f>
        <v>3.0693111510016111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4">
        <f>유형화!$F$71*hourly1!B7553/hourly1!$B$8763+유형화!$F$72*hourly1!C7553/hourly1!$C$8763+유형화!$F$73*hourly1!D7553/hourly1!$D$8763+유형화!$F$74*hourly1!E7553/hourly1!$E$8763</f>
        <v>404.88324116071612</v>
      </c>
      <c r="C7552" s="442">
        <f>hourly1!$F7553*유형화!$G$71/hourly1!$F$8763+유형화!$G$72*hourly1!$G7553/hourly1!$F$8763+유형화!$G$74*hourly1!I7553/hourly1!$I$8763</f>
        <v>2.8464242444108852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4">
        <f>유형화!$F$71*hourly1!B7554/hourly1!$B$8763+유형화!$F$72*hourly1!C7554/hourly1!$C$8763+유형화!$F$73*hourly1!D7554/hourly1!$D$8763+유형화!$F$74*hourly1!E7554/hourly1!$E$8763</f>
        <v>340.29834319461804</v>
      </c>
      <c r="C7553" s="442">
        <f>hourly1!$F7554*유형화!$G$71/hourly1!$F$8763+유형화!$G$72*hourly1!$G7554/hourly1!$F$8763+유형화!$G$74*hourly1!I7554/hourly1!$I$8763</f>
        <v>2.925429226698161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4">
        <f>유형화!$F$71*hourly1!B7555/hourly1!$B$8763+유형화!$F$72*hourly1!C7555/hourly1!$C$8763+유형화!$F$73*hourly1!D7555/hourly1!$D$8763+유형화!$F$74*hourly1!E7555/hourly1!$E$8763</f>
        <v>298.28053861100835</v>
      </c>
      <c r="C7554" s="442">
        <f>hourly1!$F7555*유형화!$G$71/hourly1!$F$8763+유형화!$G$72*hourly1!$G7555/hourly1!$F$8763+유형화!$G$74*hourly1!I7555/hourly1!$I$8763</f>
        <v>3.3355855153525784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4">
        <f>유형화!$F$71*hourly1!B7556/hourly1!$B$8763+유형화!$F$72*hourly1!C7556/hourly1!$C$8763+유형화!$F$73*hourly1!D7556/hourly1!$D$8763+유형화!$F$74*hourly1!E7556/hourly1!$E$8763</f>
        <v>172.83555357362951</v>
      </c>
      <c r="C7555" s="442">
        <f>hourly1!$F7556*유형화!$G$71/hourly1!$F$8763+유형화!$G$72*hourly1!$G7556/hourly1!$F$8763+유형화!$G$74*hourly1!I7556/hourly1!$I$8763</f>
        <v>3.756262378187182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4">
        <f>유형화!$F$71*hourly1!B7557/hourly1!$B$8763+유형화!$F$72*hourly1!C7557/hourly1!$C$8763+유형화!$F$73*hourly1!D7557/hourly1!$D$8763+유형화!$F$74*hourly1!E7557/hourly1!$E$8763</f>
        <v>123.33741612634827</v>
      </c>
      <c r="C7556" s="442">
        <f>hourly1!$F7557*유형화!$G$71/hourly1!$F$8763+유형화!$G$72*hourly1!$G7557/hourly1!$F$8763+유형화!$G$74*hourly1!I7557/hourly1!$I$8763</f>
        <v>3.2257507991379097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4">
        <f>유형화!$F$71*hourly1!B7558/hourly1!$B$8763+유형화!$F$72*hourly1!C7558/hourly1!$C$8763+유형화!$F$73*hourly1!D7558/hourly1!$D$8763+유형화!$F$74*hourly1!E7558/hourly1!$E$8763</f>
        <v>131.93194053316344</v>
      </c>
      <c r="C7557" s="442">
        <f>hourly1!$F7558*유형화!$G$71/hourly1!$F$8763+유형화!$G$72*hourly1!$G7558/hourly1!$F$8763+유형화!$G$74*hourly1!I7558/hourly1!$I$8763</f>
        <v>3.1250343647685481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4">
        <f>유형화!$F$71*hourly1!B7559/hourly1!$B$8763+유형화!$F$72*hourly1!C7559/hourly1!$C$8763+유형화!$F$73*hourly1!D7559/hourly1!$D$8763+유형화!$F$74*hourly1!E7559/hourly1!$E$8763</f>
        <v>67.57403199997259</v>
      </c>
      <c r="C7558" s="442">
        <f>hourly1!$F7559*유형화!$G$71/hourly1!$F$8763+유형화!$G$72*hourly1!$G7559/hourly1!$F$8763+유형화!$G$74*hourly1!I7559/hourly1!$I$8763</f>
        <v>4.0497016442403977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4">
        <f>유형화!$F$71*hourly1!B7560/hourly1!$B$8763+유형화!$F$72*hourly1!C7560/hourly1!$C$8763+유형화!$F$73*hourly1!D7560/hourly1!$D$8763+유형화!$F$74*hourly1!E7560/hourly1!$E$8763</f>
        <v>66.147999024906454</v>
      </c>
      <c r="C7559" s="442">
        <f>hourly1!$F7560*유형화!$G$71/hourly1!$F$8763+유형화!$G$72*hourly1!$G7560/hourly1!$F$8763+유형화!$G$74*hourly1!I7560/hourly1!$I$8763</f>
        <v>0.46061031725346607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4">
        <f>유형화!$F$71*hourly1!B7561/hourly1!$B$8763+유형화!$F$72*hourly1!C7561/hourly1!$C$8763+유형화!$F$73*hourly1!D7561/hourly1!$D$8763+유형화!$F$74*hourly1!E7561/hourly1!$E$8763</f>
        <v>64.710889302168709</v>
      </c>
      <c r="C7560" s="442">
        <f>hourly1!$F7561*유형화!$G$71/hourly1!$F$8763+유형화!$G$72*hourly1!$G7561/hourly1!$F$8763+유형화!$G$74*hourly1!I7561/hourly1!$I$8763</f>
        <v>0.35353422761244568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4">
        <f>유형화!$F$71*hourly1!B7562/hourly1!$B$8763+유형화!$F$72*hourly1!C7562/hourly1!$C$8763+유형화!$F$73*hourly1!D7562/hourly1!$D$8763+유형화!$F$74*hourly1!E7562/hourly1!$E$8763</f>
        <v>63.055211986893255</v>
      </c>
      <c r="C7561" s="442">
        <f>hourly1!$F7562*유형화!$G$71/hourly1!$F$8763+유형화!$G$72*hourly1!$G7562/hourly1!$F$8763+유형화!$G$74*hourly1!I7562/hourly1!$I$8763</f>
        <v>0.32156768269289293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4">
        <f>유형화!$F$71*hourly1!B7563/hourly1!$B$8763+유형화!$F$72*hourly1!C7563/hourly1!$C$8763+유형화!$F$73*hourly1!D7563/hourly1!$D$8763+유형화!$F$74*hourly1!E7563/hourly1!$E$8763</f>
        <v>63.217074614216607</v>
      </c>
      <c r="C7562" s="442">
        <f>hourly1!$F7563*유형화!$G$71/hourly1!$F$8763+유형화!$G$72*hourly1!$G7563/hourly1!$F$8763+유형화!$G$74*hourly1!I7563/hourly1!$I$8763</f>
        <v>0.26395774240366143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4">
        <f>유형화!$F$71*hourly1!B7564/hourly1!$B$8763+유형화!$F$72*hourly1!C7564/hourly1!$C$8763+유형화!$F$73*hourly1!D7564/hourly1!$D$8763+유형화!$F$74*hourly1!E7564/hourly1!$E$8763</f>
        <v>63.07738351666768</v>
      </c>
      <c r="C7563" s="442">
        <f>hourly1!$F7564*유형화!$G$71/hourly1!$F$8763+유형화!$G$72*hourly1!$G7564/hourly1!$F$8763+유형화!$G$74*hourly1!I7564/hourly1!$I$8763</f>
        <v>0.2455169748318996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4">
        <f>유형화!$F$71*hourly1!B7565/hourly1!$B$8763+유형화!$F$72*hourly1!C7565/hourly1!$C$8763+유형화!$F$73*hourly1!D7565/hourly1!$D$8763+유형화!$F$74*hourly1!E7565/hourly1!$E$8763</f>
        <v>63.289670413756163</v>
      </c>
      <c r="C7564" s="442">
        <f>hourly1!$F7565*유형화!$G$71/hourly1!$F$8763+유형화!$G$72*hourly1!$G7565/hourly1!$F$8763+유형화!$G$74*hourly1!I7565/hourly1!$I$8763</f>
        <v>0.24643336623165046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4">
        <f>유형화!$F$71*hourly1!B7566/hourly1!$B$8763+유형화!$F$72*hourly1!C7566/hourly1!$C$8763+유형화!$F$73*hourly1!D7566/hourly1!$D$8763+유형화!$F$74*hourly1!E7566/hourly1!$E$8763</f>
        <v>63.461246385748858</v>
      </c>
      <c r="C7565" s="442">
        <f>hourly1!$F7566*유형화!$G$71/hourly1!$F$8763+유형화!$G$72*hourly1!$G7566/hourly1!$F$8763+유형화!$G$74*hourly1!I7566/hourly1!$I$8763</f>
        <v>0.26596058645616699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4">
        <f>유형화!$F$71*hourly1!B7567/hourly1!$B$8763+유형화!$F$72*hourly1!C7567/hourly1!$C$8763+유형화!$F$73*hourly1!D7567/hourly1!$D$8763+유형화!$F$74*hourly1!E7567/hourly1!$E$8763</f>
        <v>63.626618513392742</v>
      </c>
      <c r="C7566" s="442">
        <f>hourly1!$F7567*유형화!$G$71/hourly1!$F$8763+유형화!$G$72*hourly1!$G7567/hourly1!$F$8763+유형화!$G$74*hourly1!I7567/hourly1!$I$8763</f>
        <v>0.33209322751823761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4">
        <f>유형화!$F$71*hourly1!B7568/hourly1!$B$8763+유형화!$F$72*hourly1!C7568/hourly1!$C$8763+유형화!$F$73*hourly1!D7568/hourly1!$D$8763+유형화!$F$74*hourly1!E7568/hourly1!$E$8763</f>
        <v>65.587676459851011</v>
      </c>
      <c r="C7567" s="442">
        <f>hourly1!$F7568*유형화!$G$71/hourly1!$F$8763+유형화!$G$72*hourly1!$G7568/hourly1!$F$8763+유형화!$G$74*hourly1!I7568/hourly1!$I$8763</f>
        <v>0.59476933369471763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4">
        <f>유형화!$F$71*hourly1!B7569/hourly1!$B$8763+유형화!$F$72*hourly1!C7569/hourly1!$C$8763+유형화!$F$73*hourly1!D7569/hourly1!$D$8763+유형화!$F$74*hourly1!E7569/hourly1!$E$8763</f>
        <v>77.275437225237837</v>
      </c>
      <c r="C7568" s="442">
        <f>hourly1!$F7569*유형화!$G$71/hourly1!$F$8763+유형화!$G$72*hourly1!$G7569/hourly1!$F$8763+유형화!$G$74*hourly1!I7569/hourly1!$I$8763</f>
        <v>7.193108792630583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4">
        <f>유형화!$F$71*hourly1!B7570/hourly1!$B$8763+유형화!$F$72*hourly1!C7570/hourly1!$C$8763+유형화!$F$73*hourly1!D7570/hourly1!$D$8763+유형화!$F$74*hourly1!E7570/hourly1!$E$8763</f>
        <v>183.66059468830656</v>
      </c>
      <c r="C7569" s="442">
        <f>hourly1!$F7570*유형화!$G$71/hourly1!$F$8763+유형화!$G$72*hourly1!$G7570/hourly1!$F$8763+유형화!$G$74*hourly1!I7570/hourly1!$I$8763</f>
        <v>7.2992893512843038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4">
        <f>유형화!$F$71*hourly1!B7571/hourly1!$B$8763+유형화!$F$72*hourly1!C7571/hourly1!$C$8763+유형화!$F$73*hourly1!D7571/hourly1!$D$8763+유형화!$F$74*hourly1!E7571/hourly1!$E$8763</f>
        <v>286.23886230246802</v>
      </c>
      <c r="C7570" s="442">
        <f>hourly1!$F7571*유형화!$G$71/hourly1!$F$8763+유형화!$G$72*hourly1!$G7571/hourly1!$F$8763+유형화!$G$74*hourly1!I7571/hourly1!$I$8763</f>
        <v>6.3213898031548075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4">
        <f>유형화!$F$71*hourly1!B7572/hourly1!$B$8763+유형화!$F$72*hourly1!C7572/hourly1!$C$8763+유형화!$F$73*hourly1!D7572/hourly1!$D$8763+유형화!$F$74*hourly1!E7572/hourly1!$E$8763</f>
        <v>349.61013520534277</v>
      </c>
      <c r="C7571" s="442">
        <f>hourly1!$F7572*유형화!$G$71/hourly1!$F$8763+유형화!$G$72*hourly1!$G7572/hourly1!$F$8763+유형화!$G$74*hourly1!I7572/hourly1!$I$8763</f>
        <v>5.1541985537584445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4">
        <f>유형화!$F$71*hourly1!B7573/hourly1!$B$8763+유형화!$F$72*hourly1!C7573/hourly1!$C$8763+유형화!$F$73*hourly1!D7573/hourly1!$D$8763+유형화!$F$74*hourly1!E7573/hourly1!$E$8763</f>
        <v>412.33749060383821</v>
      </c>
      <c r="C7572" s="442">
        <f>hourly1!$F7573*유형화!$G$71/hourly1!$F$8763+유형화!$G$72*hourly1!$G7573/hourly1!$F$8763+유형화!$G$74*hourly1!I7573/hourly1!$I$8763</f>
        <v>4.1978211657653093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4">
        <f>유형화!$F$71*hourly1!B7574/hourly1!$B$8763+유형화!$F$72*hourly1!C7574/hourly1!$C$8763+유형화!$F$73*hourly1!D7574/hourly1!$D$8763+유형화!$F$74*hourly1!E7574/hourly1!$E$8763</f>
        <v>345.09617141154217</v>
      </c>
      <c r="C7573" s="442">
        <f>hourly1!$F7574*유형화!$G$71/hourly1!$F$8763+유형화!$G$72*hourly1!$G7574/hourly1!$F$8763+유형화!$G$74*hourly1!I7574/hourly1!$I$8763</f>
        <v>3.4910271231310483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4">
        <f>유형화!$F$71*hourly1!B7575/hourly1!$B$8763+유형화!$F$72*hourly1!C7575/hourly1!$C$8763+유형화!$F$73*hourly1!D7575/hourly1!$D$8763+유형화!$F$74*hourly1!E7575/hourly1!$E$8763</f>
        <v>202.24613505206551</v>
      </c>
      <c r="C7574" s="442">
        <f>hourly1!$F7575*유형화!$G$71/hourly1!$F$8763+유형화!$G$72*hourly1!$G7575/hourly1!$F$8763+유형화!$G$74*hourly1!I7575/hourly1!$I$8763</f>
        <v>2.1888540932917175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4">
        <f>유형화!$F$71*hourly1!B7576/hourly1!$B$8763+유형화!$F$72*hourly1!C7576/hourly1!$C$8763+유형화!$F$73*hourly1!D7576/hourly1!$D$8763+유형화!$F$74*hourly1!E7576/hourly1!$E$8763</f>
        <v>273.79037000724526</v>
      </c>
      <c r="C7575" s="442">
        <f>hourly1!$F7576*유형화!$G$71/hourly1!$F$8763+유형화!$G$72*hourly1!$G7576/hourly1!$F$8763+유형화!$G$74*hourly1!I7576/hourly1!$I$8763</f>
        <v>2.6249208883782642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4">
        <f>유형화!$F$71*hourly1!B7577/hourly1!$B$8763+유형화!$F$72*hourly1!C7577/hourly1!$C$8763+유형화!$F$73*hourly1!D7577/hourly1!$D$8763+유형화!$F$74*hourly1!E7577/hourly1!$E$8763</f>
        <v>400.35972248134311</v>
      </c>
      <c r="C7576" s="442">
        <f>hourly1!$F7577*유형화!$G$71/hourly1!$F$8763+유형화!$G$72*hourly1!$G7577/hourly1!$F$8763+유형화!$G$74*hourly1!I7577/hourly1!$I$8763</f>
        <v>2.5942711569941888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4">
        <f>유형화!$F$71*hourly1!B7578/hourly1!$B$8763+유형화!$F$72*hourly1!C7578/hourly1!$C$8763+유형화!$F$73*hourly1!D7578/hourly1!$D$8763+유형화!$F$74*hourly1!E7578/hourly1!$E$8763</f>
        <v>336.55040244477215</v>
      </c>
      <c r="C7577" s="442">
        <f>hourly1!$F7578*유형화!$G$71/hourly1!$F$8763+유형화!$G$72*hourly1!$G7578/hourly1!$F$8763+유형화!$G$74*hourly1!I7578/hourly1!$I$8763</f>
        <v>2.7832287657180133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4">
        <f>유형화!$F$71*hourly1!B7579/hourly1!$B$8763+유형화!$F$72*hourly1!C7579/hourly1!$C$8763+유형화!$F$73*hourly1!D7579/hourly1!$D$8763+유형화!$F$74*hourly1!E7579/hourly1!$E$8763</f>
        <v>294.82888913899706</v>
      </c>
      <c r="C7578" s="442">
        <f>hourly1!$F7579*유형화!$G$71/hourly1!$F$8763+유형화!$G$72*hourly1!$G7579/hourly1!$F$8763+유형화!$G$74*hourly1!I7579/hourly1!$I$8763</f>
        <v>3.1507482455162092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4">
        <f>유형화!$F$71*hourly1!B7580/hourly1!$B$8763+유형화!$F$72*hourly1!C7580/hourly1!$C$8763+유형화!$F$73*hourly1!D7580/hourly1!$D$8763+유형화!$F$74*hourly1!E7580/hourly1!$E$8763</f>
        <v>169.30545432569605</v>
      </c>
      <c r="C7579" s="442">
        <f>hourly1!$F7580*유형화!$G$71/hourly1!$F$8763+유형화!$G$72*hourly1!$G7580/hourly1!$F$8763+유형화!$G$74*hourly1!I7580/hourly1!$I$8763</f>
        <v>3.4554364889794211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4">
        <f>유형화!$F$71*hourly1!B7581/hourly1!$B$8763+유형화!$F$72*hourly1!C7581/hourly1!$C$8763+유형화!$F$73*hourly1!D7581/hourly1!$D$8763+유형화!$F$74*hourly1!E7581/hourly1!$E$8763</f>
        <v>122.10031185302019</v>
      </c>
      <c r="C7580" s="442">
        <f>hourly1!$F7581*유형화!$G$71/hourly1!$F$8763+유형화!$G$72*hourly1!$G7581/hourly1!$F$8763+유형화!$G$74*hourly1!I7581/hourly1!$I$8763</f>
        <v>2.9507263881128836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4">
        <f>유형화!$F$71*hourly1!B7582/hourly1!$B$8763+유형화!$F$72*hourly1!C7582/hourly1!$C$8763+유형화!$F$73*hourly1!D7582/hourly1!$D$8763+유형화!$F$74*hourly1!E7582/hourly1!$E$8763</f>
        <v>130.84492240355468</v>
      </c>
      <c r="C7581" s="442">
        <f>hourly1!$F7582*유형화!$G$71/hourly1!$F$8763+유형화!$G$72*hourly1!$G7582/hourly1!$F$8763+유형화!$G$74*hourly1!I7582/hourly1!$I$8763</f>
        <v>2.8921581726270418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4">
        <f>유형화!$F$71*hourly1!B7583/hourly1!$B$8763+유형화!$F$72*hourly1!C7583/hourly1!$C$8763+유형화!$F$73*hourly1!D7583/hourly1!$D$8763+유형화!$F$74*hourly1!E7583/hourly1!$E$8763</f>
        <v>67.323425543371599</v>
      </c>
      <c r="C7582" s="442">
        <f>hourly1!$F7583*유형화!$G$71/hourly1!$F$8763+유형화!$G$72*hourly1!$G7583/hourly1!$F$8763+유형화!$G$74*hourly1!I7583/hourly1!$I$8763</f>
        <v>3.8402503100108425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4">
        <f>유형화!$F$71*hourly1!B7584/hourly1!$B$8763+유형화!$F$72*hourly1!C7584/hourly1!$C$8763+유형화!$F$73*hourly1!D7584/hourly1!$D$8763+유형화!$F$74*hourly1!E7584/hourly1!$E$8763</f>
        <v>65.957349838427476</v>
      </c>
      <c r="C7583" s="442">
        <f>hourly1!$F7584*유형화!$G$71/hourly1!$F$8763+유형화!$G$72*hourly1!$G7584/hourly1!$F$8763+유형화!$G$74*hourly1!I7584/hourly1!$I$8763</f>
        <v>0.4605602033720107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4">
        <f>유형화!$F$71*hourly1!B7585/hourly1!$B$8763+유형화!$F$72*hourly1!C7585/hourly1!$C$8763+유형화!$F$73*hourly1!D7585/hourly1!$D$8763+유형화!$F$74*hourly1!E7585/hourly1!$E$8763</f>
        <v>64.587663640347799</v>
      </c>
      <c r="C7584" s="442">
        <f>hourly1!$F7585*유형화!$G$71/hourly1!$F$8763+유형화!$G$72*hourly1!$G7585/hourly1!$F$8763+유형화!$G$74*hourly1!I7585/hourly1!$I$8763</f>
        <v>0.35351149302232282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4">
        <f>유형화!$F$71*hourly1!B7586/hourly1!$B$8763+유형화!$F$72*hourly1!C7586/hourly1!$C$8763+유형화!$F$73*hourly1!D7586/hourly1!$D$8763+유형화!$F$74*hourly1!E7586/hourly1!$E$8763</f>
        <v>62.958709745293369</v>
      </c>
      <c r="C7585" s="442">
        <f>hourly1!$F7586*유형화!$G$71/hourly1!$F$8763+유형화!$G$72*hourly1!$G7586/hourly1!$F$8763+유형화!$G$74*hourly1!I7586/hourly1!$I$8763</f>
        <v>0.3215513040096864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4">
        <f>유형화!$F$71*hourly1!B7587/hourly1!$B$8763+유형화!$F$72*hourly1!C7587/hourly1!$C$8763+유형화!$F$73*hourly1!D7587/hourly1!$D$8763+유형화!$F$74*hourly1!E7587/hourly1!$E$8763</f>
        <v>63.19877327338768</v>
      </c>
      <c r="C7586" s="442">
        <f>hourly1!$F7587*유형화!$G$71/hourly1!$F$8763+유형화!$G$72*hourly1!$G7587/hourly1!$F$8763+유형화!$G$74*hourly1!I7587/hourly1!$I$8763</f>
        <v>0.26378222158958853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4">
        <f>유형화!$F$71*hourly1!B7588/hourly1!$B$8763+유형화!$F$72*hourly1!C7588/hourly1!$C$8763+유형화!$F$73*hourly1!D7588/hourly1!$D$8763+유형화!$F$74*hourly1!E7588/hourly1!$E$8763</f>
        <v>63.199552360817485</v>
      </c>
      <c r="C7587" s="442">
        <f>hourly1!$F7588*유형화!$G$71/hourly1!$F$8763+유형화!$G$72*hourly1!$G7588/hourly1!$F$8763+유형화!$G$74*hourly1!I7588/hourly1!$I$8763</f>
        <v>0.24519901651411294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4">
        <f>유형화!$F$71*hourly1!B7589/hourly1!$B$8763+유형화!$F$72*hourly1!C7589/hourly1!$C$8763+유형화!$F$73*hourly1!D7589/hourly1!$D$8763+유형화!$F$74*hourly1!E7589/hourly1!$E$8763</f>
        <v>63.575829948116457</v>
      </c>
      <c r="C7588" s="442">
        <f>hourly1!$F7589*유형화!$G$71/hourly1!$F$8763+유형화!$G$72*hourly1!$G7589/hourly1!$F$8763+유형화!$G$74*hourly1!I7589/hourly1!$I$8763</f>
        <v>0.24836099871898007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4">
        <f>유형화!$F$71*hourly1!B7590/hourly1!$B$8763+유형화!$F$72*hourly1!C7590/hourly1!$C$8763+유형화!$F$73*hourly1!D7590/hourly1!$D$8763+유형화!$F$74*hourly1!E7590/hourly1!$E$8763</f>
        <v>63.779160946647941</v>
      </c>
      <c r="C7589" s="442">
        <f>hourly1!$F7590*유형화!$G$71/hourly1!$F$8763+유형화!$G$72*hourly1!$G7590/hourly1!$F$8763+유형화!$G$74*hourly1!I7590/hourly1!$I$8763</f>
        <v>0.28297070456986134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4">
        <f>유형화!$F$71*hourly1!B7591/hourly1!$B$8763+유형화!$F$72*hourly1!C7591/hourly1!$C$8763+유형화!$F$73*hourly1!D7591/hourly1!$D$8763+유형화!$F$74*hourly1!E7591/hourly1!$E$8763</f>
        <v>64.05539793693643</v>
      </c>
      <c r="C7590" s="442">
        <f>hourly1!$F7591*유형화!$G$71/hourly1!$F$8763+유형화!$G$72*hourly1!$G7591/hourly1!$F$8763+유형화!$G$74*hourly1!I7591/hourly1!$I$8763</f>
        <v>0.4390870977992769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4">
        <f>유형화!$F$71*hourly1!B7592/hourly1!$B$8763+유형화!$F$72*hourly1!C7592/hourly1!$C$8763+유형화!$F$73*hourly1!D7592/hourly1!$D$8763+유형화!$F$74*hourly1!E7592/hourly1!$E$8763</f>
        <v>66.042136913489642</v>
      </c>
      <c r="C7591" s="442">
        <f>hourly1!$F7592*유형화!$G$71/hourly1!$F$8763+유형화!$G$72*hourly1!$G7592/hourly1!$F$8763+유형화!$G$74*hourly1!I7592/hourly1!$I$8763</f>
        <v>0.86162640433232329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4">
        <f>유형화!$F$71*hourly1!B7593/hourly1!$B$8763+유형화!$F$72*hourly1!C7593/hourly1!$C$8763+유형화!$F$73*hourly1!D7593/hourly1!$D$8763+유형화!$F$74*hourly1!E7593/hourly1!$E$8763</f>
        <v>77.798060615215633</v>
      </c>
      <c r="C7592" s="442">
        <f>hourly1!$F7593*유형화!$G$71/hourly1!$F$8763+유형화!$G$72*hourly1!$G7593/hourly1!$F$8763+유형화!$G$74*hourly1!I7593/hourly1!$I$8763</f>
        <v>7.5253089866108862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4">
        <f>유형화!$F$71*hourly1!B7594/hourly1!$B$8763+유형화!$F$72*hourly1!C7594/hourly1!$C$8763+유형화!$F$73*hourly1!D7594/hourly1!$D$8763+유형화!$F$74*hourly1!E7594/hourly1!$E$8763</f>
        <v>183.19753902473582</v>
      </c>
      <c r="C7593" s="442">
        <f>hourly1!$F7594*유형화!$G$71/hourly1!$F$8763+유형화!$G$72*hourly1!$G7594/hourly1!$F$8763+유형화!$G$74*hourly1!I7594/hourly1!$I$8763</f>
        <v>7.6809728881594452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4">
        <f>유형화!$F$71*hourly1!B7595/hourly1!$B$8763+유형화!$F$72*hourly1!C7595/hourly1!$C$8763+유형화!$F$73*hourly1!D7595/hourly1!$D$8763+유형화!$F$74*hourly1!E7595/hourly1!$E$8763</f>
        <v>285.88994294737</v>
      </c>
      <c r="C7594" s="442">
        <f>hourly1!$F7595*유형화!$G$71/hourly1!$F$8763+유형화!$G$72*hourly1!$G7595/hourly1!$F$8763+유형화!$G$74*hourly1!I7595/hourly1!$I$8763</f>
        <v>6.676088277899038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4">
        <f>유형화!$F$71*hourly1!B7596/hourly1!$B$8763+유형화!$F$72*hourly1!C7596/hourly1!$C$8763+유형화!$F$73*hourly1!D7596/hourly1!$D$8763+유형화!$F$74*hourly1!E7596/hourly1!$E$8763</f>
        <v>349.61651218023155</v>
      </c>
      <c r="C7595" s="442">
        <f>hourly1!$F7596*유형화!$G$71/hourly1!$F$8763+유형화!$G$72*hourly1!$G7596/hourly1!$F$8763+유형화!$G$74*hourly1!I7596/hourly1!$I$8763</f>
        <v>5.576523878091967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4">
        <f>유형화!$F$71*hourly1!B7597/hourly1!$B$8763+유형화!$F$72*hourly1!C7597/hourly1!$C$8763+유형화!$F$73*hourly1!D7597/hourly1!$D$8763+유형화!$F$74*hourly1!E7597/hourly1!$E$8763</f>
        <v>412.98907821165966</v>
      </c>
      <c r="C7596" s="442">
        <f>hourly1!$F7597*유형화!$G$71/hourly1!$F$8763+유형화!$G$72*hourly1!$G7597/hourly1!$F$8763+유형화!$G$74*hourly1!I7597/hourly1!$I$8763</f>
        <v>4.7555911924288869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4">
        <f>유형화!$F$71*hourly1!B7598/hourly1!$B$8763+유형화!$F$72*hourly1!C7598/hourly1!$C$8763+유형화!$F$73*hourly1!D7598/hourly1!$D$8763+유형화!$F$74*hourly1!E7598/hourly1!$E$8763</f>
        <v>346.11164334550983</v>
      </c>
      <c r="C7597" s="442">
        <f>hourly1!$F7598*유형화!$G$71/hourly1!$F$8763+유형화!$G$72*hourly1!$G7598/hourly1!$F$8763+유형화!$G$74*hourly1!I7598/hourly1!$I$8763</f>
        <v>4.1250593137895493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4">
        <f>유형화!$F$71*hourly1!B7599/hourly1!$B$8763+유형화!$F$72*hourly1!C7599/hourly1!$C$8763+유형화!$F$73*hourly1!D7599/hourly1!$D$8763+유형화!$F$74*hourly1!E7599/hourly1!$E$8763</f>
        <v>202.9405760754147</v>
      </c>
      <c r="C7598" s="442">
        <f>hourly1!$F7599*유형화!$G$71/hourly1!$F$8763+유형화!$G$72*hourly1!$G7599/hourly1!$F$8763+유형화!$G$74*hourly1!I7599/hourly1!$I$8763</f>
        <v>2.7201540492565592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4">
        <f>유형화!$F$71*hourly1!B7600/hourly1!$B$8763+유형화!$F$72*hourly1!C7600/hourly1!$C$8763+유형화!$F$73*hourly1!D7600/hourly1!$D$8763+유형화!$F$74*hourly1!E7600/hourly1!$E$8763</f>
        <v>274.42635422515212</v>
      </c>
      <c r="C7599" s="442">
        <f>hourly1!$F7600*유형화!$G$71/hourly1!$F$8763+유형화!$G$72*hourly1!$G7600/hourly1!$F$8763+유형화!$G$74*hourly1!I7600/hourly1!$I$8763</f>
        <v>3.0490472159767172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4">
        <f>유형화!$F$71*hourly1!B7601/hourly1!$B$8763+유형화!$F$72*hourly1!C7601/hourly1!$C$8763+유형화!$F$73*hourly1!D7601/hourly1!$D$8763+유형화!$F$74*hourly1!E7601/hourly1!$E$8763</f>
        <v>400.80292584299775</v>
      </c>
      <c r="C7600" s="442">
        <f>hourly1!$F7601*유형화!$G$71/hourly1!$F$8763+유형화!$G$72*hourly1!$G7601/hourly1!$F$8763+유형화!$G$74*hourly1!I7601/hourly1!$I$8763</f>
        <v>2.8982367012466232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4">
        <f>유형화!$F$71*hourly1!B7602/hourly1!$B$8763+유형화!$F$72*hourly1!C7602/hourly1!$C$8763+유형화!$F$73*hourly1!D7602/hourly1!$D$8763+유형화!$F$74*hourly1!E7602/hourly1!$E$8763</f>
        <v>336.58486984977037</v>
      </c>
      <c r="C7601" s="442">
        <f>hourly1!$F7602*유형화!$G$71/hourly1!$F$8763+유형화!$G$72*hourly1!$G7602/hourly1!$F$8763+유형화!$G$74*hourly1!I7602/hourly1!$I$8763</f>
        <v>2.9067004876514995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4">
        <f>유형화!$F$71*hourly1!B7603/hourly1!$B$8763+유형화!$F$72*hourly1!C7603/hourly1!$C$8763+유형화!$F$73*hourly1!D7603/hourly1!$D$8763+유형화!$F$74*hourly1!E7603/hourly1!$E$8763</f>
        <v>295.19152908938736</v>
      </c>
      <c r="C7602" s="442">
        <f>hourly1!$F7603*유형화!$G$71/hourly1!$F$8763+유형화!$G$72*hourly1!$G7603/hourly1!$F$8763+유형화!$G$74*hourly1!I7603/hourly1!$I$8763</f>
        <v>3.402080687566837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4">
        <f>유형화!$F$71*hourly1!B7604/hourly1!$B$8763+유형화!$F$72*hourly1!C7604/hourly1!$C$8763+유형화!$F$73*hourly1!D7604/hourly1!$D$8763+유형화!$F$74*hourly1!E7604/hourly1!$E$8763</f>
        <v>169.89762569633274</v>
      </c>
      <c r="C7603" s="442">
        <f>hourly1!$F7604*유형화!$G$71/hourly1!$F$8763+유형화!$G$72*hourly1!$G7604/hourly1!$F$8763+유형화!$G$74*hourly1!I7604/hourly1!$I$8763</f>
        <v>3.7534444298156564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4">
        <f>유형화!$F$71*hourly1!B7605/hourly1!$B$8763+유형화!$F$72*hourly1!C7605/hourly1!$C$8763+유형화!$F$73*hourly1!D7605/hourly1!$D$8763+유형화!$F$74*hourly1!E7605/hourly1!$E$8763</f>
        <v>122.64165858951807</v>
      </c>
      <c r="C7604" s="442">
        <f>hourly1!$F7605*유형화!$G$71/hourly1!$F$8763+유형화!$G$72*hourly1!$G7605/hourly1!$F$8763+유형화!$G$74*hourly1!I7605/hourly1!$I$8763</f>
        <v>3.2623556078726255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4">
        <f>유형화!$F$71*hourly1!B7606/hourly1!$B$8763+유형화!$F$72*hourly1!C7606/hourly1!$C$8763+유형화!$F$73*hourly1!D7606/hourly1!$D$8763+유형화!$F$74*hourly1!E7606/hourly1!$E$8763</f>
        <v>131.40915844019062</v>
      </c>
      <c r="C7605" s="442">
        <f>hourly1!$F7606*유형화!$G$71/hourly1!$F$8763+유형화!$G$72*hourly1!$G7606/hourly1!$F$8763+유형화!$G$74*hourly1!I7606/hourly1!$I$8763</f>
        <v>3.2121089857459131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4">
        <f>유형화!$F$71*hourly1!B7607/hourly1!$B$8763+유형화!$F$72*hourly1!C7607/hourly1!$C$8763+유형화!$F$73*hourly1!D7607/hourly1!$D$8763+유형화!$F$74*hourly1!E7607/hourly1!$E$8763</f>
        <v>67.74986049085318</v>
      </c>
      <c r="C7606" s="442">
        <f>hourly1!$F7607*유형화!$G$71/hourly1!$F$8763+유형화!$G$72*hourly1!$G7607/hourly1!$F$8763+유형화!$G$74*hourly1!I7607/hourly1!$I$8763</f>
        <v>4.1585866412869805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4">
        <f>유형화!$F$71*hourly1!B7608/hourly1!$B$8763+유형화!$F$72*hourly1!C7608/hourly1!$C$8763+유형화!$F$73*hourly1!D7608/hourly1!$D$8763+유형화!$F$74*hourly1!E7608/hourly1!$E$8763</f>
        <v>66.395362890769334</v>
      </c>
      <c r="C7607" s="442">
        <f>hourly1!$F7608*유형화!$G$71/hourly1!$F$8763+유형화!$G$72*hourly1!$G7608/hourly1!$F$8763+유형화!$G$74*hourly1!I7608/hourly1!$I$8763</f>
        <v>0.4606588829011854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4">
        <f>유형화!$F$71*hourly1!B7609/hourly1!$B$8763+유형화!$F$72*hourly1!C7609/hourly1!$C$8763+유형화!$F$73*hourly1!D7609/hourly1!$D$8763+유형화!$F$74*hourly1!E7609/hourly1!$E$8763</f>
        <v>64.977589685214056</v>
      </c>
      <c r="C7608" s="442">
        <f>hourly1!$F7609*유형화!$G$71/hourly1!$F$8763+유형화!$G$72*hourly1!$G7609/hourly1!$F$8763+유형화!$G$74*hourly1!I7609/hourly1!$I$8763</f>
        <v>0.35357057036224904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4">
        <f>유형화!$F$71*hourly1!B7610/hourly1!$B$8763+유형화!$F$72*hourly1!C7610/hourly1!$C$8763+유형화!$F$73*hourly1!D7610/hourly1!$D$8763+유형화!$F$74*hourly1!E7610/hourly1!$E$8763</f>
        <v>63.350132647953046</v>
      </c>
      <c r="C7609" s="442">
        <f>hourly1!$F7610*유형화!$G$71/hourly1!$F$8763+유형화!$G$72*hourly1!$G7610/hourly1!$F$8763+유형화!$G$74*hourly1!I7610/hourly1!$I$8763</f>
        <v>0.3216021512650159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4">
        <f>유형화!$F$71*hourly1!B7611/hourly1!$B$8763+유형화!$F$72*hourly1!C7611/hourly1!$C$8763+유형화!$F$73*hourly1!D7611/hourly1!$D$8763+유형화!$F$74*hourly1!E7611/hourly1!$E$8763</f>
        <v>63.549467216520355</v>
      </c>
      <c r="C7610" s="442">
        <f>hourly1!$F7611*유형화!$G$71/hourly1!$F$8763+유형화!$G$72*hourly1!$G7611/hourly1!$F$8763+유형화!$G$74*hourly1!I7611/hourly1!$I$8763</f>
        <v>0.2643248367710701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4">
        <f>유형화!$F$71*hourly1!B7612/hourly1!$B$8763+유형화!$F$72*hourly1!C7612/hourly1!$C$8763+유형화!$F$73*hourly1!D7612/hourly1!$D$8763+유형화!$F$74*hourly1!E7612/hourly1!$E$8763</f>
        <v>63.485787639789066</v>
      </c>
      <c r="C7611" s="442">
        <f>hourly1!$F7612*유형화!$G$71/hourly1!$F$8763+유형화!$G$72*hourly1!$G7612/hourly1!$F$8763+유형화!$G$74*hourly1!I7612/hourly1!$I$8763</f>
        <v>0.24779532300343046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4">
        <f>유형화!$F$71*hourly1!B7613/hourly1!$B$8763+유형화!$F$72*hourly1!C7613/hourly1!$C$8763+유형화!$F$73*hourly1!D7613/hourly1!$D$8763+유형화!$F$74*hourly1!E7613/hourly1!$E$8763</f>
        <v>63.834036114044714</v>
      </c>
      <c r="C7612" s="442">
        <f>hourly1!$F7613*유형화!$G$71/hourly1!$F$8763+유형화!$G$72*hourly1!$G7613/hourly1!$F$8763+유형화!$G$74*hourly1!I7613/hourly1!$I$8763</f>
        <v>0.2623210148867311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4">
        <f>유형화!$F$71*hourly1!B7614/hourly1!$B$8763+유형화!$F$72*hourly1!C7614/hourly1!$C$8763+유형화!$F$73*hourly1!D7614/hourly1!$D$8763+유형화!$F$74*hourly1!E7614/hourly1!$E$8763</f>
        <v>63.967891269642287</v>
      </c>
      <c r="C7613" s="442">
        <f>hourly1!$F7614*유형화!$G$71/hourly1!$F$8763+유형화!$G$72*hourly1!$G7614/hourly1!$F$8763+유형화!$G$74*hourly1!I7614/hourly1!$I$8763</f>
        <v>0.33215263080210999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4">
        <f>유형화!$F$71*hourly1!B7615/hourly1!$B$8763+유형화!$F$72*hourly1!C7615/hourly1!$C$8763+유형화!$F$73*hourly1!D7615/hourly1!$D$8763+유형화!$F$74*hourly1!E7615/hourly1!$E$8763</f>
        <v>64.108794280970983</v>
      </c>
      <c r="C7614" s="442">
        <f>hourly1!$F7615*유형화!$G$71/hourly1!$F$8763+유형화!$G$72*hourly1!$G7615/hourly1!$F$8763+유형화!$G$74*hourly1!I7615/hourly1!$I$8763</f>
        <v>0.54592793739840784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4">
        <f>유형화!$F$71*hourly1!B7616/hourly1!$B$8763+유형화!$F$72*hourly1!C7616/hourly1!$C$8763+유형화!$F$73*hourly1!D7616/hourly1!$D$8763+유형화!$F$74*hourly1!E7616/hourly1!$E$8763</f>
        <v>66.120629972046814</v>
      </c>
      <c r="C7615" s="442">
        <f>hourly1!$F7616*유형화!$G$71/hourly1!$F$8763+유형화!$G$72*hourly1!$G7616/hourly1!$F$8763+유형화!$G$74*hourly1!I7616/hourly1!$I$8763</f>
        <v>0.99695148523475607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4">
        <f>유형화!$F$71*hourly1!B7617/hourly1!$B$8763+유형화!$F$72*hourly1!C7617/hourly1!$C$8763+유형화!$F$73*hourly1!D7617/hourly1!$D$8763+유형화!$F$74*hourly1!E7617/hourly1!$E$8763</f>
        <v>77.818901203964046</v>
      </c>
      <c r="C7616" s="442">
        <f>hourly1!$F7617*유형화!$G$71/hourly1!$F$8763+유형화!$G$72*hourly1!$G7617/hourly1!$F$8763+유형화!$G$74*hourly1!I7617/hourly1!$I$8763</f>
        <v>7.5783526152106955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4">
        <f>유형화!$F$71*hourly1!B7618/hourly1!$B$8763+유형화!$F$72*hourly1!C7618/hourly1!$C$8763+유형화!$F$73*hourly1!D7618/hourly1!$D$8763+유형화!$F$74*hourly1!E7618/hourly1!$E$8763</f>
        <v>183.15990477361066</v>
      </c>
      <c r="C7617" s="442">
        <f>hourly1!$F7618*유형화!$G$71/hourly1!$F$8763+유형화!$G$72*hourly1!$G7618/hourly1!$F$8763+유형화!$G$74*hourly1!I7618/hourly1!$I$8763</f>
        <v>7.7592920843876607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4">
        <f>유형화!$F$71*hourly1!B7619/hourly1!$B$8763+유형화!$F$72*hourly1!C7619/hourly1!$C$8763+유형화!$F$73*hourly1!D7619/hourly1!$D$8763+유형화!$F$74*hourly1!E7619/hourly1!$E$8763</f>
        <v>285.73382248295553</v>
      </c>
      <c r="C7618" s="442">
        <f>hourly1!$F7619*유형화!$G$71/hourly1!$F$8763+유형화!$G$72*hourly1!$G7619/hourly1!$F$8763+유형화!$G$74*hourly1!I7619/hourly1!$I$8763</f>
        <v>6.6938746315163735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4">
        <f>유형화!$F$71*hourly1!B7620/hourly1!$B$8763+유형화!$F$72*hourly1!C7620/hourly1!$C$8763+유형화!$F$73*hourly1!D7620/hourly1!$D$8763+유형화!$F$74*hourly1!E7620/hourly1!$E$8763</f>
        <v>349.0516954349095</v>
      </c>
      <c r="C7619" s="442">
        <f>hourly1!$F7620*유형화!$G$71/hourly1!$F$8763+유형화!$G$72*hourly1!$G7620/hourly1!$F$8763+유형화!$G$74*hourly1!I7620/hourly1!$I$8763</f>
        <v>5.4717056021539889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4">
        <f>유형화!$F$71*hourly1!B7621/hourly1!$B$8763+유형화!$F$72*hourly1!C7621/hourly1!$C$8763+유형화!$F$73*hourly1!D7621/hourly1!$D$8763+유형화!$F$74*hourly1!E7621/hourly1!$E$8763</f>
        <v>411.93546706249185</v>
      </c>
      <c r="C7620" s="442">
        <f>hourly1!$F7621*유형화!$G$71/hourly1!$F$8763+유형화!$G$72*hourly1!$G7621/hourly1!$F$8763+유형화!$G$74*hourly1!I7621/hourly1!$I$8763</f>
        <v>4.5097603582162078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4">
        <f>유형화!$F$71*hourly1!B7622/hourly1!$B$8763+유형화!$F$72*hourly1!C7622/hourly1!$C$8763+유형화!$F$73*hourly1!D7622/hourly1!$D$8763+유형화!$F$74*hourly1!E7622/hourly1!$E$8763</f>
        <v>344.53940884321469</v>
      </c>
      <c r="C7621" s="442">
        <f>hourly1!$F7622*유형화!$G$71/hourly1!$F$8763+유형화!$G$72*hourly1!$G7622/hourly1!$F$8763+유형화!$G$74*hourly1!I7622/hourly1!$I$8763</f>
        <v>3.7158502182376476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4">
        <f>유형화!$F$71*hourly1!B7623/hourly1!$B$8763+유형화!$F$72*hourly1!C7623/hourly1!$C$8763+유형화!$F$73*hourly1!D7623/hourly1!$D$8763+유형화!$F$74*hourly1!E7623/hourly1!$E$8763</f>
        <v>201.17072388240697</v>
      </c>
      <c r="C7622" s="442">
        <f>hourly1!$F7623*유형화!$G$71/hourly1!$F$8763+유형화!$G$72*hourly1!$G7623/hourly1!$F$8763+유형화!$G$74*hourly1!I7623/hourly1!$I$8763</f>
        <v>2.2041415161731397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4">
        <f>유형화!$F$71*hourly1!B7624/hourly1!$B$8763+유형화!$F$72*hourly1!C7624/hourly1!$C$8763+유형화!$F$73*hourly1!D7624/hourly1!$D$8763+유형화!$F$74*hourly1!E7624/hourly1!$E$8763</f>
        <v>272.58350586823116</v>
      </c>
      <c r="C7623" s="442">
        <f>hourly1!$F7624*유형화!$G$71/hourly1!$F$8763+유형화!$G$72*hourly1!$G7624/hourly1!$F$8763+유형화!$G$74*hourly1!I7624/hourly1!$I$8763</f>
        <v>2.5466748665655734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4">
        <f>유형화!$F$71*hourly1!B7625/hourly1!$B$8763+유형화!$F$72*hourly1!C7625/hourly1!$C$8763+유형화!$F$73*hourly1!D7625/hourly1!$D$8763+유형화!$F$74*hourly1!E7625/hourly1!$E$8763</f>
        <v>398.88015249367868</v>
      </c>
      <c r="C7624" s="442">
        <f>hourly1!$F7625*유형화!$G$71/hourly1!$F$8763+유형화!$G$72*hourly1!$G7625/hourly1!$F$8763+유형화!$G$74*hourly1!I7625/hourly1!$I$8763</f>
        <v>2.3341855718020126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4">
        <f>유형화!$F$71*hourly1!B7626/hourly1!$B$8763+유형화!$F$72*hourly1!C7626/hourly1!$C$8763+유형화!$F$73*hourly1!D7626/hourly1!$D$8763+유형화!$F$74*hourly1!E7626/hourly1!$E$8763</f>
        <v>334.91583734120303</v>
      </c>
      <c r="C7625" s="442">
        <f>hourly1!$F7626*유형화!$G$71/hourly1!$F$8763+유형화!$G$72*hourly1!$G7626/hourly1!$F$8763+유형화!$G$74*hourly1!I7626/hourly1!$I$8763</f>
        <v>2.4284355227719492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4">
        <f>유형화!$F$71*hourly1!B7627/hourly1!$B$8763+유형화!$F$72*hourly1!C7627/hourly1!$C$8763+유형화!$F$73*hourly1!D7627/hourly1!$D$8763+유형화!$F$74*hourly1!E7627/hourly1!$E$8763</f>
        <v>293.54045166056898</v>
      </c>
      <c r="C7626" s="442">
        <f>hourly1!$F7627*유형화!$G$71/hourly1!$F$8763+유형화!$G$72*hourly1!$G7627/hourly1!$F$8763+유형화!$G$74*hourly1!I7627/hourly1!$I$8763</f>
        <v>2.9116673844486201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4">
        <f>유형화!$F$71*hourly1!B7628/hourly1!$B$8763+유형화!$F$72*hourly1!C7628/hourly1!$C$8763+유형화!$F$73*hourly1!D7628/hourly1!$D$8763+유형화!$F$74*hourly1!E7628/hourly1!$E$8763</f>
        <v>168.7048103792597</v>
      </c>
      <c r="C7627" s="442">
        <f>hourly1!$F7628*유형화!$G$71/hourly1!$F$8763+유형화!$G$72*hourly1!$G7628/hourly1!$F$8763+유형화!$G$74*hourly1!I7628/hourly1!$I$8763</f>
        <v>3.4359552268510685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4">
        <f>유형화!$F$71*hourly1!B7629/hourly1!$B$8763+유형화!$F$72*hourly1!C7629/hourly1!$C$8763+유형화!$F$73*hourly1!D7629/hourly1!$D$8763+유형화!$F$74*hourly1!E7629/hourly1!$E$8763</f>
        <v>121.92611728161049</v>
      </c>
      <c r="C7628" s="442">
        <f>hourly1!$F7629*유형화!$G$71/hourly1!$F$8763+유형화!$G$72*hourly1!$G7629/hourly1!$F$8763+유형화!$G$74*hourly1!I7629/hourly1!$I$8763</f>
        <v>2.9173151781456532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4">
        <f>유형화!$F$71*hourly1!B7630/hourly1!$B$8763+유형화!$F$72*hourly1!C7630/hourly1!$C$8763+유형화!$F$73*hourly1!D7630/hourly1!$D$8763+유형화!$F$74*hourly1!E7630/hourly1!$E$8763</f>
        <v>130.70424301917348</v>
      </c>
      <c r="C7629" s="442">
        <f>hourly1!$F7630*유형화!$G$71/hourly1!$F$8763+유형화!$G$72*hourly1!$G7630/hourly1!$F$8763+유형화!$G$74*hourly1!I7630/hourly1!$I$8763</f>
        <v>2.8674000410104203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4">
        <f>유형화!$F$71*hourly1!B7631/hourly1!$B$8763+유형화!$F$72*hourly1!C7631/hourly1!$C$8763+유형화!$F$73*hourly1!D7631/hourly1!$D$8763+유형화!$F$74*hourly1!E7631/hourly1!$E$8763</f>
        <v>67.242753925519878</v>
      </c>
      <c r="C7630" s="442">
        <f>hourly1!$F7631*유형화!$G$71/hourly1!$F$8763+유형화!$G$72*hourly1!$G7631/hourly1!$F$8763+유형화!$G$74*hourly1!I7631/hourly1!$I$8763</f>
        <v>3.8067066038301949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4">
        <f>유형화!$F$71*hourly1!B7632/hourly1!$B$8763+유형화!$F$72*hourly1!C7632/hourly1!$C$8763+유형화!$F$73*hourly1!D7632/hourly1!$D$8763+유형화!$F$74*hourly1!E7632/hourly1!$E$8763</f>
        <v>65.850340737183402</v>
      </c>
      <c r="C7631" s="442">
        <f>hourly1!$F7632*유형화!$G$71/hourly1!$F$8763+유형화!$G$72*hourly1!$G7632/hourly1!$F$8763+유형화!$G$74*hourly1!I7632/hourly1!$I$8763</f>
        <v>0.46053852809970569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4">
        <f>유형화!$F$71*hourly1!B7633/hourly1!$B$8763+유형화!$F$72*hourly1!C7633/hourly1!$C$8763+유형화!$F$73*hourly1!D7633/hourly1!$D$8763+유형화!$F$74*hourly1!E7633/hourly1!$E$8763</f>
        <v>64.453051038637881</v>
      </c>
      <c r="C7632" s="442">
        <f>hourly1!$F7633*유형화!$G$71/hourly1!$F$8763+유형화!$G$72*hourly1!$G7633/hourly1!$F$8763+유형화!$G$74*hourly1!I7633/hourly1!$I$8763</f>
        <v>0.3534924253015731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4">
        <f>유형화!$F$71*hourly1!B7634/hourly1!$B$8763+유형화!$F$72*hourly1!C7634/hourly1!$C$8763+유형화!$F$73*hourly1!D7634/hourly1!$D$8763+유형화!$F$74*hourly1!E7634/hourly1!$E$8763</f>
        <v>62.753824178788435</v>
      </c>
      <c r="C7633" s="442">
        <f>hourly1!$F7634*유형화!$G$71/hourly1!$F$8763+유형화!$G$72*hourly1!$G7634/hourly1!$F$8763+유형화!$G$74*hourly1!I7634/hourly1!$I$8763</f>
        <v>0.32152685821385374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4">
        <f>유형화!$F$71*hourly1!B7635/hourly1!$B$8763+유형화!$F$72*hourly1!C7635/hourly1!$C$8763+유형화!$F$73*hourly1!D7635/hourly1!$D$8763+유형화!$F$74*hourly1!E7635/hourly1!$E$8763</f>
        <v>62.956282310847605</v>
      </c>
      <c r="C7634" s="442">
        <f>hourly1!$F7635*유형화!$G$71/hourly1!$F$8763+유형화!$G$72*hourly1!$G7635/hourly1!$F$8763+유형화!$G$74*hourly1!I7635/hourly1!$I$8763</f>
        <v>0.26376046483129811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4">
        <f>유형화!$F$71*hourly1!B7636/hourly1!$B$8763+유형화!$F$72*hourly1!C7636/hourly1!$C$8763+유형화!$F$73*hourly1!D7636/hourly1!$D$8763+유형화!$F$74*hourly1!E7636/hourly1!$E$8763</f>
        <v>62.872768466631427</v>
      </c>
      <c r="C7635" s="442">
        <f>hourly1!$F7636*유형화!$G$71/hourly1!$F$8763+유형화!$G$72*hourly1!$G7636/hourly1!$F$8763+유형화!$G$74*hourly1!I7636/hourly1!$I$8763</f>
        <v>0.24510620397593799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4">
        <f>유형화!$F$71*hourly1!B7637/hourly1!$B$8763+유형화!$F$72*hourly1!C7637/hourly1!$C$8763+유형화!$F$73*hourly1!D7637/hourly1!$D$8763+유형화!$F$74*hourly1!E7637/hourly1!$E$8763</f>
        <v>63.016362215102063</v>
      </c>
      <c r="C7636" s="442">
        <f>hourly1!$F7637*유형화!$G$71/hourly1!$F$8763+유형화!$G$72*hourly1!$G7637/hourly1!$F$8763+유형화!$G$74*hourly1!I7637/hourly1!$I$8763</f>
        <v>0.24373357253997815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4">
        <f>유형화!$F$71*hourly1!B7638/hourly1!$B$8763+유형화!$F$72*hourly1!C7638/hourly1!$C$8763+유형화!$F$73*hourly1!D7638/hourly1!$D$8763+유형화!$F$74*hourly1!E7638/hourly1!$E$8763</f>
        <v>63.109023122846487</v>
      </c>
      <c r="C7637" s="442">
        <f>hourly1!$F7638*유형화!$G$71/hourly1!$F$8763+유형화!$G$72*hourly1!$G7638/hourly1!$F$8763+유형화!$G$74*hourly1!I7638/hourly1!$I$8763</f>
        <v>0.24810879959198121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4">
        <f>유형화!$F$71*hourly1!B7639/hourly1!$B$8763+유형화!$F$72*hourly1!C7639/hourly1!$C$8763+유형화!$F$73*hourly1!D7639/hourly1!$D$8763+유형화!$F$74*hourly1!E7639/hourly1!$E$8763</f>
        <v>63.343845845220571</v>
      </c>
      <c r="C7638" s="442">
        <f>hourly1!$F7639*유형화!$G$71/hourly1!$F$8763+유형화!$G$72*hourly1!$G7639/hourly1!$F$8763+유형화!$G$74*hourly1!I7639/hourly1!$I$8763</f>
        <v>0.27679398533702121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4">
        <f>유형화!$F$71*hourly1!B7640/hourly1!$B$8763+유형화!$F$72*hourly1!C7640/hourly1!$C$8763+유형화!$F$73*hourly1!D7640/hourly1!$D$8763+유형화!$F$74*hourly1!E7640/hourly1!$E$8763</f>
        <v>65.299143594338659</v>
      </c>
      <c r="C7639" s="442">
        <f>hourly1!$F7640*유형화!$G$71/hourly1!$F$8763+유형화!$G$72*hourly1!$G7640/hourly1!$F$8763+유형화!$G$74*hourly1!I7640/hourly1!$I$8763</f>
        <v>0.50952635471305008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4">
        <f>유형화!$F$71*hourly1!B7641/hourly1!$B$8763+유형화!$F$72*hourly1!C7641/hourly1!$C$8763+유형화!$F$73*hourly1!D7641/hourly1!$D$8763+유형화!$F$74*hourly1!E7641/hourly1!$E$8763</f>
        <v>76.888450792664756</v>
      </c>
      <c r="C7640" s="442">
        <f>hourly1!$F7641*유형화!$G$71/hourly1!$F$8763+유형화!$G$72*hourly1!$G7641/hourly1!$F$8763+유형화!$G$74*hourly1!I7641/hourly1!$I$8763</f>
        <v>6.8922965930684974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4">
        <f>유형화!$F$71*hourly1!B7642/hourly1!$B$8763+유형화!$F$72*hourly1!C7642/hourly1!$C$8763+유형화!$F$73*hourly1!D7642/hourly1!$D$8763+유형화!$F$74*hourly1!E7642/hourly1!$E$8763</f>
        <v>181.08768009255212</v>
      </c>
      <c r="C7641" s="442">
        <f>hourly1!$F7642*유형화!$G$71/hourly1!$F$8763+유형화!$G$72*hourly1!$G7642/hourly1!$F$8763+유형화!$G$74*hourly1!I7642/hourly1!$I$8763</f>
        <v>7.0883832477447868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4">
        <f>유형화!$F$71*hourly1!B7643/hourly1!$B$8763+유형화!$F$72*hourly1!C7643/hourly1!$C$8763+유형화!$F$73*hourly1!D7643/hourly1!$D$8763+유형화!$F$74*hourly1!E7643/hourly1!$E$8763</f>
        <v>283.60583173359663</v>
      </c>
      <c r="C7642" s="442">
        <f>hourly1!$F7643*유형화!$G$71/hourly1!$F$8763+유형화!$G$72*hourly1!$G7643/hourly1!$F$8763+유형화!$G$74*hourly1!I7643/hourly1!$I$8763</f>
        <v>6.0706308594743872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4">
        <f>유형화!$F$71*hourly1!B7644/hourly1!$B$8763+유형화!$F$72*hourly1!C7644/hourly1!$C$8763+유형화!$F$73*hourly1!D7644/hourly1!$D$8763+유형화!$F$74*hourly1!E7644/hourly1!$E$8763</f>
        <v>346.97754828348013</v>
      </c>
      <c r="C7643" s="442">
        <f>hourly1!$F7644*유형화!$G$71/hourly1!$F$8763+유형화!$G$72*hourly1!$G7644/hourly1!$F$8763+유형화!$G$74*hourly1!I7644/hourly1!$I$8763</f>
        <v>4.8799808539958596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4">
        <f>유형화!$F$71*hourly1!B7645/hourly1!$B$8763+유형화!$F$72*hourly1!C7645/hourly1!$C$8763+유형화!$F$73*hourly1!D7645/hourly1!$D$8763+유형화!$F$74*hourly1!E7645/hourly1!$E$8763</f>
        <v>409.81823204792835</v>
      </c>
      <c r="C7644" s="442">
        <f>hourly1!$F7645*유형화!$G$71/hourly1!$F$8763+유형화!$G$72*hourly1!$G7645/hourly1!$F$8763+유형화!$G$74*hourly1!I7645/hourly1!$I$8763</f>
        <v>3.9398913738215682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4">
        <f>유형화!$F$71*hourly1!B7646/hourly1!$B$8763+유형화!$F$72*hourly1!C7646/hourly1!$C$8763+유형화!$F$73*hourly1!D7646/hourly1!$D$8763+유형화!$F$74*hourly1!E7646/hourly1!$E$8763</f>
        <v>342.42711526281283</v>
      </c>
      <c r="C7645" s="442">
        <f>hourly1!$F7646*유형화!$G$71/hourly1!$F$8763+유형화!$G$72*hourly1!$G7646/hourly1!$F$8763+유형화!$G$74*hourly1!I7646/hourly1!$I$8763</f>
        <v>3.1154726361868597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4">
        <f>유형화!$F$71*hourly1!B7647/hourly1!$B$8763+유형화!$F$72*hourly1!C7647/hourly1!$C$8763+유형화!$F$73*hourly1!D7647/hourly1!$D$8763+유형화!$F$74*hourly1!E7647/hourly1!$E$8763</f>
        <v>199.4003559046657</v>
      </c>
      <c r="C7646" s="442">
        <f>hourly1!$F7647*유형화!$G$71/hourly1!$F$8763+유형화!$G$72*hourly1!$G7647/hourly1!$F$8763+유형화!$G$74*hourly1!I7647/hourly1!$I$8763</f>
        <v>1.6601057894957982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4">
        <f>유형화!$F$71*hourly1!B7648/hourly1!$B$8763+유형화!$F$72*hourly1!C7648/hourly1!$C$8763+유형화!$F$73*hourly1!D7648/hourly1!$D$8763+유형화!$F$74*hourly1!E7648/hourly1!$E$8763</f>
        <v>271.09120357210679</v>
      </c>
      <c r="C7647" s="442">
        <f>hourly1!$F7648*유형화!$G$71/hourly1!$F$8763+유형화!$G$72*hourly1!$G7648/hourly1!$F$8763+유형화!$G$74*hourly1!I7648/hourly1!$I$8763</f>
        <v>2.0951513207184833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4">
        <f>유형화!$F$71*hourly1!B7649/hourly1!$B$8763+유형화!$F$72*hourly1!C7649/hourly1!$C$8763+유형화!$F$73*hourly1!D7649/hourly1!$D$8763+유형화!$F$74*hourly1!E7649/hourly1!$E$8763</f>
        <v>397.77177799058791</v>
      </c>
      <c r="C7648" s="442">
        <f>hourly1!$F7649*유형화!$G$71/hourly1!$F$8763+유형화!$G$72*hourly1!$G7649/hourly1!$F$8763+유형화!$G$74*hourly1!I7649/hourly1!$I$8763</f>
        <v>2.0342247378227469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4">
        <f>유형화!$F$71*hourly1!B7650/hourly1!$B$8763+유형화!$F$72*hourly1!C7650/hourly1!$C$8763+유형화!$F$73*hourly1!D7650/hourly1!$D$8763+유형화!$F$74*hourly1!E7650/hourly1!$E$8763</f>
        <v>333.91314821210284</v>
      </c>
      <c r="C7649" s="442">
        <f>hourly1!$F7650*유형화!$G$71/hourly1!$F$8763+유형화!$G$72*hourly1!$G7650/hourly1!$F$8763+유형화!$G$74*hourly1!I7650/hourly1!$I$8763</f>
        <v>2.1788303391688144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4">
        <f>유형화!$F$71*hourly1!B7651/hourly1!$B$8763+유형화!$F$72*hourly1!C7651/hourly1!$C$8763+유형화!$F$73*hourly1!D7651/hourly1!$D$8763+유형화!$F$74*hourly1!E7651/hourly1!$E$8763</f>
        <v>292.39300375873967</v>
      </c>
      <c r="C7650" s="442">
        <f>hourly1!$F7651*유형화!$G$71/hourly1!$F$8763+유형화!$G$72*hourly1!$G7651/hourly1!$F$8763+유형화!$G$74*hourly1!I7651/hourly1!$I$8763</f>
        <v>2.628301090053923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4">
        <f>유형화!$F$71*hourly1!B7652/hourly1!$B$8763+유형화!$F$72*hourly1!C7652/hourly1!$C$8763+유형화!$F$73*hourly1!D7652/hourly1!$D$8763+유형화!$F$74*hourly1!E7652/hourly1!$E$8763</f>
        <v>167.33852547491315</v>
      </c>
      <c r="C7651" s="442">
        <f>hourly1!$F7652*유형화!$G$71/hourly1!$F$8763+유형화!$G$72*hourly1!$G7652/hourly1!$F$8763+유형화!$G$74*hourly1!I7652/hourly1!$I$8763</f>
        <v>3.0850206712910713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4">
        <f>유형화!$F$71*hourly1!B7653/hourly1!$B$8763+유형화!$F$72*hourly1!C7653/hourly1!$C$8763+유형화!$F$73*hourly1!D7653/hourly1!$D$8763+유형화!$F$74*hourly1!E7653/hourly1!$E$8763</f>
        <v>121.21439205935465</v>
      </c>
      <c r="C7652" s="442">
        <f>hourly1!$F7653*유형화!$G$71/hourly1!$F$8763+유형화!$G$72*hourly1!$G7653/hourly1!$F$8763+유형화!$G$74*hourly1!I7653/hourly1!$I$8763</f>
        <v>2.5652729835765062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4">
        <f>유형화!$F$71*hourly1!B7654/hourly1!$B$8763+유형화!$F$72*hourly1!C7654/hourly1!$C$8763+유형화!$F$73*hourly1!D7654/hourly1!$D$8763+유형화!$F$74*hourly1!E7654/hourly1!$E$8763</f>
        <v>129.88569625375854</v>
      </c>
      <c r="C7653" s="442">
        <f>hourly1!$F7654*유형화!$G$71/hourly1!$F$8763+유형화!$G$72*hourly1!$G7654/hourly1!$F$8763+유형화!$G$74*hourly1!I7654/hourly1!$I$8763</f>
        <v>2.4804204854402583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4">
        <f>유형화!$F$71*hourly1!B7655/hourly1!$B$8763+유형화!$F$72*hourly1!C7655/hourly1!$C$8763+유형화!$F$73*hourly1!D7655/hourly1!$D$8763+유형화!$F$74*hourly1!E7655/hourly1!$E$8763</f>
        <v>66.835020683240856</v>
      </c>
      <c r="C7654" s="442">
        <f>hourly1!$F7655*유형화!$G$71/hourly1!$F$8763+유형화!$G$72*hourly1!$G7655/hourly1!$F$8763+유형화!$G$74*hourly1!I7655/hourly1!$I$8763</f>
        <v>3.4585938264830802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4">
        <f>유형화!$F$71*hourly1!B7656/hourly1!$B$8763+유형화!$F$72*hourly1!C7656/hourly1!$C$8763+유형화!$F$73*hourly1!D7656/hourly1!$D$8763+유형화!$F$74*hourly1!E7656/hourly1!$E$8763</f>
        <v>65.484530333779944</v>
      </c>
      <c r="C7655" s="442">
        <f>hourly1!$F7656*유형화!$G$71/hourly1!$F$8763+유형화!$G$72*hourly1!$G7656/hourly1!$F$8763+유형화!$G$74*hourly1!I7656/hourly1!$I$8763</f>
        <v>0.46045329375823851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4">
        <f>유형화!$F$71*hourly1!B7657/hourly1!$B$8763+유형화!$F$72*hourly1!C7657/hourly1!$C$8763+유형화!$F$73*hourly1!D7657/hourly1!$D$8763+유형화!$F$74*hourly1!E7657/hourly1!$E$8763</f>
        <v>64.131893887000672</v>
      </c>
      <c r="C7656" s="442">
        <f>hourly1!$F7657*유형화!$G$71/hourly1!$F$8763+유형화!$G$72*hourly1!$G7657/hourly1!$F$8763+유형화!$G$74*hourly1!I7657/hourly1!$I$8763</f>
        <v>0.35344182250420197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4">
        <f>유형화!$F$71*hourly1!B7658/hourly1!$B$8763+유형화!$F$72*hourly1!C7658/hourly1!$C$8763+유형화!$F$73*hourly1!D7658/hourly1!$D$8763+유형화!$F$74*hourly1!E7658/hourly1!$E$8763</f>
        <v>62.471935197747314</v>
      </c>
      <c r="C7657" s="442">
        <f>hourly1!$F7658*유형화!$G$71/hourly1!$F$8763+유형화!$G$72*hourly1!$G7658/hourly1!$F$8763+유형화!$G$74*hourly1!I7658/hourly1!$I$8763</f>
        <v>0.32148758196855132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4">
        <f>유형화!$F$71*hourly1!B7659/hourly1!$B$8763+유형화!$F$72*hourly1!C7659/hourly1!$C$8763+유형화!$F$73*hourly1!D7659/hourly1!$D$8763+유형화!$F$74*hourly1!E7659/hourly1!$E$8763</f>
        <v>62.717080828566871</v>
      </c>
      <c r="C7658" s="442">
        <f>hourly1!$F7659*유형화!$G$71/hourly1!$F$8763+유형화!$G$72*hourly1!$G7659/hourly1!$F$8763+유형화!$G$74*hourly1!I7659/hourly1!$I$8763</f>
        <v>0.26226511550026232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4">
        <f>유형화!$F$71*hourly1!B7660/hourly1!$B$8763+유형화!$F$72*hourly1!C7660/hourly1!$C$8763+유형화!$F$73*hourly1!D7660/hourly1!$D$8763+유형화!$F$74*hourly1!E7660/hourly1!$E$8763</f>
        <v>62.650046847623734</v>
      </c>
      <c r="C7659" s="442">
        <f>hourly1!$F7660*유형화!$G$71/hourly1!$F$8763+유형화!$G$72*hourly1!$G7660/hourly1!$F$8763+유형화!$G$74*hourly1!I7660/hourly1!$I$8763</f>
        <v>0.26666299565640289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4">
        <f>유형화!$F$71*hourly1!B7661/hourly1!$B$8763+유형화!$F$72*hourly1!C7661/hourly1!$C$8763+유형화!$F$73*hourly1!D7661/hourly1!$D$8763+유형화!$F$74*hourly1!E7661/hourly1!$E$8763</f>
        <v>62.862239965669744</v>
      </c>
      <c r="C7660" s="442">
        <f>hourly1!$F7661*유형화!$G$71/hourly1!$F$8763+유형화!$G$72*hourly1!$G7661/hourly1!$F$8763+유형화!$G$74*hourly1!I7661/hourly1!$I$8763</f>
        <v>0.25018612183578787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4">
        <f>유형화!$F$71*hourly1!B7662/hourly1!$B$8763+유형화!$F$72*hourly1!C7662/hourly1!$C$8763+유형화!$F$73*hourly1!D7662/hourly1!$D$8763+유형화!$F$74*hourly1!E7662/hourly1!$E$8763</f>
        <v>62.942659101484011</v>
      </c>
      <c r="C7661" s="442">
        <f>hourly1!$F7662*유형화!$G$71/hourly1!$F$8763+유형화!$G$72*hourly1!$G7662/hourly1!$F$8763+유형화!$G$74*hourly1!I7662/hourly1!$I$8763</f>
        <v>0.2407801944595431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4">
        <f>유형화!$F$71*hourly1!B7663/hourly1!$B$8763+유형화!$F$72*hourly1!C7663/hourly1!$C$8763+유형화!$F$73*hourly1!D7663/hourly1!$D$8763+유형화!$F$74*hourly1!E7663/hourly1!$E$8763</f>
        <v>63.03768612660793</v>
      </c>
      <c r="C7662" s="442">
        <f>hourly1!$F7663*유형화!$G$71/hourly1!$F$8763+유형화!$G$72*hourly1!$G7663/hourly1!$F$8763+유형화!$G$74*hourly1!I7663/hourly1!$I$8763</f>
        <v>0.24888568698351823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4">
        <f>유형화!$F$71*hourly1!B7664/hourly1!$B$8763+유형화!$F$72*hourly1!C7664/hourly1!$C$8763+유형화!$F$73*hourly1!D7664/hourly1!$D$8763+유형화!$F$74*hourly1!E7664/hourly1!$E$8763</f>
        <v>64.897610589522188</v>
      </c>
      <c r="C7663" s="442">
        <f>hourly1!$F7664*유형화!$G$71/hourly1!$F$8763+유형화!$G$72*hourly1!$G7664/hourly1!$F$8763+유형화!$G$74*hourly1!I7664/hourly1!$I$8763</f>
        <v>0.30563464634355186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4">
        <f>유형화!$F$71*hourly1!B7665/hourly1!$B$8763+유형화!$F$72*hourly1!C7665/hourly1!$C$8763+유형화!$F$73*hourly1!D7665/hourly1!$D$8763+유형화!$F$74*hourly1!E7665/hourly1!$E$8763</f>
        <v>76.501006285538026</v>
      </c>
      <c r="C7664" s="442">
        <f>hourly1!$F7665*유형화!$G$71/hourly1!$F$8763+유형화!$G$72*hourly1!$G7665/hourly1!$F$8763+유형화!$G$74*hourly1!I7665/hourly1!$I$8763</f>
        <v>6.3203810881328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4">
        <f>유형화!$F$71*hourly1!B7666/hourly1!$B$8763+유형화!$F$72*hourly1!C7666/hourly1!$C$8763+유형화!$F$73*hourly1!D7666/hourly1!$D$8763+유형화!$F$74*hourly1!E7666/hourly1!$E$8763</f>
        <v>115.94034592605617</v>
      </c>
      <c r="C7665" s="442">
        <f>hourly1!$F7666*유형화!$G$71/hourly1!$F$8763+유형화!$G$72*hourly1!$G7666/hourly1!$F$8763+유형화!$G$74*hourly1!I7666/hourly1!$I$8763</f>
        <v>6.6922508602712414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4">
        <f>유형화!$F$71*hourly1!B7667/hourly1!$B$8763+유형화!$F$72*hourly1!C7667/hourly1!$C$8763+유형화!$F$73*hourly1!D7667/hourly1!$D$8763+유형화!$F$74*hourly1!E7667/hourly1!$E$8763</f>
        <v>115.51447254634022</v>
      </c>
      <c r="C7666" s="442">
        <f>hourly1!$F7667*유형화!$G$71/hourly1!$F$8763+유형화!$G$72*hourly1!$G7667/hourly1!$F$8763+유형화!$G$74*hourly1!I7667/hourly1!$I$8763</f>
        <v>5.8358717706519325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4">
        <f>유형화!$F$71*hourly1!B7668/hourly1!$B$8763+유형화!$F$72*hourly1!C7668/hourly1!$C$8763+유형화!$F$73*hourly1!D7668/hourly1!$D$8763+유형화!$F$74*hourly1!E7668/hourly1!$E$8763</f>
        <v>117.27157638396486</v>
      </c>
      <c r="C7667" s="442">
        <f>hourly1!$F7668*유형화!$G$71/hourly1!$F$8763+유형화!$G$72*hourly1!$G7668/hourly1!$F$8763+유형화!$G$74*hourly1!I7668/hourly1!$I$8763</f>
        <v>4.6419441543542357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4">
        <f>유형화!$F$71*hourly1!B7669/hourly1!$B$8763+유형화!$F$72*hourly1!C7669/hourly1!$C$8763+유형화!$F$73*hourly1!D7669/hourly1!$D$8763+유형화!$F$74*hourly1!E7669/hourly1!$E$8763</f>
        <v>118.6269110255564</v>
      </c>
      <c r="C7668" s="442">
        <f>hourly1!$F7669*유형화!$G$71/hourly1!$F$8763+유형화!$G$72*hourly1!$G7669/hourly1!$F$8763+유형화!$G$74*hourly1!I7669/hourly1!$I$8763</f>
        <v>3.5539348748069717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4">
        <f>유형화!$F$71*hourly1!B7670/hourly1!$B$8763+유형화!$F$72*hourly1!C7670/hourly1!$C$8763+유형화!$F$73*hourly1!D7670/hourly1!$D$8763+유형화!$F$74*hourly1!E7670/hourly1!$E$8763</f>
        <v>116.480059868</v>
      </c>
      <c r="C7669" s="442">
        <f>hourly1!$F7670*유형화!$G$71/hourly1!$F$8763+유형화!$G$72*hourly1!$G7670/hourly1!$F$8763+유형화!$G$74*hourly1!I7670/hourly1!$I$8763</f>
        <v>2.7413823709270209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4">
        <f>유형화!$F$71*hourly1!B7671/hourly1!$B$8763+유형화!$F$72*hourly1!C7671/hourly1!$C$8763+유형화!$F$73*hourly1!D7671/hourly1!$D$8763+유형화!$F$74*hourly1!E7671/hourly1!$E$8763</f>
        <v>122.11349060568644</v>
      </c>
      <c r="C7670" s="442">
        <f>hourly1!$F7671*유형화!$G$71/hourly1!$F$8763+유형화!$G$72*hourly1!$G7671/hourly1!$F$8763+유형화!$G$74*hourly1!I7671/hourly1!$I$8763</f>
        <v>1.0758986939578832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4">
        <f>유형화!$F$71*hourly1!B7672/hourly1!$B$8763+유형화!$F$72*hourly1!C7672/hourly1!$C$8763+유형화!$F$73*hourly1!D7672/hourly1!$D$8763+유형화!$F$74*hourly1!E7672/hourly1!$E$8763</f>
        <v>110.04608783781877</v>
      </c>
      <c r="C7671" s="442">
        <f>hourly1!$F7672*유형화!$G$71/hourly1!$F$8763+유형화!$G$72*hourly1!$G7672/hourly1!$F$8763+유형화!$G$74*hourly1!I7672/hourly1!$I$8763</f>
        <v>1.4769153514386439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4">
        <f>유형화!$F$71*hourly1!B7673/hourly1!$B$8763+유형화!$F$72*hourly1!C7673/hourly1!$C$8763+유형화!$F$73*hourly1!D7673/hourly1!$D$8763+유형화!$F$74*hourly1!E7673/hourly1!$E$8763</f>
        <v>110.92457994620779</v>
      </c>
      <c r="C7672" s="442">
        <f>hourly1!$F7673*유형화!$G$71/hourly1!$F$8763+유형화!$G$72*hourly1!$G7673/hourly1!$F$8763+유형화!$G$74*hourly1!I7673/hourly1!$I$8763</f>
        <v>1.477898153917063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4">
        <f>유형화!$F$71*hourly1!B7674/hourly1!$B$8763+유형화!$F$72*hourly1!C7674/hourly1!$C$8763+유형화!$F$73*hourly1!D7674/hourly1!$D$8763+유형화!$F$74*hourly1!E7674/hourly1!$E$8763</f>
        <v>109.54900730976927</v>
      </c>
      <c r="C7673" s="442">
        <f>hourly1!$F7674*유형화!$G$71/hourly1!$F$8763+유형화!$G$72*hourly1!$G7674/hourly1!$F$8763+유형화!$G$74*hourly1!I7674/hourly1!$I$8763</f>
        <v>1.6528424546382325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4">
        <f>유형화!$F$71*hourly1!B7675/hourly1!$B$8763+유형화!$F$72*hourly1!C7675/hourly1!$C$8763+유형화!$F$73*hourly1!D7675/hourly1!$D$8763+유형화!$F$74*hourly1!E7675/hourly1!$E$8763</f>
        <v>108.98695343931418</v>
      </c>
      <c r="C7674" s="442">
        <f>hourly1!$F7675*유형화!$G$71/hourly1!$F$8763+유형화!$G$72*hourly1!$G7675/hourly1!$F$8763+유형화!$G$74*hourly1!I7675/hourly1!$I$8763</f>
        <v>2.2367337919799946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4">
        <f>유형화!$F$71*hourly1!B7676/hourly1!$B$8763+유형화!$F$72*hourly1!C7676/hourly1!$C$8763+유형화!$F$73*hourly1!D7676/hourly1!$D$8763+유형화!$F$74*hourly1!E7676/hourly1!$E$8763</f>
        <v>109.24191812099353</v>
      </c>
      <c r="C7675" s="442">
        <f>hourly1!$F7676*유형화!$G$71/hourly1!$F$8763+유형화!$G$72*hourly1!$G7676/hourly1!$F$8763+유형화!$G$74*hourly1!I7676/hourly1!$I$8763</f>
        <v>2.7400908995332238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4">
        <f>유형화!$F$71*hourly1!B7677/hourly1!$B$8763+유형화!$F$72*hourly1!C7677/hourly1!$C$8763+유형화!$F$73*hourly1!D7677/hourly1!$D$8763+유형화!$F$74*hourly1!E7677/hourly1!$E$8763</f>
        <v>120.65587293742388</v>
      </c>
      <c r="C7676" s="442">
        <f>hourly1!$F7677*유형화!$G$71/hourly1!$F$8763+유형화!$G$72*hourly1!$G7677/hourly1!$F$8763+유형화!$G$74*hourly1!I7677/hourly1!$I$8763</f>
        <v>2.3586959860208703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4">
        <f>유형화!$F$71*hourly1!B7678/hourly1!$B$8763+유형화!$F$72*hourly1!C7678/hourly1!$C$8763+유형화!$F$73*hourly1!D7678/hourly1!$D$8763+유형화!$F$74*hourly1!E7678/hourly1!$E$8763</f>
        <v>129.61122303084596</v>
      </c>
      <c r="C7677" s="442">
        <f>hourly1!$F7678*유형화!$G$71/hourly1!$F$8763+유형화!$G$72*hourly1!$G7678/hourly1!$F$8763+유형화!$G$74*hourly1!I7678/hourly1!$I$8763</f>
        <v>2.3483941202273879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4">
        <f>유형화!$F$71*hourly1!B7679/hourly1!$B$8763+유형화!$F$72*hourly1!C7679/hourly1!$C$8763+유형화!$F$73*hourly1!D7679/hourly1!$D$8763+유형화!$F$74*hourly1!E7679/hourly1!$E$8763</f>
        <v>66.957878442664338</v>
      </c>
      <c r="C7678" s="442">
        <f>hourly1!$F7679*유형화!$G$71/hourly1!$F$8763+유형화!$G$72*hourly1!$G7679/hourly1!$F$8763+유형화!$G$74*hourly1!I7679/hourly1!$I$8763</f>
        <v>3.4376853373080758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4">
        <f>유형화!$F$71*hourly1!B7680/hourly1!$B$8763+유형화!$F$72*hourly1!C7680/hourly1!$C$8763+유형화!$F$73*hourly1!D7680/hourly1!$D$8763+유형화!$F$74*hourly1!E7680/hourly1!$E$8763</f>
        <v>65.742887988930661</v>
      </c>
      <c r="C7679" s="442">
        <f>hourly1!$F7680*유형화!$G$71/hourly1!$F$8763+유형화!$G$72*hourly1!$G7680/hourly1!$F$8763+유형화!$G$74*hourly1!I7680/hourly1!$I$8763</f>
        <v>0.41677672371930058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4">
        <f>유형화!$F$71*hourly1!B7681/hourly1!$B$8763+유형화!$F$72*hourly1!C7681/hourly1!$C$8763+유형화!$F$73*hourly1!D7681/hourly1!$D$8763+유형화!$F$74*hourly1!E7681/hourly1!$E$8763</f>
        <v>64.518577341128818</v>
      </c>
      <c r="C7680" s="442">
        <f>hourly1!$F7681*유형화!$G$71/hourly1!$F$8763+유형화!$G$72*hourly1!$G7681/hourly1!$F$8763+유형화!$G$74*hourly1!I7681/hourly1!$I$8763</f>
        <v>0.38015594373131778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4">
        <f>유형화!$F$71*hourly1!B7682/hourly1!$B$8763+유형화!$F$72*hourly1!C7682/hourly1!$C$8763+유형화!$F$73*hourly1!D7682/hourly1!$D$8763+유형화!$F$74*hourly1!E7682/hourly1!$E$8763</f>
        <v>63.026392965761396</v>
      </c>
      <c r="C7681" s="442">
        <f>hourly1!$F7682*유형화!$G$71/hourly1!$F$8763+유형화!$G$72*hourly1!$G7682/hourly1!$F$8763+유형화!$G$74*hourly1!I7682/hourly1!$I$8763</f>
        <v>0.31618422953479719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4">
        <f>유형화!$F$71*hourly1!B7683/hourly1!$B$8763+유형화!$F$72*hourly1!C7683/hourly1!$C$8763+유형화!$F$73*hourly1!D7683/hourly1!$D$8763+유형화!$F$74*hourly1!E7683/hourly1!$E$8763</f>
        <v>63.431835835272096</v>
      </c>
      <c r="C7682" s="442">
        <f>hourly1!$F7683*유형화!$G$71/hourly1!$F$8763+유형화!$G$72*hourly1!$G7683/hourly1!$F$8763+유형화!$G$74*hourly1!I7683/hourly1!$I$8763</f>
        <v>0.27639413360319776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4">
        <f>유형화!$F$71*hourly1!B7684/hourly1!$B$8763+유형화!$F$72*hourly1!C7684/hourly1!$C$8763+유형화!$F$73*hourly1!D7684/hourly1!$D$8763+유형화!$F$74*hourly1!E7684/hourly1!$E$8763</f>
        <v>63.589655143110008</v>
      </c>
      <c r="C7683" s="442">
        <f>hourly1!$F7684*유형화!$G$71/hourly1!$F$8763+유형화!$G$72*hourly1!$G7684/hourly1!$F$8763+유형화!$G$74*hourly1!I7684/hourly1!$I$8763</f>
        <v>0.26543304618211511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4">
        <f>유형화!$F$71*hourly1!B7685/hourly1!$B$8763+유형화!$F$72*hourly1!C7685/hourly1!$C$8763+유형화!$F$73*hourly1!D7685/hourly1!$D$8763+유형화!$F$74*hourly1!E7685/hourly1!$E$8763</f>
        <v>63.972526118472636</v>
      </c>
      <c r="C7684" s="442">
        <f>hourly1!$F7685*유형화!$G$71/hourly1!$F$8763+유형화!$G$72*hourly1!$G7685/hourly1!$F$8763+유형화!$G$74*hourly1!I7685/hourly1!$I$8763</f>
        <v>0.30913406201688493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4">
        <f>유형화!$F$71*hourly1!B7686/hourly1!$B$8763+유형화!$F$72*hourly1!C7686/hourly1!$C$8763+유형화!$F$73*hourly1!D7686/hourly1!$D$8763+유형화!$F$74*hourly1!E7686/hourly1!$E$8763</f>
        <v>64.161992246261832</v>
      </c>
      <c r="C7685" s="442">
        <f>hourly1!$F7686*유형화!$G$71/hourly1!$F$8763+유형화!$G$72*hourly1!$G7686/hourly1!$F$8763+유형화!$G$74*hourly1!I7686/hourly1!$I$8763</f>
        <v>0.58880097412835108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4">
        <f>유형화!$F$71*hourly1!B7687/hourly1!$B$8763+유형화!$F$72*hourly1!C7687/hourly1!$C$8763+유형화!$F$73*hourly1!D7687/hourly1!$D$8763+유형화!$F$74*hourly1!E7687/hourly1!$E$8763</f>
        <v>64.300980000992112</v>
      </c>
      <c r="C7686" s="442">
        <f>hourly1!$F7687*유형화!$G$71/hourly1!$F$8763+유형화!$G$72*hourly1!$G7687/hourly1!$F$8763+유형화!$G$74*hourly1!I7687/hourly1!$I$8763</f>
        <v>1.075870581292669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4">
        <f>유형화!$F$71*hourly1!B7688/hourly1!$B$8763+유형화!$F$72*hourly1!C7688/hourly1!$C$8763+유형화!$F$73*hourly1!D7688/hourly1!$D$8763+유형화!$F$74*hourly1!E7688/hourly1!$E$8763</f>
        <v>66.245922379688565</v>
      </c>
      <c r="C7687" s="442">
        <f>hourly1!$F7688*유형화!$G$71/hourly1!$F$8763+유형화!$G$72*hourly1!$G7688/hourly1!$F$8763+유형화!$G$74*hourly1!I7688/hourly1!$I$8763</f>
        <v>1.3834768379183537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4">
        <f>유형화!$F$71*hourly1!B7689/hourly1!$B$8763+유형화!$F$72*hourly1!C7689/hourly1!$C$8763+유형화!$F$73*hourly1!D7689/hourly1!$D$8763+유형화!$F$74*hourly1!E7689/hourly1!$E$8763</f>
        <v>77.902249131412773</v>
      </c>
      <c r="C7688" s="442">
        <f>hourly1!$F7689*유형화!$G$71/hourly1!$F$8763+유형화!$G$72*hourly1!$G7689/hourly1!$F$8763+유형화!$G$74*hourly1!I7689/hourly1!$I$8763</f>
        <v>7.7682806405430602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4">
        <f>유형화!$F$71*hourly1!B7690/hourly1!$B$8763+유형화!$F$72*hourly1!C7690/hourly1!$C$8763+유형화!$F$73*hourly1!D7690/hourly1!$D$8763+유형화!$F$74*hourly1!E7690/hourly1!$E$8763</f>
        <v>67.760486377743632</v>
      </c>
      <c r="C7689" s="442">
        <f>hourly1!$F7690*유형화!$G$71/hourly1!$F$8763+유형화!$G$72*hourly1!$G7690/hourly1!$F$8763+유형화!$G$74*hourly1!I7690/hourly1!$I$8763</f>
        <v>8.1108894469586428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4">
        <f>유형화!$F$71*hourly1!B7691/hourly1!$B$8763+유형화!$F$72*hourly1!C7691/hourly1!$C$8763+유형화!$F$73*hourly1!D7691/hourly1!$D$8763+유형화!$F$74*hourly1!E7691/hourly1!$E$8763</f>
        <v>68.653117480229852</v>
      </c>
      <c r="C7690" s="442">
        <f>hourly1!$F7691*유형화!$G$71/hourly1!$F$8763+유형화!$G$72*hourly1!$G7691/hourly1!$F$8763+유형화!$G$74*hourly1!I7691/hourly1!$I$8763</f>
        <v>7.3754183671779385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4">
        <f>유형화!$F$71*hourly1!B7692/hourly1!$B$8763+유형화!$F$72*hourly1!C7692/hourly1!$C$8763+유형화!$F$73*hourly1!D7692/hourly1!$D$8763+유형화!$F$74*hourly1!E7692/hourly1!$E$8763</f>
        <v>71.659700817903897</v>
      </c>
      <c r="C7691" s="442">
        <f>hourly1!$F7692*유형화!$G$71/hourly1!$F$8763+유형화!$G$72*hourly1!$G7692/hourly1!$F$8763+유형화!$G$74*hourly1!I7692/hourly1!$I$8763</f>
        <v>6.4341028488566989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4">
        <f>유형화!$F$71*hourly1!B7693/hourly1!$B$8763+유형화!$F$72*hourly1!C7693/hourly1!$C$8763+유형화!$F$73*hourly1!D7693/hourly1!$D$8763+유형화!$F$74*hourly1!E7693/hourly1!$E$8763</f>
        <v>73.919072642791193</v>
      </c>
      <c r="C7692" s="442">
        <f>hourly1!$F7693*유형화!$G$71/hourly1!$F$8763+유형화!$G$72*hourly1!$G7693/hourly1!$F$8763+유형화!$G$74*hourly1!I7693/hourly1!$I$8763</f>
        <v>5.5272846672114948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4">
        <f>유형화!$F$71*hourly1!B7694/hourly1!$B$8763+유형화!$F$72*hourly1!C7694/hourly1!$C$8763+유형화!$F$73*hourly1!D7694/hourly1!$D$8763+유형화!$F$74*hourly1!E7694/hourly1!$E$8763</f>
        <v>71.990420068885825</v>
      </c>
      <c r="C7693" s="442">
        <f>hourly1!$F7694*유형화!$G$71/hourly1!$F$8763+유형화!$G$72*hourly1!$G7694/hourly1!$F$8763+유형화!$G$74*hourly1!I7694/hourly1!$I$8763</f>
        <v>4.8819775051134133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4">
        <f>유형화!$F$71*hourly1!B7695/hourly1!$B$8763+유형화!$F$72*hourly1!C7695/hourly1!$C$8763+유형화!$F$73*hourly1!D7695/hourly1!$D$8763+유형화!$F$74*hourly1!E7695/hourly1!$E$8763</f>
        <v>77.966945040377297</v>
      </c>
      <c r="C7694" s="442">
        <f>hourly1!$F7695*유형화!$G$71/hourly1!$F$8763+유형화!$G$72*hourly1!$G7695/hourly1!$F$8763+유형화!$G$74*hourly1!I7695/hourly1!$I$8763</f>
        <v>3.34657887122416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4">
        <f>유형화!$F$71*hourly1!B7696/hourly1!$B$8763+유형화!$F$72*hourly1!C7696/hourly1!$C$8763+유형화!$F$73*hourly1!D7696/hourly1!$D$8763+유형화!$F$74*hourly1!E7696/hourly1!$E$8763</f>
        <v>66.193384474581322</v>
      </c>
      <c r="C7695" s="442">
        <f>hourly1!$F7696*유형화!$G$71/hourly1!$F$8763+유형화!$G$72*hourly1!$G7696/hourly1!$F$8763+유형화!$G$74*hourly1!I7696/hourly1!$I$8763</f>
        <v>3.792972140871985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4">
        <f>유형화!$F$71*hourly1!B7697/hourly1!$B$8763+유형화!$F$72*hourly1!C7697/hourly1!$C$8763+유형화!$F$73*hourly1!D7697/hourly1!$D$8763+유형화!$F$74*hourly1!E7697/hourly1!$E$8763</f>
        <v>67.214716492214905</v>
      </c>
      <c r="C7696" s="442">
        <f>hourly1!$F7697*유형화!$G$71/hourly1!$F$8763+유형화!$G$72*hourly1!$G7697/hourly1!$F$8763+유형화!$G$74*hourly1!I7697/hourly1!$I$8763</f>
        <v>3.7705408415886286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4">
        <f>유형화!$F$71*hourly1!B7698/hourly1!$B$8763+유형화!$F$72*hourly1!C7698/hourly1!$C$8763+유형화!$F$73*hourly1!D7698/hourly1!$D$8763+유형화!$F$74*hourly1!E7698/hourly1!$E$8763</f>
        <v>66.181051424005787</v>
      </c>
      <c r="C7697" s="442">
        <f>hourly1!$F7698*유형화!$G$71/hourly1!$F$8763+유형화!$G$72*hourly1!$G7698/hourly1!$F$8763+유형화!$G$74*hourly1!I7698/hourly1!$I$8763</f>
        <v>3.8580151513278529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4">
        <f>유형화!$F$71*hourly1!B7699/hourly1!$B$8763+유형화!$F$72*hourly1!C7699/hourly1!$C$8763+유형화!$F$73*hourly1!D7699/hourly1!$D$8763+유형화!$F$74*hourly1!E7699/hourly1!$E$8763</f>
        <v>65.436485502450111</v>
      </c>
      <c r="C7698" s="442">
        <f>hourly1!$F7699*유형화!$G$71/hourly1!$F$8763+유형화!$G$72*hourly1!$G7699/hourly1!$F$8763+유형화!$G$74*hourly1!I7699/hourly1!$I$8763</f>
        <v>4.1067625319552459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4">
        <f>유형화!$F$71*hourly1!B7700/hourly1!$B$8763+유형화!$F$72*hourly1!C7700/hourly1!$C$8763+유형화!$F$73*hourly1!D7700/hourly1!$D$8763+유형화!$F$74*hourly1!E7700/hourly1!$E$8763</f>
        <v>65.441568711664587</v>
      </c>
      <c r="C7699" s="442">
        <f>hourly1!$F7700*유형화!$G$71/hourly1!$F$8763+유형화!$G$72*hourly1!$G7700/hourly1!$F$8763+유형화!$G$74*hourly1!I7700/hourly1!$I$8763</f>
        <v>4.4774438309863296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4">
        <f>유형화!$F$71*hourly1!B7701/hourly1!$B$8763+유형화!$F$72*hourly1!C7701/hourly1!$C$8763+유형화!$F$73*hourly1!D7701/hourly1!$D$8763+유형화!$F$74*hourly1!E7701/hourly1!$E$8763</f>
        <v>76.678569688704528</v>
      </c>
      <c r="C7700" s="442">
        <f>hourly1!$F7701*유형화!$G$71/hourly1!$F$8763+유형화!$G$72*hourly1!$G7701/hourly1!$F$8763+유형화!$G$74*hourly1!I7701/hourly1!$I$8763</f>
        <v>3.9835553950186378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4">
        <f>유형화!$F$71*hourly1!B7702/hourly1!$B$8763+유형화!$F$72*hourly1!C7702/hourly1!$C$8763+유형화!$F$73*hourly1!D7702/hourly1!$D$8763+유형화!$F$74*hourly1!E7702/hourly1!$E$8763</f>
        <v>85.282706447374082</v>
      </c>
      <c r="C7701" s="442">
        <f>hourly1!$F7702*유형화!$G$71/hourly1!$F$8763+유형화!$G$72*hourly1!$G7702/hourly1!$F$8763+유형화!$G$74*hourly1!I7702/hourly1!$I$8763</f>
        <v>3.9436917172415833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4">
        <f>유형화!$F$71*hourly1!B7703/hourly1!$B$8763+유형화!$F$72*hourly1!C7703/hourly1!$C$8763+유형화!$F$73*hourly1!D7703/hourly1!$D$8763+유형화!$F$74*hourly1!E7703/hourly1!$E$8763</f>
        <v>68.708563642143261</v>
      </c>
      <c r="C7702" s="442">
        <f>hourly1!$F7703*유형화!$G$71/hourly1!$F$8763+유형화!$G$72*hourly1!$G7703/hourly1!$F$8763+유형화!$G$74*hourly1!I7703/hourly1!$I$8763</f>
        <v>4.8034206957497299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4">
        <f>유형화!$F$71*hourly1!B7704/hourly1!$B$8763+유형화!$F$72*hourly1!C7704/hourly1!$C$8763+유형화!$F$73*hourly1!D7704/hourly1!$D$8763+유형화!$F$74*hourly1!E7704/hourly1!$E$8763</f>
        <v>67.378704682028257</v>
      </c>
      <c r="C7703" s="442">
        <f>hourly1!$F7704*유형화!$G$71/hourly1!$F$8763+유형화!$G$72*hourly1!$G7704/hourly1!$F$8763+유형화!$G$74*hourly1!I7704/hourly1!$I$8763</f>
        <v>0.40725508624278561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4">
        <f>유형화!$F$71*hourly1!B7705/hourly1!$B$8763+유형화!$F$72*hourly1!C7705/hourly1!$C$8763+유형화!$F$73*hourly1!D7705/hourly1!$D$8763+유형화!$F$74*hourly1!E7705/hourly1!$E$8763</f>
        <v>66.037779794900501</v>
      </c>
      <c r="C7704" s="442">
        <f>hourly1!$F7705*유형화!$G$71/hourly1!$F$8763+유형화!$G$72*hourly1!$G7705/hourly1!$F$8763+유형화!$G$74*hourly1!I7705/hourly1!$I$8763</f>
        <v>0.39234127660766083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4">
        <f>유형화!$F$71*hourly1!B7706/hourly1!$B$8763+유형화!$F$72*hourly1!C7706/hourly1!$C$8763+유형화!$F$73*hourly1!D7706/hourly1!$D$8763+유형화!$F$74*hourly1!E7706/hourly1!$E$8763</f>
        <v>64.447888477925929</v>
      </c>
      <c r="C7705" s="442">
        <f>hourly1!$F7706*유형화!$G$71/hourly1!$F$8763+유형화!$G$72*hourly1!$G7706/hourly1!$F$8763+유형화!$G$74*hourly1!I7706/hourly1!$I$8763</f>
        <v>0.32077800200153805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4">
        <f>유형화!$F$71*hourly1!B7707/hourly1!$B$8763+유형화!$F$72*hourly1!C7707/hourly1!$C$8763+유형화!$F$73*hourly1!D7707/hourly1!$D$8763+유형화!$F$74*hourly1!E7707/hourly1!$E$8763</f>
        <v>67.855761171529551</v>
      </c>
      <c r="C7706" s="442">
        <f>hourly1!$F7707*유형화!$G$71/hourly1!$F$8763+유형화!$G$72*hourly1!$G7707/hourly1!$F$8763+유형화!$G$74*hourly1!I7707/hourly1!$I$8763</f>
        <v>0.30551518788792009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4">
        <f>유형화!$F$71*hourly1!B7708/hourly1!$B$8763+유형화!$F$72*hourly1!C7708/hourly1!$C$8763+유형화!$F$73*hourly1!D7708/hourly1!$D$8763+유형화!$F$74*hourly1!E7708/hourly1!$E$8763</f>
        <v>67.729599504301689</v>
      </c>
      <c r="C7707" s="442">
        <f>hourly1!$F7708*유형화!$G$71/hourly1!$F$8763+유형화!$G$72*hourly1!$G7708/hourly1!$F$8763+유형화!$G$74*hourly1!I7708/hourly1!$I$8763</f>
        <v>0.49643180120373342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4">
        <f>유형화!$F$71*hourly1!B7709/hourly1!$B$8763+유형화!$F$72*hourly1!C7709/hourly1!$C$8763+유형화!$F$73*hourly1!D7709/hourly1!$D$8763+유형화!$F$74*hourly1!E7709/hourly1!$E$8763</f>
        <v>67.893027520257263</v>
      </c>
      <c r="C7708" s="442">
        <f>hourly1!$F7709*유형화!$G$71/hourly1!$F$8763+유형화!$G$72*hourly1!$G7709/hourly1!$F$8763+유형화!$G$74*hourly1!I7709/hourly1!$I$8763</f>
        <v>0.96182760281154533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4">
        <f>유형화!$F$71*hourly1!B7710/hourly1!$B$8763+유형화!$F$72*hourly1!C7710/hourly1!$C$8763+유형화!$F$73*hourly1!D7710/hourly1!$D$8763+유형화!$F$74*hourly1!E7710/hourly1!$E$8763</f>
        <v>67.818451540166834</v>
      </c>
      <c r="C7709" s="442">
        <f>hourly1!$F7710*유형화!$G$71/hourly1!$F$8763+유형화!$G$72*hourly1!$G7710/hourly1!$F$8763+유형화!$G$74*hourly1!I7710/hourly1!$I$8763</f>
        <v>1.2931174353550516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4">
        <f>유형화!$F$71*hourly1!B7711/hourly1!$B$8763+유형화!$F$72*hourly1!C7711/hourly1!$C$8763+유형화!$F$73*hourly1!D7711/hourly1!$D$8763+유형화!$F$74*hourly1!E7711/hourly1!$E$8763</f>
        <v>67.955524038298748</v>
      </c>
      <c r="C7710" s="442">
        <f>hourly1!$F7711*유형화!$G$71/hourly1!$F$8763+유형화!$G$72*hourly1!$G7711/hourly1!$F$8763+유형화!$G$74*hourly1!I7711/hourly1!$I$8763</f>
        <v>1.6410264977369085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4">
        <f>유형화!$F$71*hourly1!B7712/hourly1!$B$8763+유형화!$F$72*hourly1!C7712/hourly1!$C$8763+유형화!$F$73*hourly1!D7712/hourly1!$D$8763+유형화!$F$74*hourly1!E7712/hourly1!$E$8763</f>
        <v>69.875261495885113</v>
      </c>
      <c r="C7711" s="442">
        <f>hourly1!$F7712*유형화!$G$71/hourly1!$F$8763+유형화!$G$72*hourly1!$G7712/hourly1!$F$8763+유형화!$G$74*hourly1!I7712/hourly1!$I$8763</f>
        <v>1.9988154914761989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4">
        <f>유형화!$F$71*hourly1!B7713/hourly1!$B$8763+유형화!$F$72*hourly1!C7713/hourly1!$C$8763+유형화!$F$73*hourly1!D7713/hourly1!$D$8763+유형화!$F$74*hourly1!E7713/hourly1!$E$8763</f>
        <v>81.539703741670237</v>
      </c>
      <c r="C7712" s="442">
        <f>hourly1!$F7713*유형화!$G$71/hourly1!$F$8763+유형화!$G$72*hourly1!$G7713/hourly1!$F$8763+유형화!$G$74*hourly1!I7713/hourly1!$I$8763</f>
        <v>8.4868313997667517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4">
        <f>유형화!$F$71*hourly1!B7714/hourly1!$B$8763+유형화!$F$72*hourly1!C7714/hourly1!$C$8763+유형화!$F$73*hourly1!D7714/hourly1!$D$8763+유형화!$F$74*hourly1!E7714/hourly1!$E$8763</f>
        <v>189.80373153463157</v>
      </c>
      <c r="C7713" s="442">
        <f>hourly1!$F7714*유형화!$G$71/hourly1!$F$8763+유형화!$G$72*hourly1!$G7714/hourly1!$F$8763+유형화!$G$74*hourly1!I7714/hourly1!$I$8763</f>
        <v>8.623309833316533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4">
        <f>유형화!$F$71*hourly1!B7715/hourly1!$B$8763+유형화!$F$72*hourly1!C7715/hourly1!$C$8763+유형화!$F$73*hourly1!D7715/hourly1!$D$8763+유형화!$F$74*hourly1!E7715/hourly1!$E$8763</f>
        <v>294.70383117896148</v>
      </c>
      <c r="C7714" s="442">
        <f>hourly1!$F7715*유형화!$G$71/hourly1!$F$8763+유형화!$G$72*hourly1!$G7715/hourly1!$F$8763+유형화!$G$74*hourly1!I7715/hourly1!$I$8763</f>
        <v>7.6463044309125907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4">
        <f>유형화!$F$71*hourly1!B7716/hourly1!$B$8763+유형화!$F$72*hourly1!C7716/hourly1!$C$8763+유형화!$F$73*hourly1!D7716/hourly1!$D$8763+유형화!$F$74*hourly1!E7716/hourly1!$E$8763</f>
        <v>359.08115122203463</v>
      </c>
      <c r="C7715" s="442">
        <f>hourly1!$F7716*유형화!$G$71/hourly1!$F$8763+유형화!$G$72*hourly1!$G7716/hourly1!$F$8763+유형화!$G$74*hourly1!I7716/hourly1!$I$8763</f>
        <v>6.4531699992036611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4">
        <f>유형화!$F$71*hourly1!B7717/hourly1!$B$8763+유형화!$F$72*hourly1!C7717/hourly1!$C$8763+유형화!$F$73*hourly1!D7717/hourly1!$D$8763+유형화!$F$74*hourly1!E7717/hourly1!$E$8763</f>
        <v>422.15090111840306</v>
      </c>
      <c r="C7716" s="442">
        <f>hourly1!$F7717*유형화!$G$71/hourly1!$F$8763+유형화!$G$72*hourly1!$G7717/hourly1!$F$8763+유형화!$G$74*hourly1!I7717/hourly1!$I$8763</f>
        <v>5.4759209537012499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4">
        <f>유형화!$F$71*hourly1!B7718/hourly1!$B$8763+유형화!$F$72*hourly1!C7718/hourly1!$C$8763+유형화!$F$73*hourly1!D7718/hourly1!$D$8763+유형화!$F$74*hourly1!E7718/hourly1!$E$8763</f>
        <v>354.37569783725883</v>
      </c>
      <c r="C7717" s="442">
        <f>hourly1!$F7718*유형화!$G$71/hourly1!$F$8763+유형화!$G$72*hourly1!$G7718/hourly1!$F$8763+유형화!$G$74*hourly1!I7718/hourly1!$I$8763</f>
        <v>4.7123891967730307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4">
        <f>유형화!$F$71*hourly1!B7719/hourly1!$B$8763+유형화!$F$72*hourly1!C7719/hourly1!$C$8763+유형화!$F$73*hourly1!D7719/hourly1!$D$8763+유형화!$F$74*hourly1!E7719/hourly1!$E$8763</f>
        <v>210.39021007961799</v>
      </c>
      <c r="C7718" s="442">
        <f>hourly1!$F7719*유형화!$G$71/hourly1!$F$8763+유형화!$G$72*hourly1!$G7719/hourly1!$F$8763+유형화!$G$74*hourly1!I7719/hourly1!$I$8763</f>
        <v>3.310707028934472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4">
        <f>유형화!$F$71*hourly1!B7720/hourly1!$B$8763+유형화!$F$72*hourly1!C7720/hourly1!$C$8763+유형화!$F$73*hourly1!D7720/hourly1!$D$8763+유형화!$F$74*hourly1!E7720/hourly1!$E$8763</f>
        <v>281.54058387703344</v>
      </c>
      <c r="C7719" s="442">
        <f>hourly1!$F7720*유형화!$G$71/hourly1!$F$8763+유형화!$G$72*hourly1!$G7720/hourly1!$F$8763+유형화!$G$74*hourly1!I7720/hourly1!$I$8763</f>
        <v>3.6981909012726364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4">
        <f>유형화!$F$71*hourly1!B7721/hourly1!$B$8763+유형화!$F$72*hourly1!C7721/hourly1!$C$8763+유형화!$F$73*hourly1!D7721/hourly1!$D$8763+유형화!$F$74*hourly1!E7721/hourly1!$E$8763</f>
        <v>407.63870748331982</v>
      </c>
      <c r="C7720" s="442">
        <f>hourly1!$F7721*유형화!$G$71/hourly1!$F$8763+유형화!$G$72*hourly1!$G7721/hourly1!$F$8763+유형화!$G$74*hourly1!I7721/hourly1!$I$8763</f>
        <v>3.6248116299801572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4">
        <f>유형화!$F$71*hourly1!B7722/hourly1!$B$8763+유형화!$F$72*hourly1!C7722/hourly1!$C$8763+유형화!$F$73*hourly1!D7722/hourly1!$D$8763+유형화!$F$74*hourly1!E7722/hourly1!$E$8763</f>
        <v>343.20841148252521</v>
      </c>
      <c r="C7721" s="442">
        <f>hourly1!$F7722*유형화!$G$71/hourly1!$F$8763+유형화!$G$72*hourly1!$G7722/hourly1!$F$8763+유형화!$G$74*hourly1!I7722/hourly1!$I$8763</f>
        <v>3.7294081825499492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4">
        <f>유형화!$F$71*hourly1!B7723/hourly1!$B$8763+유형화!$F$72*hourly1!C7723/hourly1!$C$8763+유형화!$F$73*hourly1!D7723/hourly1!$D$8763+유형화!$F$74*hourly1!E7723/hourly1!$E$8763</f>
        <v>301.06861118530566</v>
      </c>
      <c r="C7722" s="442">
        <f>hourly1!$F7723*유형화!$G$71/hourly1!$F$8763+유형화!$G$72*hourly1!$G7723/hourly1!$F$8763+유형화!$G$74*hourly1!I7723/hourly1!$I$8763</f>
        <v>4.0766481634998799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4">
        <f>유형화!$F$71*hourly1!B7724/hourly1!$B$8763+유형화!$F$72*hourly1!C7724/hourly1!$C$8763+유형화!$F$73*hourly1!D7724/hourly1!$D$8763+유형화!$F$74*hourly1!E7724/hourly1!$E$8763</f>
        <v>175.32297775150312</v>
      </c>
      <c r="C7723" s="442">
        <f>hourly1!$F7724*유형화!$G$71/hourly1!$F$8763+유형화!$G$72*hourly1!$G7724/hourly1!$F$8763+유형화!$G$74*hourly1!I7724/hourly1!$I$8763</f>
        <v>4.4259945571906734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4">
        <f>유형화!$F$71*hourly1!B7725/hourly1!$B$8763+유형화!$F$72*hourly1!C7725/hourly1!$C$8763+유형화!$F$73*hourly1!D7725/hourly1!$D$8763+유형화!$F$74*hourly1!E7725/hourly1!$E$8763</f>
        <v>125.05470877293122</v>
      </c>
      <c r="C7724" s="442">
        <f>hourly1!$F7725*유형화!$G$71/hourly1!$F$8763+유형화!$G$72*hourly1!$G7725/hourly1!$F$8763+유형화!$G$74*hourly1!I7725/hourly1!$I$8763</f>
        <v>4.0372323327024731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4">
        <f>유형화!$F$71*hourly1!B7726/hourly1!$B$8763+유형화!$F$72*hourly1!C7726/hourly1!$C$8763+유형화!$F$73*hourly1!D7726/hourly1!$D$8763+유형화!$F$74*hourly1!E7726/hourly1!$E$8763</f>
        <v>133.97527405536511</v>
      </c>
      <c r="C7725" s="442">
        <f>hourly1!$F7726*유형화!$G$71/hourly1!$F$8763+유형화!$G$72*hourly1!$G7726/hourly1!$F$8763+유형화!$G$74*hourly1!I7726/hourly1!$I$8763</f>
        <v>4.1064900428176978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4">
        <f>유형화!$F$71*hourly1!B7727/hourly1!$B$8763+유형화!$F$72*hourly1!C7727/hourly1!$C$8763+유형화!$F$73*hourly1!D7727/hourly1!$D$8763+유형화!$F$74*hourly1!E7727/hourly1!$E$8763</f>
        <v>68.955916687347397</v>
      </c>
      <c r="C7726" s="442">
        <f>hourly1!$F7727*유형화!$G$71/hourly1!$F$8763+유형화!$G$72*hourly1!$G7727/hourly1!$F$8763+유형화!$G$74*hourly1!I7727/hourly1!$I$8763</f>
        <v>5.1409388281552904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4">
        <f>유형화!$F$71*hourly1!B7728/hourly1!$B$8763+유형화!$F$72*hourly1!C7728/hourly1!$C$8763+유형화!$F$73*hourly1!D7728/hourly1!$D$8763+유형화!$F$74*hourly1!E7728/hourly1!$E$8763</f>
        <v>67.69343796925547</v>
      </c>
      <c r="C7727" s="442">
        <f>hourly1!$F7728*유형화!$G$71/hourly1!$F$8763+유형화!$G$72*hourly1!$G7728/hourly1!$F$8763+유형화!$G$74*hourly1!I7728/hourly1!$I$8763</f>
        <v>0.46094677289009883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4">
        <f>유형화!$F$71*hourly1!B7729/hourly1!$B$8763+유형화!$F$72*hourly1!C7729/hourly1!$C$8763+유형화!$F$73*hourly1!D7729/hourly1!$D$8763+유형화!$F$74*hourly1!E7729/hourly1!$E$8763</f>
        <v>66.573867691246932</v>
      </c>
      <c r="C7728" s="442">
        <f>hourly1!$F7729*유형화!$G$71/hourly1!$F$8763+유형화!$G$72*hourly1!$G7729/hourly1!$F$8763+유형화!$G$74*hourly1!I7729/hourly1!$I$8763</f>
        <v>0.3552921247907167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4">
        <f>유형화!$F$71*hourly1!B7730/hourly1!$B$8763+유형화!$F$72*hourly1!C7730/hourly1!$C$8763+유형화!$F$73*hourly1!D7730/hourly1!$D$8763+유형화!$F$74*hourly1!E7730/hourly1!$E$8763</f>
        <v>65.336048147952255</v>
      </c>
      <c r="C7729" s="442">
        <f>hourly1!$F7730*유형화!$G$71/hourly1!$F$8763+유형화!$G$72*hourly1!$G7730/hourly1!$F$8763+유형화!$G$74*hourly1!I7730/hourly1!$I$8763</f>
        <v>0.36151463914774851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4">
        <f>유형화!$F$71*hourly1!B7731/hourly1!$B$8763+유형화!$F$72*hourly1!C7731/hourly1!$C$8763+유형화!$F$73*hourly1!D7731/hourly1!$D$8763+유형화!$F$74*hourly1!E7731/hourly1!$E$8763</f>
        <v>65.978200141345397</v>
      </c>
      <c r="C7730" s="442">
        <f>hourly1!$F7731*유형화!$G$71/hourly1!$F$8763+유형화!$G$72*hourly1!$G7731/hourly1!$F$8763+유형화!$G$74*hourly1!I7731/hourly1!$I$8763</f>
        <v>0.7104755226382653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4">
        <f>유형화!$F$71*hourly1!B7732/hourly1!$B$8763+유형화!$F$72*hourly1!C7732/hourly1!$C$8763+유형화!$F$73*hourly1!D7732/hourly1!$D$8763+유형화!$F$74*hourly1!E7732/hourly1!$E$8763</f>
        <v>66.522583876065241</v>
      </c>
      <c r="C7731" s="442">
        <f>hourly1!$F7732*유형화!$G$71/hourly1!$F$8763+유형화!$G$72*hourly1!$G7732/hourly1!$F$8763+유형화!$G$74*hourly1!I7732/hourly1!$I$8763</f>
        <v>1.4191901899650499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4">
        <f>유형화!$F$71*hourly1!B7733/hourly1!$B$8763+유형화!$F$72*hourly1!C7733/hourly1!$C$8763+유형화!$F$73*hourly1!D7733/hourly1!$D$8763+유형화!$F$74*hourly1!E7733/hourly1!$E$8763</f>
        <v>67.378155328829195</v>
      </c>
      <c r="C7732" s="442">
        <f>hourly1!$F7733*유형화!$G$71/hourly1!$F$8763+유형화!$G$72*hourly1!$G7733/hourly1!$F$8763+유형화!$G$74*hourly1!I7733/hourly1!$I$8763</f>
        <v>2.125518295730763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4">
        <f>유형화!$F$71*hourly1!B7734/hourly1!$B$8763+유형화!$F$72*hourly1!C7734/hourly1!$C$8763+유형화!$F$73*hourly1!D7734/hourly1!$D$8763+유형화!$F$74*hourly1!E7734/hourly1!$E$8763</f>
        <v>67.845557290330262</v>
      </c>
      <c r="C7733" s="442">
        <f>hourly1!$F7734*유형화!$G$71/hourly1!$F$8763+유형화!$G$72*hourly1!$G7734/hourly1!$F$8763+유형화!$G$74*hourly1!I7734/hourly1!$I$8763</f>
        <v>2.6154437422501542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4">
        <f>유형화!$F$71*hourly1!B7735/hourly1!$B$8763+유형화!$F$72*hourly1!C7735/hourly1!$C$8763+유형화!$F$73*hourly1!D7735/hourly1!$D$8763+유형화!$F$74*hourly1!E7735/hourly1!$E$8763</f>
        <v>68.305478569750363</v>
      </c>
      <c r="C7734" s="442">
        <f>hourly1!$F7735*유형화!$G$71/hourly1!$F$8763+유형화!$G$72*hourly1!$G7735/hourly1!$F$8763+유형화!$G$74*hourly1!I7735/hourly1!$I$8763</f>
        <v>3.0776237809022695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4">
        <f>유형화!$F$71*hourly1!B7736/hourly1!$B$8763+유형화!$F$72*hourly1!C7736/hourly1!$C$8763+유형화!$F$73*hourly1!D7736/hourly1!$D$8763+유형화!$F$74*hourly1!E7736/hourly1!$E$8763</f>
        <v>70.514654221297576</v>
      </c>
      <c r="C7735" s="442">
        <f>hourly1!$F7736*유형화!$G$71/hourly1!$F$8763+유형화!$G$72*hourly1!$G7736/hourly1!$F$8763+유형화!$G$74*hourly1!I7736/hourly1!$I$8763</f>
        <v>3.5046677957192425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4">
        <f>유형화!$F$71*hourly1!B7737/hourly1!$B$8763+유형화!$F$72*hourly1!C7737/hourly1!$C$8763+유형화!$F$73*hourly1!D7737/hourly1!$D$8763+유형화!$F$74*hourly1!E7737/hourly1!$E$8763</f>
        <v>82.590663829444708</v>
      </c>
      <c r="C7736" s="442">
        <f>hourly1!$F7737*유형화!$G$71/hourly1!$F$8763+유형화!$G$72*hourly1!$G7737/hourly1!$F$8763+유형화!$G$74*hourly1!I7737/hourly1!$I$8763</f>
        <v>10.043188147796483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4">
        <f>유형화!$F$71*hourly1!B7738/hourly1!$B$8763+유형화!$F$72*hourly1!C7738/hourly1!$C$8763+유형화!$F$73*hourly1!D7738/hourly1!$D$8763+유형화!$F$74*hourly1!E7738/hourly1!$E$8763</f>
        <v>191.30347123020204</v>
      </c>
      <c r="C7737" s="442">
        <f>hourly1!$F7738*유형화!$G$71/hourly1!$F$8763+유형화!$G$72*hourly1!$G7738/hourly1!$F$8763+유형화!$G$74*hourly1!I7738/hourly1!$I$8763</f>
        <v>10.174943409133668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4">
        <f>유형화!$F$71*hourly1!B7739/hourly1!$B$8763+유형화!$F$72*hourly1!C7739/hourly1!$C$8763+유형화!$F$73*hourly1!D7739/hourly1!$D$8763+유형화!$F$74*hourly1!E7739/hourly1!$E$8763</f>
        <v>295.81693791681136</v>
      </c>
      <c r="C7738" s="442">
        <f>hourly1!$F7739*유형화!$G$71/hourly1!$F$8763+유형화!$G$72*hourly1!$G7739/hourly1!$F$8763+유형화!$G$74*hourly1!I7739/hourly1!$I$8763</f>
        <v>9.2624604032202598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4">
        <f>유형화!$F$71*hourly1!B7740/hourly1!$B$8763+유형화!$F$72*hourly1!C7740/hourly1!$C$8763+유형화!$F$73*hourly1!D7740/hourly1!$D$8763+유형화!$F$74*hourly1!E7740/hourly1!$E$8763</f>
        <v>360.76698821363749</v>
      </c>
      <c r="C7739" s="442">
        <f>hourly1!$F7740*유형화!$G$71/hourly1!$F$8763+유형화!$G$72*hourly1!$G7740/hourly1!$F$8763+유형화!$G$74*hourly1!I7740/hourly1!$I$8763</f>
        <v>8.1514735423388558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4">
        <f>유형화!$F$71*hourly1!B7741/hourly1!$B$8763+유형화!$F$72*hourly1!C7741/hourly1!$C$8763+유형화!$F$73*hourly1!D7741/hourly1!$D$8763+유형화!$F$74*hourly1!E7741/hourly1!$E$8763</f>
        <v>424.34460572833791</v>
      </c>
      <c r="C7740" s="442">
        <f>hourly1!$F7741*유형화!$G$71/hourly1!$F$8763+유형화!$G$72*hourly1!$G7741/hourly1!$F$8763+유형화!$G$74*hourly1!I7741/hourly1!$I$8763</f>
        <v>7.2549115943349216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4">
        <f>유형화!$F$71*hourly1!B7742/hourly1!$B$8763+유형화!$F$72*hourly1!C7742/hourly1!$C$8763+유형화!$F$73*hourly1!D7742/hourly1!$D$8763+유형화!$F$74*hourly1!E7742/hourly1!$E$8763</f>
        <v>356.93257621674883</v>
      </c>
      <c r="C7741" s="442">
        <f>hourly1!$F7742*유형화!$G$71/hourly1!$F$8763+유형화!$G$72*hourly1!$G7742/hourly1!$F$8763+유형화!$G$74*hourly1!I7742/hourly1!$I$8763</f>
        <v>6.5092293426632706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4">
        <f>유형화!$F$71*hourly1!B7743/hourly1!$B$8763+유형화!$F$72*hourly1!C7743/hourly1!$C$8763+유형화!$F$73*hourly1!D7743/hourly1!$D$8763+유형화!$F$74*hourly1!E7743/hourly1!$E$8763</f>
        <v>213.45221484389049</v>
      </c>
      <c r="C7742" s="442">
        <f>hourly1!$F7743*유형화!$G$71/hourly1!$F$8763+유형화!$G$72*hourly1!$G7743/hourly1!$F$8763+유형화!$G$74*hourly1!I7743/hourly1!$I$8763</f>
        <v>5.2057664711498699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4">
        <f>유형화!$F$71*hourly1!B7744/hourly1!$B$8763+유형화!$F$72*hourly1!C7744/hourly1!$C$8763+유형화!$F$73*hourly1!D7744/hourly1!$D$8763+유형화!$F$74*hourly1!E7744/hourly1!$E$8763</f>
        <v>285.24953418652439</v>
      </c>
      <c r="C7743" s="442">
        <f>hourly1!$F7744*유형화!$G$71/hourly1!$F$8763+유형화!$G$72*hourly1!$G7744/hourly1!$F$8763+유형화!$G$74*hourly1!I7744/hourly1!$I$8763</f>
        <v>5.5617862411588126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4">
        <f>유형화!$F$71*hourly1!B7745/hourly1!$B$8763+유형화!$F$72*hourly1!C7745/hourly1!$C$8763+유형화!$F$73*hourly1!D7745/hourly1!$D$8763+유형화!$F$74*hourly1!E7745/hourly1!$E$8763</f>
        <v>412.05696640127957</v>
      </c>
      <c r="C7744" s="442">
        <f>hourly1!$F7745*유형화!$G$71/hourly1!$F$8763+유형화!$G$72*hourly1!$G7745/hourly1!$F$8763+유형화!$G$74*hourly1!I7745/hourly1!$I$8763</f>
        <v>5.4439492751645657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4">
        <f>유형화!$F$71*hourly1!B7746/hourly1!$B$8763+유형화!$F$72*hourly1!C7746/hourly1!$C$8763+유형화!$F$73*hourly1!D7746/hourly1!$D$8763+유형화!$F$74*hourly1!E7746/hourly1!$E$8763</f>
        <v>347.60319317788839</v>
      </c>
      <c r="C7745" s="442">
        <f>hourly1!$F7746*유형화!$G$71/hourly1!$F$8763+유형화!$G$72*hourly1!$G7746/hourly1!$F$8763+유형화!$G$74*hourly1!I7746/hourly1!$I$8763</f>
        <v>5.5284068107261639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4">
        <f>유형화!$F$71*hourly1!B7747/hourly1!$B$8763+유형화!$F$72*hourly1!C7747/hourly1!$C$8763+유형화!$F$73*hourly1!D7747/hourly1!$D$8763+유형화!$F$74*hourly1!E7747/hourly1!$E$8763</f>
        <v>305.65872741238564</v>
      </c>
      <c r="C7746" s="442">
        <f>hourly1!$F7747*유형화!$G$71/hourly1!$F$8763+유형화!$G$72*hourly1!$G7747/hourly1!$F$8763+유형화!$G$74*hourly1!I7747/hourly1!$I$8763</f>
        <v>5.8929012047761438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4">
        <f>유형화!$F$71*hourly1!B7748/hourly1!$B$8763+유형화!$F$72*hourly1!C7748/hourly1!$C$8763+유형화!$F$73*hourly1!D7748/hourly1!$D$8763+유형화!$F$74*hourly1!E7748/hourly1!$E$8763</f>
        <v>179.70390178989643</v>
      </c>
      <c r="C7747" s="442">
        <f>hourly1!$F7748*유형화!$G$71/hourly1!$F$8763+유형화!$G$72*hourly1!$G7748/hourly1!$F$8763+유형화!$G$74*hourly1!I7748/hourly1!$I$8763</f>
        <v>6.2382889277758933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4">
        <f>유형화!$F$71*hourly1!B7749/hourly1!$B$8763+유형화!$F$72*hourly1!C7749/hourly1!$C$8763+유형화!$F$73*hourly1!D7749/hourly1!$D$8763+유형화!$F$74*hourly1!E7749/hourly1!$E$8763</f>
        <v>127.83934037774671</v>
      </c>
      <c r="C7748" s="442">
        <f>hourly1!$F7749*유형화!$G$71/hourly1!$F$8763+유형화!$G$72*hourly1!$G7749/hourly1!$F$8763+유형화!$G$74*hourly1!I7749/hourly1!$I$8763</f>
        <v>5.6583776919395135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4">
        <f>유형화!$F$71*hourly1!B7750/hourly1!$B$8763+유형화!$F$72*hourly1!C7750/hourly1!$C$8763+유형화!$F$73*hourly1!D7750/hourly1!$D$8763+유형화!$F$74*hourly1!E7750/hourly1!$E$8763</f>
        <v>136.34775037535994</v>
      </c>
      <c r="C7749" s="442">
        <f>hourly1!$F7750*유형화!$G$71/hourly1!$F$8763+유형화!$G$72*hourly1!$G7750/hourly1!$F$8763+유형화!$G$74*hourly1!I7750/hourly1!$I$8763</f>
        <v>5.4901705710636231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4">
        <f>유형화!$F$71*hourly1!B7751/hourly1!$B$8763+유형화!$F$72*hourly1!C7751/hourly1!$C$8763+유형화!$F$73*hourly1!D7751/hourly1!$D$8763+유형화!$F$74*hourly1!E7751/hourly1!$E$8763</f>
        <v>70.631257639964772</v>
      </c>
      <c r="C7750" s="442">
        <f>hourly1!$F7751*유형화!$G$71/hourly1!$F$8763+유형화!$G$72*hourly1!$G7751/hourly1!$F$8763+유형화!$G$74*hourly1!I7751/hourly1!$I$8763</f>
        <v>6.2763432907174517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4">
        <f>유형화!$F$71*hourly1!B7752/hourly1!$B$8763+유형화!$F$72*hourly1!C7752/hourly1!$C$8763+유형화!$F$73*hourly1!D7752/hourly1!$D$8763+유형화!$F$74*hourly1!E7752/hourly1!$E$8763</f>
        <v>69.358401910133679</v>
      </c>
      <c r="C7751" s="442">
        <f>hourly1!$F7752*유형화!$G$71/hourly1!$F$8763+유형화!$G$72*hourly1!$G7752/hourly1!$F$8763+유형화!$G$74*hourly1!I7752/hourly1!$I$8763</f>
        <v>0.46822534562706775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4">
        <f>유형화!$F$71*hourly1!B7753/hourly1!$B$8763+유형화!$F$72*hourly1!C7753/hourly1!$C$8763+유형화!$F$73*hourly1!D7753/hourly1!$D$8763+유형화!$F$74*hourly1!E7753/hourly1!$E$8763</f>
        <v>68.046570167492675</v>
      </c>
      <c r="C7752" s="442">
        <f>hourly1!$F7753*유형화!$G$71/hourly1!$F$8763+유형화!$G$72*hourly1!$G7753/hourly1!$F$8763+유형화!$G$74*hourly1!I7753/hourly1!$I$8763</f>
        <v>0.42256475479841382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4">
        <f>유형화!$F$71*hourly1!B7754/hourly1!$B$8763+유형화!$F$72*hourly1!C7754/hourly1!$C$8763+유형화!$F$73*hourly1!D7754/hourly1!$D$8763+유형화!$F$74*hourly1!E7754/hourly1!$E$8763</f>
        <v>66.595868590878382</v>
      </c>
      <c r="C7753" s="442">
        <f>hourly1!$F7754*유형화!$G$71/hourly1!$F$8763+유형화!$G$72*hourly1!$G7754/hourly1!$F$8763+유형화!$G$74*hourly1!I7754/hourly1!$I$8763</f>
        <v>0.84279800792465398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4">
        <f>유형화!$F$71*hourly1!B7755/hourly1!$B$8763+유형화!$F$72*hourly1!C7755/hourly1!$C$8763+유형화!$F$73*hourly1!D7755/hourly1!$D$8763+유형화!$F$74*hourly1!E7755/hourly1!$E$8763</f>
        <v>66.652298326248626</v>
      </c>
      <c r="C7754" s="442">
        <f>hourly1!$F7755*유형화!$G$71/hourly1!$F$8763+유형화!$G$72*hourly1!$G7755/hourly1!$F$8763+유형화!$G$74*hourly1!I7755/hourly1!$I$8763</f>
        <v>1.1202198181469141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4">
        <f>유형화!$F$71*hourly1!B7756/hourly1!$B$8763+유형화!$F$72*hourly1!C7756/hourly1!$C$8763+유형화!$F$73*hourly1!D7756/hourly1!$D$8763+유형화!$F$74*hourly1!E7756/hourly1!$E$8763</f>
        <v>66.434334190203742</v>
      </c>
      <c r="C7755" s="442">
        <f>hourly1!$F7756*유형화!$G$71/hourly1!$F$8763+유형화!$G$72*hourly1!$G7756/hourly1!$F$8763+유형화!$G$74*hourly1!I7756/hourly1!$I$8763</f>
        <v>1.3954598410911947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4">
        <f>유형화!$F$71*hourly1!B7757/hourly1!$B$8763+유형화!$F$72*hourly1!C7757/hourly1!$C$8763+유형화!$F$73*hourly1!D7757/hourly1!$D$8763+유형화!$F$74*hourly1!E7757/hourly1!$E$8763</f>
        <v>66.426817439260219</v>
      </c>
      <c r="C7756" s="442">
        <f>hourly1!$F7757*유형화!$G$71/hourly1!$F$8763+유형화!$G$72*hourly1!$G7757/hourly1!$F$8763+유형화!$G$74*hourly1!I7757/hourly1!$I$8763</f>
        <v>1.6311246466492291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4">
        <f>유형화!$F$71*hourly1!B7758/hourly1!$B$8763+유형화!$F$72*hourly1!C7758/hourly1!$C$8763+유형화!$F$73*hourly1!D7758/hourly1!$D$8763+유형화!$F$74*hourly1!E7758/hourly1!$E$8763</f>
        <v>66.506872279563297</v>
      </c>
      <c r="C7757" s="442">
        <f>hourly1!$F7758*유형화!$G$71/hourly1!$F$8763+유형화!$G$72*hourly1!$G7758/hourly1!$F$8763+유형화!$G$74*hourly1!I7758/hourly1!$I$8763</f>
        <v>1.9021009153704922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4">
        <f>유형화!$F$71*hourly1!B7759/hourly1!$B$8763+유형화!$F$72*hourly1!C7759/hourly1!$C$8763+유형화!$F$73*hourly1!D7759/hourly1!$D$8763+유형화!$F$74*hourly1!E7759/hourly1!$E$8763</f>
        <v>66.589087644729744</v>
      </c>
      <c r="C7758" s="442">
        <f>hourly1!$F7759*유형화!$G$71/hourly1!$F$8763+유형화!$G$72*hourly1!$G7759/hourly1!$F$8763+유형화!$G$74*hourly1!I7759/hourly1!$I$8763</f>
        <v>2.1551040645942572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4">
        <f>유형화!$F$71*hourly1!B7760/hourly1!$B$8763+유형화!$F$72*hourly1!C7760/hourly1!$C$8763+유형화!$F$73*hourly1!D7760/hourly1!$D$8763+유형화!$F$74*hourly1!E7760/hourly1!$E$8763</f>
        <v>68.484529116540813</v>
      </c>
      <c r="C7759" s="442">
        <f>hourly1!$F7760*유형화!$G$71/hourly1!$F$8763+유형화!$G$72*hourly1!$G7760/hourly1!$F$8763+유형화!$G$74*hourly1!I7760/hourly1!$I$8763</f>
        <v>2.4397926320855086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4">
        <f>유형화!$F$71*hourly1!B7761/hourly1!$B$8763+유형화!$F$72*hourly1!C7761/hourly1!$C$8763+유형화!$F$73*hourly1!D7761/hourly1!$D$8763+유형화!$F$74*hourly1!E7761/hourly1!$E$8763</f>
        <v>80.035780058050563</v>
      </c>
      <c r="C7760" s="442">
        <f>hourly1!$F7761*유형화!$G$71/hourly1!$F$8763+유형화!$G$72*hourly1!$G7761/hourly1!$F$8763+유형화!$G$74*hourly1!I7761/hourly1!$I$8763</f>
        <v>8.8173038463836431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4">
        <f>유형화!$F$71*hourly1!B7762/hourly1!$B$8763+유형화!$F$72*hourly1!C7762/hourly1!$C$8763+유형화!$F$73*hourly1!D7762/hourly1!$D$8763+유형화!$F$74*hourly1!E7762/hourly1!$E$8763</f>
        <v>188.31115511515213</v>
      </c>
      <c r="C7761" s="442">
        <f>hourly1!$F7762*유형화!$G$71/hourly1!$F$8763+유형화!$G$72*hourly1!$G7762/hourly1!$F$8763+유형화!$G$74*hourly1!I7762/hourly1!$I$8763</f>
        <v>8.9135142686933087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4">
        <f>유형화!$F$71*hourly1!B7763/hourly1!$B$8763+유형화!$F$72*hourly1!C7763/hourly1!$C$8763+유형화!$F$73*hourly1!D7763/hourly1!$D$8763+유형화!$F$74*hourly1!E7763/hourly1!$E$8763</f>
        <v>291.7429707188918</v>
      </c>
      <c r="C7762" s="442">
        <f>hourly1!$F7763*유형화!$G$71/hourly1!$F$8763+유형화!$G$72*hourly1!$G7763/hourly1!$F$8763+유형화!$G$74*hourly1!I7763/hourly1!$I$8763</f>
        <v>7.8633929577039678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4">
        <f>유형화!$F$71*hourly1!B7764/hourly1!$B$8763+유형화!$F$72*hourly1!C7764/hourly1!$C$8763+유형화!$F$73*hourly1!D7764/hourly1!$D$8763+유형화!$F$74*hourly1!E7764/hourly1!$E$8763</f>
        <v>355.12949353682853</v>
      </c>
      <c r="C7763" s="442">
        <f>hourly1!$F7764*유형화!$G$71/hourly1!$F$8763+유형화!$G$72*hourly1!$G7764/hourly1!$F$8763+유형화!$G$74*hourly1!I7764/hourly1!$I$8763</f>
        <v>6.5686465606383617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4">
        <f>유형화!$F$71*hourly1!B7765/hourly1!$B$8763+유형화!$F$72*hourly1!C7765/hourly1!$C$8763+유형화!$F$73*hourly1!D7765/hourly1!$D$8763+유형화!$F$74*hourly1!E7765/hourly1!$E$8763</f>
        <v>417.91703704616594</v>
      </c>
      <c r="C7764" s="442">
        <f>hourly1!$F7765*유형화!$G$71/hourly1!$F$8763+유형화!$G$72*hourly1!$G7765/hourly1!$F$8763+유형화!$G$74*hourly1!I7765/hourly1!$I$8763</f>
        <v>5.532024462565337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4">
        <f>유형화!$F$71*hourly1!B7766/hourly1!$B$8763+유형화!$F$72*hourly1!C7766/hourly1!$C$8763+유형화!$F$73*hourly1!D7766/hourly1!$D$8763+유형화!$F$74*hourly1!E7766/hourly1!$E$8763</f>
        <v>350.18671785750797</v>
      </c>
      <c r="C7765" s="442">
        <f>hourly1!$F7766*유형화!$G$71/hourly1!$F$8763+유형화!$G$72*hourly1!$G7766/hourly1!$F$8763+유형화!$G$74*hourly1!I7766/hourly1!$I$8763</f>
        <v>4.6720370105092703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4">
        <f>유형화!$F$71*hourly1!B7767/hourly1!$B$8763+유형화!$F$72*hourly1!C7767/hourly1!$C$8763+유형화!$F$73*hourly1!D7767/hourly1!$D$8763+유형화!$F$74*hourly1!E7767/hourly1!$E$8763</f>
        <v>206.57223081258331</v>
      </c>
      <c r="C7766" s="442">
        <f>hourly1!$F7767*유형화!$G$71/hourly1!$F$8763+유형화!$G$72*hourly1!$G7767/hourly1!$F$8763+유형화!$G$74*hourly1!I7767/hourly1!$I$8763</f>
        <v>3.2488845076215114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4">
        <f>유형화!$F$71*hourly1!B7768/hourly1!$B$8763+유형화!$F$72*hourly1!C7768/hourly1!$C$8763+유형화!$F$73*hourly1!D7768/hourly1!$D$8763+유형화!$F$74*hourly1!E7768/hourly1!$E$8763</f>
        <v>278.02607719835572</v>
      </c>
      <c r="C7767" s="442">
        <f>hourly1!$F7768*유형화!$G$71/hourly1!$F$8763+유형화!$G$72*hourly1!$G7768/hourly1!$F$8763+유형화!$G$74*hourly1!I7768/hourly1!$I$8763</f>
        <v>3.6239046909547867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4">
        <f>유형화!$F$71*hourly1!B7769/hourly1!$B$8763+유형화!$F$72*hourly1!C7769/hourly1!$C$8763+유형화!$F$73*hourly1!D7769/hourly1!$D$8763+유형화!$F$74*hourly1!E7769/hourly1!$E$8763</f>
        <v>404.38089207834554</v>
      </c>
      <c r="C7768" s="442">
        <f>hourly1!$F7769*유형화!$G$71/hourly1!$F$8763+유형화!$G$72*hourly1!$G7769/hourly1!$F$8763+유형화!$G$74*hourly1!I7769/hourly1!$I$8763</f>
        <v>3.5056863705455781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4">
        <f>유형화!$F$71*hourly1!B7770/hourly1!$B$8763+유형화!$F$72*hourly1!C7770/hourly1!$C$8763+유형화!$F$73*hourly1!D7770/hourly1!$D$8763+유형화!$F$74*hourly1!E7770/hourly1!$E$8763</f>
        <v>340.47283353070014</v>
      </c>
      <c r="C7769" s="442">
        <f>hourly1!$F7770*유형화!$G$71/hourly1!$F$8763+유형화!$G$72*hourly1!$G7770/hourly1!$F$8763+유형화!$G$74*hourly1!I7770/hourly1!$I$8763</f>
        <v>3.681275714332755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4">
        <f>유형화!$F$71*hourly1!B7771/hourly1!$B$8763+유형화!$F$72*hourly1!C7771/hourly1!$C$8763+유형화!$F$73*hourly1!D7771/hourly1!$D$8763+유형화!$F$74*hourly1!E7771/hourly1!$E$8763</f>
        <v>298.85748531478686</v>
      </c>
      <c r="C7770" s="442">
        <f>hourly1!$F7771*유형화!$G$71/hourly1!$F$8763+유형화!$G$72*hourly1!$G7771/hourly1!$F$8763+유형화!$G$74*hourly1!I7771/hourly1!$I$8763</f>
        <v>4.0981655159630774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4">
        <f>유형화!$F$71*hourly1!B7772/hourly1!$B$8763+유형화!$F$72*hourly1!C7772/hourly1!$C$8763+유형화!$F$73*hourly1!D7772/hourly1!$D$8763+유형화!$F$74*hourly1!E7772/hourly1!$E$8763</f>
        <v>173.67982465177445</v>
      </c>
      <c r="C7771" s="442">
        <f>hourly1!$F7772*유형화!$G$71/hourly1!$F$8763+유형화!$G$72*hourly1!$G7772/hourly1!$F$8763+유형화!$G$74*hourly1!I7772/hourly1!$I$8763</f>
        <v>4.5181226945683823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4">
        <f>유형화!$F$71*hourly1!B7773/hourly1!$B$8763+유형화!$F$72*hourly1!C7773/hourly1!$C$8763+유형화!$F$73*hourly1!D7773/hourly1!$D$8763+유형화!$F$74*hourly1!E7773/hourly1!$E$8763</f>
        <v>124.27436975355506</v>
      </c>
      <c r="C7772" s="442">
        <f>hourly1!$F7773*유형화!$G$71/hourly1!$F$8763+유형화!$G$72*hourly1!$G7773/hourly1!$F$8763+유형화!$G$74*hourly1!I7773/hourly1!$I$8763</f>
        <v>3.9042257725627225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4">
        <f>유형화!$F$71*hourly1!B7774/hourly1!$B$8763+유형화!$F$72*hourly1!C7774/hourly1!$C$8763+유형화!$F$73*hourly1!D7774/hourly1!$D$8763+유형화!$F$74*hourly1!E7774/hourly1!$E$8763</f>
        <v>132.73377659458538</v>
      </c>
      <c r="C7773" s="442">
        <f>hourly1!$F7774*유형화!$G$71/hourly1!$F$8763+유형화!$G$72*hourly1!$G7774/hourly1!$F$8763+유형화!$G$74*hourly1!I7774/hourly1!$I$8763</f>
        <v>3.7166264537412945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4">
        <f>유형화!$F$71*hourly1!B7775/hourly1!$B$8763+유형화!$F$72*hourly1!C7775/hourly1!$C$8763+유형화!$F$73*hourly1!D7775/hourly1!$D$8763+유형화!$F$74*hourly1!E7775/hourly1!$E$8763</f>
        <v>68.205904367555291</v>
      </c>
      <c r="C7774" s="442">
        <f>hourly1!$F7775*유형화!$G$71/hourly1!$F$8763+유형화!$G$72*hourly1!$G7775/hourly1!$F$8763+유형화!$G$74*hourly1!I7775/hourly1!$I$8763</f>
        <v>4.577334893802429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4">
        <f>유형화!$F$71*hourly1!B7776/hourly1!$B$8763+유형화!$F$72*hourly1!C7776/hourly1!$C$8763+유형화!$F$73*hourly1!D7776/hourly1!$D$8763+유형화!$F$74*hourly1!E7776/hourly1!$E$8763</f>
        <v>66.688710949424475</v>
      </c>
      <c r="C7775" s="442">
        <f>hourly1!$F7776*유형화!$G$71/hourly1!$F$8763+유형화!$G$72*hourly1!$G7776/hourly1!$F$8763+유형화!$G$74*hourly1!I7776/hourly1!$I$8763</f>
        <v>0.46075951809402665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4">
        <f>유형화!$F$71*hourly1!B7777/hourly1!$B$8763+유형화!$F$72*hourly1!C7777/hourly1!$C$8763+유형화!$F$73*hourly1!D7777/hourly1!$D$8763+유형화!$F$74*hourly1!E7777/hourly1!$E$8763</f>
        <v>65.206612534499286</v>
      </c>
      <c r="C7776" s="442">
        <f>hourly1!$F7777*유형화!$G$71/hourly1!$F$8763+유형화!$G$72*hourly1!$G7777/hourly1!$F$8763+유형화!$G$74*hourly1!I7777/hourly1!$I$8763</f>
        <v>0.35362581786082992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4">
        <f>유형화!$F$71*hourly1!B7778/hourly1!$B$8763+유형화!$F$72*hourly1!C7778/hourly1!$C$8763+유형화!$F$73*hourly1!D7778/hourly1!$D$8763+유형화!$F$74*hourly1!E7778/hourly1!$E$8763</f>
        <v>63.443222775161132</v>
      </c>
      <c r="C7777" s="442">
        <f>hourly1!$F7778*유형화!$G$71/hourly1!$F$8763+유형화!$G$72*hourly1!$G7778/hourly1!$F$8763+유형화!$G$74*hourly1!I7778/hourly1!$I$8763</f>
        <v>0.32195832651028711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4">
        <f>유형화!$F$71*hourly1!B7779/hourly1!$B$8763+유형화!$F$72*hourly1!C7779/hourly1!$C$8763+유형화!$F$73*hourly1!D7779/hourly1!$D$8763+유형화!$F$74*hourly1!E7779/hourly1!$E$8763</f>
        <v>63.67695982477418</v>
      </c>
      <c r="C7778" s="442">
        <f>hourly1!$F7779*유형화!$G$71/hourly1!$F$8763+유형화!$G$72*hourly1!$G7779/hourly1!$F$8763+유형화!$G$74*hourly1!I7779/hourly1!$I$8763</f>
        <v>0.26576705723916466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4">
        <f>유형화!$F$71*hourly1!B7780/hourly1!$B$8763+유형화!$F$72*hourly1!C7780/hourly1!$C$8763+유형화!$F$73*hourly1!D7780/hourly1!$D$8763+유형화!$F$74*hourly1!E7780/hourly1!$E$8763</f>
        <v>63.769566629224812</v>
      </c>
      <c r="C7779" s="442">
        <f>hourly1!$F7780*유형화!$G$71/hourly1!$F$8763+유형화!$G$72*hourly1!$G7780/hourly1!$F$8763+유형화!$G$74*hourly1!I7780/hourly1!$I$8763</f>
        <v>0.25512669865939608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4">
        <f>유형화!$F$71*hourly1!B7781/hourly1!$B$8763+유형화!$F$72*hourly1!C7781/hourly1!$C$8763+유형화!$F$73*hourly1!D7781/hourly1!$D$8763+유형화!$F$74*hourly1!E7781/hourly1!$E$8763</f>
        <v>64.119340816363888</v>
      </c>
      <c r="C7780" s="442">
        <f>hourly1!$F7781*유형화!$G$71/hourly1!$F$8763+유형화!$G$72*hourly1!$G7781/hourly1!$F$8763+유형화!$G$74*hourly1!I7781/hourly1!$I$8763</f>
        <v>0.3044497586195809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4">
        <f>유형화!$F$71*hourly1!B7782/hourly1!$B$8763+유형화!$F$72*hourly1!C7782/hourly1!$C$8763+유형화!$F$73*hourly1!D7782/hourly1!$D$8763+유형화!$F$74*hourly1!E7782/hourly1!$E$8763</f>
        <v>64.276745332283141</v>
      </c>
      <c r="C7781" s="442">
        <f>hourly1!$F7782*유형화!$G$71/hourly1!$F$8763+유형화!$G$72*hourly1!$G7782/hourly1!$F$8763+유형화!$G$74*hourly1!I7782/hourly1!$I$8763</f>
        <v>0.43851767372836647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4">
        <f>유형화!$F$71*hourly1!B7783/hourly1!$B$8763+유형화!$F$72*hourly1!C7783/hourly1!$C$8763+유형화!$F$73*hourly1!D7783/hourly1!$D$8763+유형화!$F$74*hourly1!E7783/hourly1!$E$8763</f>
        <v>64.533039848499286</v>
      </c>
      <c r="C7782" s="442">
        <f>hourly1!$F7783*유형화!$G$71/hourly1!$F$8763+유형화!$G$72*hourly1!$G7783/hourly1!$F$8763+유형화!$G$74*hourly1!I7783/hourly1!$I$8763</f>
        <v>0.82782438757572718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4">
        <f>유형화!$F$71*hourly1!B7784/hourly1!$B$8763+유형화!$F$72*hourly1!C7784/hourly1!$C$8763+유형화!$F$73*hourly1!D7784/hourly1!$D$8763+유형화!$F$74*hourly1!E7784/hourly1!$E$8763</f>
        <v>66.540330862900959</v>
      </c>
      <c r="C7783" s="442">
        <f>hourly1!$F7784*유형화!$G$71/hourly1!$F$8763+유형화!$G$72*hourly1!$G7784/hourly1!$F$8763+유형화!$G$74*hourly1!I7784/hourly1!$I$8763</f>
        <v>1.2020834917987775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4">
        <f>유형화!$F$71*hourly1!B7785/hourly1!$B$8763+유형화!$F$72*hourly1!C7785/hourly1!$C$8763+유형화!$F$73*hourly1!D7785/hourly1!$D$8763+유형화!$F$74*hourly1!E7785/hourly1!$E$8763</f>
        <v>78.318743500391278</v>
      </c>
      <c r="C7784" s="442">
        <f>hourly1!$F7785*유형화!$G$71/hourly1!$F$8763+유형화!$G$72*hourly1!$G7785/hourly1!$F$8763+유형화!$G$74*hourly1!I7785/hourly1!$I$8763</f>
        <v>7.8025376750460813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4">
        <f>유형화!$F$71*hourly1!B7786/hourly1!$B$8763+유형화!$F$72*hourly1!C7786/hourly1!$C$8763+유형화!$F$73*hourly1!D7786/hourly1!$D$8763+유형화!$F$74*hourly1!E7786/hourly1!$E$8763</f>
        <v>184.72214459410898</v>
      </c>
      <c r="C7785" s="442">
        <f>hourly1!$F7786*유형화!$G$71/hourly1!$F$8763+유형화!$G$72*hourly1!$G7786/hourly1!$F$8763+유형화!$G$74*hourly1!I7786/hourly1!$I$8763</f>
        <v>7.9718669394366399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4">
        <f>유형화!$F$71*hourly1!B7787/hourly1!$B$8763+유형화!$F$72*hourly1!C7787/hourly1!$C$8763+유형화!$F$73*hourly1!D7787/hourly1!$D$8763+유형화!$F$74*hourly1!E7787/hourly1!$E$8763</f>
        <v>288.0515246283685</v>
      </c>
      <c r="C7786" s="442">
        <f>hourly1!$F7787*유형화!$G$71/hourly1!$F$8763+유형화!$G$72*hourly1!$G7787/hourly1!$F$8763+유형화!$G$74*hourly1!I7787/hourly1!$I$8763</f>
        <v>7.1416016637847939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4">
        <f>유형화!$F$71*hourly1!B7788/hourly1!$B$8763+유형화!$F$72*hourly1!C7788/hourly1!$C$8763+유형화!$F$73*hourly1!D7788/hourly1!$D$8763+유형화!$F$74*hourly1!E7788/hourly1!$E$8763</f>
        <v>351.84579150924316</v>
      </c>
      <c r="C7787" s="442">
        <f>hourly1!$F7788*유형화!$G$71/hourly1!$F$8763+유형화!$G$72*hourly1!$G7788/hourly1!$F$8763+유형화!$G$74*hourly1!I7788/hourly1!$I$8763</f>
        <v>6.0783415523956839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4">
        <f>유형화!$F$71*hourly1!B7789/hourly1!$B$8763+유형화!$F$72*hourly1!C7789/hourly1!$C$8763+유형화!$F$73*hourly1!D7789/hourly1!$D$8763+유형화!$F$74*hourly1!E7789/hourly1!$E$8763</f>
        <v>417.47917548304662</v>
      </c>
      <c r="C7788" s="442">
        <f>hourly1!$F7789*유형화!$G$71/hourly1!$F$8763+유형화!$G$72*hourly1!$G7789/hourly1!$F$8763+유형화!$G$74*hourly1!I7789/hourly1!$I$8763</f>
        <v>5.9107525842103898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4">
        <f>유형화!$F$71*hourly1!B7790/hourly1!$B$8763+유형화!$F$72*hourly1!C7790/hourly1!$C$8763+유형화!$F$73*hourly1!D7790/hourly1!$D$8763+유형화!$F$74*hourly1!E7790/hourly1!$E$8763</f>
        <v>349.5902687197796</v>
      </c>
      <c r="C7789" s="442">
        <f>hourly1!$F7790*유형화!$G$71/hourly1!$F$8763+유형화!$G$72*hourly1!$G7790/hourly1!$F$8763+유형화!$G$74*hourly1!I7790/hourly1!$I$8763</f>
        <v>4.9711908887681098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4">
        <f>유형화!$F$71*hourly1!B7791/hourly1!$B$8763+유형화!$F$72*hourly1!C7791/hourly1!$C$8763+유형화!$F$73*hourly1!D7791/hourly1!$D$8763+유형화!$F$74*hourly1!E7791/hourly1!$E$8763</f>
        <v>207.54107292112008</v>
      </c>
      <c r="C7790" s="442">
        <f>hourly1!$F7791*유형화!$G$71/hourly1!$F$8763+유형화!$G$72*hourly1!$G7791/hourly1!$F$8763+유형화!$G$74*hourly1!I7791/hourly1!$I$8763</f>
        <v>4.011822231711017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4">
        <f>유형화!$F$71*hourly1!B7792/hourly1!$B$8763+유형화!$F$72*hourly1!C7792/hourly1!$C$8763+유형화!$F$73*hourly1!D7792/hourly1!$D$8763+유형화!$F$74*hourly1!E7792/hourly1!$E$8763</f>
        <v>278.56332651207435</v>
      </c>
      <c r="C7791" s="442">
        <f>hourly1!$F7792*유형화!$G$71/hourly1!$F$8763+유형화!$G$72*hourly1!$G7792/hourly1!$F$8763+유형화!$G$74*hourly1!I7792/hourly1!$I$8763</f>
        <v>4.2206290932764503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4">
        <f>유형화!$F$71*hourly1!B7793/hourly1!$B$8763+유형화!$F$72*hourly1!C7793/hourly1!$C$8763+유형화!$F$73*hourly1!D7793/hourly1!$D$8763+유형화!$F$74*hourly1!E7793/hourly1!$E$8763</f>
        <v>406.66667688733861</v>
      </c>
      <c r="C7792" s="442">
        <f>hourly1!$F7793*유형화!$G$71/hourly1!$F$8763+유형화!$G$72*hourly1!$G7793/hourly1!$F$8763+유형화!$G$74*hourly1!I7793/hourly1!$I$8763</f>
        <v>4.5802741748072675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4">
        <f>유형화!$F$71*hourly1!B7794/hourly1!$B$8763+유형화!$F$72*hourly1!C7794/hourly1!$C$8763+유형화!$F$73*hourly1!D7794/hourly1!$D$8763+유형화!$F$74*hourly1!E7794/hourly1!$E$8763</f>
        <v>342.52156656161702</v>
      </c>
      <c r="C7793" s="442">
        <f>hourly1!$F7794*유형화!$G$71/hourly1!$F$8763+유형화!$G$72*hourly1!$G7794/hourly1!$F$8763+유형화!$G$74*hourly1!I7794/hourly1!$I$8763</f>
        <v>4.6305879413865334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4">
        <f>유형화!$F$71*hourly1!B7795/hourly1!$B$8763+유형화!$F$72*hourly1!C7795/hourly1!$C$8763+유형화!$F$73*hourly1!D7795/hourly1!$D$8763+유형화!$F$74*hourly1!E7795/hourly1!$E$8763</f>
        <v>300.17836673502728</v>
      </c>
      <c r="C7794" s="442">
        <f>hourly1!$F7795*유형화!$G$71/hourly1!$F$8763+유형화!$G$72*hourly1!$G7795/hourly1!$F$8763+유형화!$G$74*hourly1!I7795/hourly1!$I$8763</f>
        <v>4.7720731183806402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4">
        <f>유형화!$F$71*hourly1!B7796/hourly1!$B$8763+유형화!$F$72*hourly1!C7796/hourly1!$C$8763+유형화!$F$73*hourly1!D7796/hourly1!$D$8763+유형화!$F$74*hourly1!E7796/hourly1!$E$8763</f>
        <v>173.64503984078624</v>
      </c>
      <c r="C7795" s="442">
        <f>hourly1!$F7796*유형화!$G$71/hourly1!$F$8763+유형화!$G$72*hourly1!$G7796/hourly1!$F$8763+유형화!$G$74*hourly1!I7796/hourly1!$I$8763</f>
        <v>4.8067435312911622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4">
        <f>유형화!$F$71*hourly1!B7797/hourly1!$B$8763+유형화!$F$72*hourly1!C7797/hourly1!$C$8763+유형화!$F$73*hourly1!D7797/hourly1!$D$8763+유형화!$F$74*hourly1!E7797/hourly1!$E$8763</f>
        <v>124.70481555854589</v>
      </c>
      <c r="C7796" s="442">
        <f>hourly1!$F7797*유형화!$G$71/hourly1!$F$8763+유형화!$G$72*hourly1!$G7797/hourly1!$F$8763+유형화!$G$74*hourly1!I7797/hourly1!$I$8763</f>
        <v>4.3127608975235496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4">
        <f>유형화!$F$71*hourly1!B7798/hourly1!$B$8763+유형화!$F$72*hourly1!C7798/hourly1!$C$8763+유형화!$F$73*hourly1!D7798/hourly1!$D$8763+유형화!$F$74*hourly1!E7798/hourly1!$E$8763</f>
        <v>133.29548781084679</v>
      </c>
      <c r="C7797" s="442">
        <f>hourly1!$F7798*유형화!$G$71/hourly1!$F$8763+유형화!$G$72*hourly1!$G7798/hourly1!$F$8763+유형화!$G$74*hourly1!I7798/hourly1!$I$8763</f>
        <v>4.1739511499112689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4">
        <f>유형화!$F$71*hourly1!B7799/hourly1!$B$8763+유형화!$F$72*hourly1!C7799/hourly1!$C$8763+유형화!$F$73*hourly1!D7799/hourly1!$D$8763+유형화!$F$74*hourly1!E7799/hourly1!$E$8763</f>
        <v>68.793253331276688</v>
      </c>
      <c r="C7798" s="442">
        <f>hourly1!$F7799*유형화!$G$71/hourly1!$F$8763+유형화!$G$72*hourly1!$G7799/hourly1!$F$8763+유형화!$G$74*hourly1!I7799/hourly1!$I$8763</f>
        <v>5.0867843825928789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4">
        <f>유형화!$F$71*hourly1!B7800/hourly1!$B$8763+유형화!$F$72*hourly1!C7800/hourly1!$C$8763+유형화!$F$73*hourly1!D7800/hourly1!$D$8763+유형화!$F$74*hourly1!E7800/hourly1!$E$8763</f>
        <v>67.390232290481038</v>
      </c>
      <c r="C7799" s="442">
        <f>hourly1!$F7800*유형화!$G$71/hourly1!$F$8763+유형화!$G$72*hourly1!$G7800/hourly1!$F$8763+유형화!$G$74*hourly1!I7800/hourly1!$I$8763</f>
        <v>0.46090880042057331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4">
        <f>유형화!$F$71*hourly1!B7801/hourly1!$B$8763+유형화!$F$72*hourly1!C7801/hourly1!$C$8763+유형화!$F$73*hourly1!D7801/hourly1!$D$8763+유형화!$F$74*hourly1!E7801/hourly1!$E$8763</f>
        <v>66.043821329368072</v>
      </c>
      <c r="C7800" s="442">
        <f>hourly1!$F7801*유형화!$G$71/hourly1!$F$8763+유형화!$G$72*hourly1!$G7801/hourly1!$F$8763+유형화!$G$74*hourly1!I7801/hourly1!$I$8763</f>
        <v>0.35424543729918184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4">
        <f>유형화!$F$71*hourly1!B7802/hourly1!$B$8763+유형화!$F$72*hourly1!C7802/hourly1!$C$8763+유형화!$F$73*hourly1!D7802/hourly1!$D$8763+유형화!$F$74*hourly1!E7802/hourly1!$E$8763</f>
        <v>64.559481931592856</v>
      </c>
      <c r="C7801" s="442">
        <f>hourly1!$F7802*유형화!$G$71/hourly1!$F$8763+유형화!$G$72*hourly1!$G7802/hourly1!$F$8763+유형화!$G$74*hourly1!I7802/hourly1!$I$8763</f>
        <v>0.33062721314220012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4">
        <f>유형화!$F$71*hourly1!B7803/hourly1!$B$8763+유형화!$F$72*hourly1!C7803/hourly1!$C$8763+유형화!$F$73*hourly1!D7803/hourly1!$D$8763+유형화!$F$74*hourly1!E7803/hourly1!$E$8763</f>
        <v>64.92573598200498</v>
      </c>
      <c r="C7802" s="442">
        <f>hourly1!$F7803*유형화!$G$71/hourly1!$F$8763+유형화!$G$72*hourly1!$G7803/hourly1!$F$8763+유형화!$G$74*hourly1!I7803/hourly1!$I$8763</f>
        <v>0.32941861299627295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4">
        <f>유형화!$F$71*hourly1!B7804/hourly1!$B$8763+유형화!$F$72*hourly1!C7804/hourly1!$C$8763+유형화!$F$73*hourly1!D7804/hourly1!$D$8763+유형화!$F$74*hourly1!E7804/hourly1!$E$8763</f>
        <v>65.096911589624014</v>
      </c>
      <c r="C7803" s="442">
        <f>hourly1!$F7804*유형화!$G$71/hourly1!$F$8763+유형화!$G$72*hourly1!$G7804/hourly1!$F$8763+유형화!$G$74*hourly1!I7804/hourly1!$I$8763</f>
        <v>0.61581349703658894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4">
        <f>유형화!$F$71*hourly1!B7805/hourly1!$B$8763+유형화!$F$72*hourly1!C7805/hourly1!$C$8763+유형화!$F$73*hourly1!D7805/hourly1!$D$8763+유형화!$F$74*hourly1!E7805/hourly1!$E$8763</f>
        <v>65.593688032739337</v>
      </c>
      <c r="C7804" s="442">
        <f>hourly1!$F7805*유형화!$G$71/hourly1!$F$8763+유형화!$G$72*hourly1!$G7805/hourly1!$F$8763+유형화!$G$74*hourly1!I7805/hourly1!$I$8763</f>
        <v>1.1722204261245723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4">
        <f>유형화!$F$71*hourly1!B7806/hourly1!$B$8763+유형화!$F$72*hourly1!C7806/hourly1!$C$8763+유형화!$F$73*hourly1!D7806/hourly1!$D$8763+유형화!$F$74*hourly1!E7806/hourly1!$E$8763</f>
        <v>65.920010245485585</v>
      </c>
      <c r="C7805" s="442">
        <f>hourly1!$F7806*유형화!$G$71/hourly1!$F$8763+유형화!$G$72*hourly1!$G7806/hourly1!$F$8763+유형화!$G$74*hourly1!I7806/hourly1!$I$8763</f>
        <v>1.5938622460066452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4">
        <f>유형화!$F$71*hourly1!B7807/hourly1!$B$8763+유형화!$F$72*hourly1!C7807/hourly1!$C$8763+유형화!$F$73*hourly1!D7807/hourly1!$D$8763+유형화!$F$74*hourly1!E7807/hourly1!$E$8763</f>
        <v>66.237528048897232</v>
      </c>
      <c r="C7806" s="442">
        <f>hourly1!$F7807*유형화!$G$71/hourly1!$F$8763+유형화!$G$72*hourly1!$G7807/hourly1!$F$8763+유형화!$G$74*hourly1!I7807/hourly1!$I$8763</f>
        <v>1.978788680670865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4">
        <f>유형화!$F$71*hourly1!B7808/hourly1!$B$8763+유형화!$F$72*hourly1!C7808/hourly1!$C$8763+유형화!$F$73*hourly1!D7808/hourly1!$D$8763+유형화!$F$74*hourly1!E7808/hourly1!$E$8763</f>
        <v>68.307109988824251</v>
      </c>
      <c r="C7807" s="442">
        <f>hourly1!$F7808*유형화!$G$71/hourly1!$F$8763+유형화!$G$72*hourly1!$G7808/hourly1!$F$8763+유형화!$G$74*hourly1!I7808/hourly1!$I$8763</f>
        <v>2.3691867363301391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4">
        <f>유형화!$F$71*hourly1!B7809/hourly1!$B$8763+유형화!$F$72*hourly1!C7809/hourly1!$C$8763+유형화!$F$73*hourly1!D7809/hourly1!$D$8763+유형화!$F$74*hourly1!E7809/hourly1!$E$8763</f>
        <v>80.041208421855728</v>
      </c>
      <c r="C7808" s="442">
        <f>hourly1!$F7809*유형화!$G$71/hourly1!$F$8763+유형화!$G$72*hourly1!$G7809/hourly1!$F$8763+유형화!$G$74*hourly1!I7809/hourly1!$I$8763</f>
        <v>8.8657261602534003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4">
        <f>유형화!$F$71*hourly1!B7810/hourly1!$B$8763+유형화!$F$72*hourly1!C7810/hourly1!$C$8763+유형화!$F$73*hourly1!D7810/hourly1!$D$8763+유형화!$F$74*hourly1!E7810/hourly1!$E$8763</f>
        <v>187.50910624744151</v>
      </c>
      <c r="C7809" s="442">
        <f>hourly1!$F7810*유형화!$G$71/hourly1!$F$8763+유형화!$G$72*hourly1!$G7810/hourly1!$F$8763+유형화!$G$74*hourly1!I7810/hourly1!$I$8763</f>
        <v>9.0301282115219994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4">
        <f>유형화!$F$71*hourly1!B7811/hourly1!$B$8763+유형화!$F$72*hourly1!C7811/hourly1!$C$8763+유형화!$F$73*hourly1!D7811/hourly1!$D$8763+유형화!$F$74*hourly1!E7811/hourly1!$E$8763</f>
        <v>291.74610510304228</v>
      </c>
      <c r="C7810" s="442">
        <f>hourly1!$F7811*유형화!$G$71/hourly1!$F$8763+유형화!$G$72*hourly1!$G7811/hourly1!$F$8763+유형화!$G$74*hourly1!I7811/hourly1!$I$8763</f>
        <v>8.3474880819174544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4">
        <f>유형화!$F$71*hourly1!B7812/hourly1!$B$8763+유형화!$F$72*hourly1!C7812/hourly1!$C$8763+유형화!$F$73*hourly1!D7812/hourly1!$D$8763+유형화!$F$74*hourly1!E7812/hourly1!$E$8763</f>
        <v>356.07507122905741</v>
      </c>
      <c r="C7811" s="442">
        <f>hourly1!$F7812*유형화!$G$71/hourly1!$F$8763+유형화!$G$72*hourly1!$G7812/hourly1!$F$8763+유형화!$G$74*hourly1!I7812/hourly1!$I$8763</f>
        <v>7.3178261093476911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4">
        <f>유형화!$F$71*hourly1!B7813/hourly1!$B$8763+유형화!$F$72*hourly1!C7813/hourly1!$C$8763+유형화!$F$73*hourly1!D7813/hourly1!$D$8763+유형화!$F$74*hourly1!E7813/hourly1!$E$8763</f>
        <v>419.45285642488818</v>
      </c>
      <c r="C7812" s="442">
        <f>hourly1!$F7813*유형화!$G$71/hourly1!$F$8763+유형화!$G$72*hourly1!$G7813/hourly1!$F$8763+유형화!$G$74*hourly1!I7813/hourly1!$I$8763</f>
        <v>6.422650808369319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4">
        <f>유형화!$F$71*hourly1!B7814/hourly1!$B$8763+유형화!$F$72*hourly1!C7814/hourly1!$C$8763+유형화!$F$73*hourly1!D7814/hourly1!$D$8763+유형화!$F$74*hourly1!E7814/hourly1!$E$8763</f>
        <v>352.98655970163674</v>
      </c>
      <c r="C7813" s="442">
        <f>hourly1!$F7814*유형화!$G$71/hourly1!$F$8763+유형화!$G$72*hourly1!$G7814/hourly1!$F$8763+유형화!$G$74*hourly1!I7814/hourly1!$I$8763</f>
        <v>5.9332381531605032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4">
        <f>유형화!$F$71*hourly1!B7815/hourly1!$B$8763+유형화!$F$72*hourly1!C7815/hourly1!$C$8763+유형화!$F$73*hourly1!D7815/hourly1!$D$8763+유형화!$F$74*hourly1!E7815/hourly1!$E$8763</f>
        <v>210.87299180408604</v>
      </c>
      <c r="C7814" s="442">
        <f>hourly1!$F7815*유형화!$G$71/hourly1!$F$8763+유형화!$G$72*hourly1!$G7815/hourly1!$F$8763+유형화!$G$74*hourly1!I7815/hourly1!$I$8763</f>
        <v>5.0150497429579755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4">
        <f>유형화!$F$71*hourly1!B7816/hourly1!$B$8763+유형화!$F$72*hourly1!C7816/hourly1!$C$8763+유형화!$F$73*hourly1!D7816/hourly1!$D$8763+유형화!$F$74*hourly1!E7816/hourly1!$E$8763</f>
        <v>284.0149691611158</v>
      </c>
      <c r="C7815" s="442">
        <f>hourly1!$F7816*유형화!$G$71/hourly1!$F$8763+유형화!$G$72*hourly1!$G7816/hourly1!$F$8763+유형화!$G$74*hourly1!I7816/hourly1!$I$8763</f>
        <v>5.765724722484336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4">
        <f>유형화!$F$71*hourly1!B7817/hourly1!$B$8763+유형화!$F$72*hourly1!C7817/hourly1!$C$8763+유형화!$F$73*hourly1!D7817/hourly1!$D$8763+유형화!$F$74*hourly1!E7817/hourly1!$E$8763</f>
        <v>411.07666160824255</v>
      </c>
      <c r="C7816" s="442">
        <f>hourly1!$F7817*유형화!$G$71/hourly1!$F$8763+유형화!$G$72*hourly1!$G7817/hourly1!$F$8763+유형화!$G$74*hourly1!I7817/hourly1!$I$8763</f>
        <v>5.7273664983005865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4">
        <f>유형화!$F$71*hourly1!B7818/hourly1!$B$8763+유형화!$F$72*hourly1!C7818/hourly1!$C$8763+유형화!$F$73*hourly1!D7818/hourly1!$D$8763+유형화!$F$74*hourly1!E7818/hourly1!$E$8763</f>
        <v>346.69221634544903</v>
      </c>
      <c r="C7817" s="442">
        <f>hourly1!$F7818*유형화!$G$71/hourly1!$F$8763+유형화!$G$72*hourly1!$G7818/hourly1!$F$8763+유형화!$G$74*hourly1!I7818/hourly1!$I$8763</f>
        <v>5.7638358773263842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4">
        <f>유형화!$F$71*hourly1!B7819/hourly1!$B$8763+유형화!$F$72*hourly1!C7819/hourly1!$C$8763+유형화!$F$73*hourly1!D7819/hourly1!$D$8763+유형화!$F$74*hourly1!E7819/hourly1!$E$8763</f>
        <v>304.18783919992325</v>
      </c>
      <c r="C7818" s="442">
        <f>hourly1!$F7819*유형화!$G$71/hourly1!$F$8763+유형화!$G$72*hourly1!$G7819/hourly1!$F$8763+유형화!$G$74*hourly1!I7819/hourly1!$I$8763</f>
        <v>5.896779122854932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4">
        <f>유형화!$F$71*hourly1!B7820/hourly1!$B$8763+유형화!$F$72*hourly1!C7820/hourly1!$C$8763+유형화!$F$73*hourly1!D7820/hourly1!$D$8763+유형화!$F$74*hourly1!E7820/hourly1!$E$8763</f>
        <v>177.54955552271394</v>
      </c>
      <c r="C7819" s="442">
        <f>hourly1!$F7820*유형화!$G$71/hourly1!$F$8763+유형화!$G$72*hourly1!$G7820/hourly1!$F$8763+유형화!$G$74*hourly1!I7820/hourly1!$I$8763</f>
        <v>5.9538299063075106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4">
        <f>유형화!$F$71*hourly1!B7821/hourly1!$B$8763+유형화!$F$72*hourly1!C7821/hourly1!$C$8763+유형화!$F$73*hourly1!D7821/hourly1!$D$8763+유형화!$F$74*hourly1!E7821/hourly1!$E$8763</f>
        <v>126.70892058590026</v>
      </c>
      <c r="C7820" s="442">
        <f>hourly1!$F7821*유형화!$G$71/hourly1!$F$8763+유형화!$G$72*hourly1!$G7821/hourly1!$F$8763+유형화!$G$74*hourly1!I7821/hourly1!$I$8763</f>
        <v>5.3211203146894928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4">
        <f>유형화!$F$71*hourly1!B7822/hourly1!$B$8763+유형화!$F$72*hourly1!C7822/hourly1!$C$8763+유형화!$F$73*hourly1!D7822/hourly1!$D$8763+유형화!$F$74*hourly1!E7822/hourly1!$E$8763</f>
        <v>135.12407093265173</v>
      </c>
      <c r="C7821" s="442">
        <f>hourly1!$F7822*유형화!$G$71/hourly1!$F$8763+유형화!$G$72*hourly1!$G7822/hourly1!$F$8763+유형화!$G$74*hourly1!I7822/hourly1!$I$8763</f>
        <v>5.0905523760764098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4">
        <f>유형화!$F$71*hourly1!B7823/hourly1!$B$8763+유형화!$F$72*hourly1!C7823/hourly1!$C$8763+유형화!$F$73*hourly1!D7823/hourly1!$D$8763+유형화!$F$74*hourly1!E7823/hourly1!$E$8763</f>
        <v>69.742041152267419</v>
      </c>
      <c r="C7822" s="442">
        <f>hourly1!$F7823*유형화!$G$71/hourly1!$F$8763+유형화!$G$72*hourly1!$G7823/hourly1!$F$8763+유형화!$G$74*hourly1!I7823/hourly1!$I$8763</f>
        <v>5.8709193821921399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4">
        <f>유형화!$F$71*hourly1!B7824/hourly1!$B$8763+유형화!$F$72*hourly1!C7824/hourly1!$C$8763+유형화!$F$73*hourly1!D7824/hourly1!$D$8763+유형화!$F$74*hourly1!E7824/hourly1!$E$8763</f>
        <v>68.260736252317074</v>
      </c>
      <c r="C7823" s="442">
        <f>hourly1!$F7824*유형화!$G$71/hourly1!$F$8763+유형화!$G$72*hourly1!$G7824/hourly1!$F$8763+유형화!$G$74*hourly1!I7824/hourly1!$I$8763</f>
        <v>0.46189469936647204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4">
        <f>유형화!$F$71*hourly1!B7825/hourly1!$B$8763+유형화!$F$72*hourly1!C7825/hourly1!$C$8763+유형화!$F$73*hourly1!D7825/hourly1!$D$8763+유형화!$F$74*hourly1!E7825/hourly1!$E$8763</f>
        <v>67.288781400947087</v>
      </c>
      <c r="C7824" s="442">
        <f>hourly1!$F7825*유형화!$G$71/hourly1!$F$8763+유형화!$G$72*hourly1!$G7825/hourly1!$F$8763+유형화!$G$74*hourly1!I7825/hourly1!$I$8763</f>
        <v>0.37252901840374469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4">
        <f>유형화!$F$71*hourly1!B7826/hourly1!$B$8763+유형화!$F$72*hourly1!C7826/hourly1!$C$8763+유형화!$F$73*hourly1!D7826/hourly1!$D$8763+유형화!$F$74*hourly1!E7826/hourly1!$E$8763</f>
        <v>65.247715503707028</v>
      </c>
      <c r="C7825" s="442">
        <f>hourly1!$F7826*유형화!$G$71/hourly1!$F$8763+유형화!$G$72*hourly1!$G7826/hourly1!$F$8763+유형화!$G$74*hourly1!I7826/hourly1!$I$8763</f>
        <v>0.38381034575022499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4">
        <f>유형화!$F$71*hourly1!B7827/hourly1!$B$8763+유형화!$F$72*hourly1!C7827/hourly1!$C$8763+유형화!$F$73*hourly1!D7827/hourly1!$D$8763+유형화!$F$74*hourly1!E7827/hourly1!$E$8763</f>
        <v>64.840335736280437</v>
      </c>
      <c r="C7826" s="442">
        <f>hourly1!$F7827*유형화!$G$71/hourly1!$F$8763+유형화!$G$72*hourly1!$G7827/hourly1!$F$8763+유형화!$G$74*hourly1!I7827/hourly1!$I$8763</f>
        <v>0.50923528677067842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4">
        <f>유형화!$F$71*hourly1!B7828/hourly1!$B$8763+유형화!$F$72*hourly1!C7828/hourly1!$C$8763+유형화!$F$73*hourly1!D7828/hourly1!$D$8763+유형화!$F$74*hourly1!E7828/hourly1!$E$8763</f>
        <v>64.531662017952044</v>
      </c>
      <c r="C7827" s="442">
        <f>hourly1!$F7828*유형화!$G$71/hourly1!$F$8763+유형화!$G$72*hourly1!$G7828/hourly1!$F$8763+유형화!$G$74*hourly1!I7828/hourly1!$I$8763</f>
        <v>0.82937449548942632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4">
        <f>유형화!$F$71*hourly1!B7829/hourly1!$B$8763+유형화!$F$72*hourly1!C7829/hourly1!$C$8763+유형화!$F$73*hourly1!D7829/hourly1!$D$8763+유형화!$F$74*hourly1!E7829/hourly1!$E$8763</f>
        <v>64.573346802335152</v>
      </c>
      <c r="C7828" s="442">
        <f>hourly1!$F7829*유형화!$G$71/hourly1!$F$8763+유형화!$G$72*hourly1!$G7829/hourly1!$F$8763+유형화!$G$74*hourly1!I7829/hourly1!$I$8763</f>
        <v>1.1832911936829458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4">
        <f>유형화!$F$71*hourly1!B7830/hourly1!$B$8763+유형화!$F$72*hourly1!C7830/hourly1!$C$8763+유형화!$F$73*hourly1!D7830/hourly1!$D$8763+유형화!$F$74*hourly1!E7830/hourly1!$E$8763</f>
        <v>64.56953793045588</v>
      </c>
      <c r="C7829" s="442">
        <f>hourly1!$F7830*유형화!$G$71/hourly1!$F$8763+유형화!$G$72*hourly1!$G7830/hourly1!$F$8763+유형화!$G$74*hourly1!I7830/hourly1!$I$8763</f>
        <v>1.4744755795286288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4">
        <f>유형화!$F$71*hourly1!B7831/hourly1!$B$8763+유형화!$F$72*hourly1!C7831/hourly1!$C$8763+유형화!$F$73*hourly1!D7831/hourly1!$D$8763+유형화!$F$74*hourly1!E7831/hourly1!$E$8763</f>
        <v>64.585069182645356</v>
      </c>
      <c r="C7830" s="442">
        <f>hourly1!$F7831*유형화!$G$71/hourly1!$F$8763+유형화!$G$72*hourly1!$G7831/hourly1!$F$8763+유형화!$G$74*hourly1!I7831/hourly1!$I$8763</f>
        <v>1.7461783773020234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4">
        <f>유형화!$F$71*hourly1!B7832/hourly1!$B$8763+유형화!$F$72*hourly1!C7832/hourly1!$C$8763+유형화!$F$73*hourly1!D7832/hourly1!$D$8763+유형화!$F$74*hourly1!E7832/hourly1!$E$8763</f>
        <v>66.452712382133086</v>
      </c>
      <c r="C7831" s="442">
        <f>hourly1!$F7832*유형화!$G$71/hourly1!$F$8763+유형화!$G$72*hourly1!$G7832/hourly1!$F$8763+유형화!$G$74*hourly1!I7832/hourly1!$I$8763</f>
        <v>1.9125360922372454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4">
        <f>유형화!$F$71*hourly1!B7833/hourly1!$B$8763+유형화!$F$72*hourly1!C7833/hourly1!$C$8763+유형화!$F$73*hourly1!D7833/hourly1!$D$8763+유형화!$F$74*hourly1!E7833/hourly1!$E$8763</f>
        <v>78.00811484971581</v>
      </c>
      <c r="C7832" s="442">
        <f>hourly1!$F7833*유형화!$G$71/hourly1!$F$8763+유형화!$G$72*hourly1!$G7833/hourly1!$F$8763+유형화!$G$74*hourly1!I7833/hourly1!$I$8763</f>
        <v>8.1175090425259633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4">
        <f>유형화!$F$71*hourly1!B7834/hourly1!$B$8763+유형화!$F$72*hourly1!C7834/hourly1!$C$8763+유형화!$F$73*hourly1!D7834/hourly1!$D$8763+유형화!$F$74*hourly1!E7834/hourly1!$E$8763</f>
        <v>119.80075299604128</v>
      </c>
      <c r="C7833" s="442">
        <f>hourly1!$F7834*유형화!$G$71/hourly1!$F$8763+유형화!$G$72*hourly1!$G7834/hourly1!$F$8763+유형화!$G$74*hourly1!I7834/hourly1!$I$8763</f>
        <v>8.533701568573175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4">
        <f>유형화!$F$71*hourly1!B7835/hourly1!$B$8763+유형화!$F$72*hourly1!C7835/hourly1!$C$8763+유형화!$F$73*hourly1!D7835/hourly1!$D$8763+유형화!$F$74*hourly1!E7835/hourly1!$E$8763</f>
        <v>120.39462931738474</v>
      </c>
      <c r="C7834" s="442">
        <f>hourly1!$F7835*유형화!$G$71/hourly1!$F$8763+유형화!$G$72*hourly1!$G7835/hourly1!$F$8763+유형화!$G$74*hourly1!I7835/hourly1!$I$8763</f>
        <v>8.1450238450525667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4">
        <f>유형화!$F$71*hourly1!B7836/hourly1!$B$8763+유형화!$F$72*hourly1!C7836/hourly1!$C$8763+유형화!$F$73*hourly1!D7836/hourly1!$D$8763+유형화!$F$74*hourly1!E7836/hourly1!$E$8763</f>
        <v>123.1515043131338</v>
      </c>
      <c r="C7835" s="442">
        <f>hourly1!$F7836*유형화!$G$71/hourly1!$F$8763+유형화!$G$72*hourly1!$G7836/hourly1!$F$8763+유형화!$G$74*hourly1!I7836/hourly1!$I$8763</f>
        <v>7.4375493129483257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4">
        <f>유형화!$F$71*hourly1!B7837/hourly1!$B$8763+유형화!$F$72*hourly1!C7837/hourly1!$C$8763+유형화!$F$73*hourly1!D7837/hourly1!$D$8763+유형화!$F$74*hourly1!E7837/hourly1!$E$8763</f>
        <v>124.51196434008563</v>
      </c>
      <c r="C7836" s="442">
        <f>hourly1!$F7837*유형화!$G$71/hourly1!$F$8763+유형화!$G$72*hourly1!$G7837/hourly1!$F$8763+유형화!$G$74*hourly1!I7837/hourly1!$I$8763</f>
        <v>6.3994905354542553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4">
        <f>유형화!$F$71*hourly1!B7838/hourly1!$B$8763+유형화!$F$72*hourly1!C7838/hourly1!$C$8763+유형화!$F$73*hourly1!D7838/hourly1!$D$8763+유형화!$F$74*hourly1!E7838/hourly1!$E$8763</f>
        <v>121.76564508101015</v>
      </c>
      <c r="C7837" s="442">
        <f>hourly1!$F7838*유형화!$G$71/hourly1!$F$8763+유형화!$G$72*hourly1!$G7838/hourly1!$F$8763+유형화!$G$74*hourly1!I7838/hourly1!$I$8763</f>
        <v>5.6857340857091101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4">
        <f>유형화!$F$71*hourly1!B7839/hourly1!$B$8763+유형화!$F$72*hourly1!C7839/hourly1!$C$8763+유형화!$F$73*hourly1!D7839/hourly1!$D$8763+유형화!$F$74*hourly1!E7839/hourly1!$E$8763</f>
        <v>127.28250486200567</v>
      </c>
      <c r="C7838" s="442">
        <f>hourly1!$F7839*유형화!$G$71/hourly1!$F$8763+유형화!$G$72*hourly1!$G7839/hourly1!$F$8763+유형화!$G$74*hourly1!I7839/hourly1!$I$8763</f>
        <v>4.2989843877965024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4">
        <f>유형화!$F$71*hourly1!B7840/hourly1!$B$8763+유형화!$F$72*hourly1!C7840/hourly1!$C$8763+유형화!$F$73*hourly1!D7840/hourly1!$D$8763+유형화!$F$74*hourly1!E7840/hourly1!$E$8763</f>
        <v>115.29817229134552</v>
      </c>
      <c r="C7839" s="442">
        <f>hourly1!$F7840*유형화!$G$71/hourly1!$F$8763+유형화!$G$72*hourly1!$G7840/hourly1!$F$8763+유형화!$G$74*hourly1!I7840/hourly1!$I$8763</f>
        <v>4.7664682677982855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4">
        <f>유형화!$F$71*hourly1!B7841/hourly1!$B$8763+유형화!$F$72*hourly1!C7841/hourly1!$C$8763+유형화!$F$73*hourly1!D7841/hourly1!$D$8763+유형화!$F$74*hourly1!E7841/hourly1!$E$8763</f>
        <v>116.13150618389332</v>
      </c>
      <c r="C7840" s="442">
        <f>hourly1!$F7841*유형화!$G$71/hourly1!$F$8763+유형화!$G$72*hourly1!$G7841/hourly1!$F$8763+유형화!$G$74*hourly1!I7841/hourly1!$I$8763</f>
        <v>4.7200493683829361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4">
        <f>유형화!$F$71*hourly1!B7842/hourly1!$B$8763+유형화!$F$72*hourly1!C7842/hourly1!$C$8763+유형화!$F$73*hourly1!D7842/hourly1!$D$8763+유형화!$F$74*hourly1!E7842/hourly1!$E$8763</f>
        <v>115.05654587501604</v>
      </c>
      <c r="C7841" s="442">
        <f>hourly1!$F7842*유형화!$G$71/hourly1!$F$8763+유형화!$G$72*hourly1!$G7842/hourly1!$F$8763+유형화!$G$74*hourly1!I7842/hourly1!$I$8763</f>
        <v>4.7351683597310767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4">
        <f>유형화!$F$71*hourly1!B7843/hourly1!$B$8763+유형화!$F$72*hourly1!C7843/hourly1!$C$8763+유형화!$F$73*hourly1!D7843/hourly1!$D$8763+유형화!$F$74*hourly1!E7843/hourly1!$E$8763</f>
        <v>114.01153714955291</v>
      </c>
      <c r="C7842" s="442">
        <f>hourly1!$F7843*유형화!$G$71/hourly1!$F$8763+유형화!$G$72*hourly1!$G7843/hourly1!$F$8763+유형화!$G$74*hourly1!I7843/hourly1!$I$8763</f>
        <v>4.8826472384332282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4">
        <f>유형화!$F$71*hourly1!B7844/hourly1!$B$8763+유형화!$F$72*hourly1!C7844/hourly1!$C$8763+유형화!$F$73*hourly1!D7844/hourly1!$D$8763+유형화!$F$74*hourly1!E7844/hourly1!$E$8763</f>
        <v>113.85068194998232</v>
      </c>
      <c r="C7843" s="442">
        <f>hourly1!$F7844*유형화!$G$71/hourly1!$F$8763+유형화!$G$72*hourly1!$G7844/hourly1!$F$8763+유형화!$G$74*hourly1!I7844/hourly1!$I$8763</f>
        <v>5.0373351008402159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4">
        <f>유형화!$F$71*hourly1!B7845/hourly1!$B$8763+유형화!$F$72*hourly1!C7845/hourly1!$C$8763+유형화!$F$73*hourly1!D7845/hourly1!$D$8763+유형화!$F$74*hourly1!E7845/hourly1!$E$8763</f>
        <v>125.22161382723104</v>
      </c>
      <c r="C7844" s="442">
        <f>hourly1!$F7845*유형화!$G$71/hourly1!$F$8763+유형화!$G$72*hourly1!$G7845/hourly1!$F$8763+유형화!$G$74*hourly1!I7845/hourly1!$I$8763</f>
        <v>4.5592883554314492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4">
        <f>유형화!$F$71*hourly1!B7846/hourly1!$B$8763+유형화!$F$72*hourly1!C7846/hourly1!$C$8763+유형화!$F$73*hourly1!D7846/hourly1!$D$8763+유형화!$F$74*hourly1!E7846/hourly1!$E$8763</f>
        <v>133.1437388925664</v>
      </c>
      <c r="C7845" s="442">
        <f>hourly1!$F7846*유형화!$G$71/hourly1!$F$8763+유형화!$G$72*hourly1!$G7846/hourly1!$F$8763+유형화!$G$74*hourly1!I7846/hourly1!$I$8763</f>
        <v>3.9976272099593362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4">
        <f>유형화!$F$71*hourly1!B7847/hourly1!$B$8763+유형화!$F$72*hourly1!C7847/hourly1!$C$8763+유형화!$F$73*hourly1!D7847/hourly1!$D$8763+유형화!$F$74*hourly1!E7847/hourly1!$E$8763</f>
        <v>68.448113992967905</v>
      </c>
      <c r="C7846" s="442">
        <f>hourly1!$F7847*유형화!$G$71/hourly1!$F$8763+유형화!$G$72*hourly1!$G7847/hourly1!$F$8763+유형화!$G$74*hourly1!I7847/hourly1!$I$8763</f>
        <v>4.7029650165358978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4">
        <f>유형화!$F$71*hourly1!B7848/hourly1!$B$8763+유형화!$F$72*hourly1!C7848/hourly1!$C$8763+유형화!$F$73*hourly1!D7848/hourly1!$D$8763+유형화!$F$74*hourly1!E7848/hourly1!$E$8763</f>
        <v>66.827280305349888</v>
      </c>
      <c r="C7847" s="442">
        <f>hourly1!$F7848*유형화!$G$71/hourly1!$F$8763+유형화!$G$72*hourly1!$G7848/hourly1!$F$8763+유형화!$G$74*hourly1!I7848/hourly1!$I$8763</f>
        <v>0.41705711699749304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4">
        <f>유형화!$F$71*hourly1!B7849/hourly1!$B$8763+유형화!$F$72*hourly1!C7849/hourly1!$C$8763+유형화!$F$73*hourly1!D7849/hourly1!$D$8763+유형화!$F$74*hourly1!E7849/hourly1!$E$8763</f>
        <v>65.209076037807549</v>
      </c>
      <c r="C7848" s="442">
        <f>hourly1!$F7849*유형화!$G$71/hourly1!$F$8763+유형화!$G$72*hourly1!$G7849/hourly1!$F$8763+유형화!$G$74*hourly1!I7849/hourly1!$I$8763</f>
        <v>0.38034303555541776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4">
        <f>유형화!$F$71*hourly1!B7850/hourly1!$B$8763+유형화!$F$72*hourly1!C7850/hourly1!$C$8763+유형화!$F$73*hourly1!D7850/hourly1!$D$8763+유형화!$F$74*hourly1!E7850/hourly1!$E$8763</f>
        <v>63.401115985086854</v>
      </c>
      <c r="C7849" s="442">
        <f>hourly1!$F7850*유형화!$G$71/hourly1!$F$8763+유형화!$G$72*hourly1!$G7850/hourly1!$F$8763+유형화!$G$74*hourly1!I7850/hourly1!$I$8763</f>
        <v>0.31640896788447903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4">
        <f>유형화!$F$71*hourly1!B7851/hourly1!$B$8763+유형화!$F$72*hourly1!C7851/hourly1!$C$8763+유형화!$F$73*hourly1!D7851/hourly1!$D$8763+유형화!$F$74*hourly1!E7851/hourly1!$E$8763</f>
        <v>64.435581782043315</v>
      </c>
      <c r="C7850" s="442">
        <f>hourly1!$F7851*유형화!$G$71/hourly1!$F$8763+유형화!$G$72*hourly1!$G7851/hourly1!$F$8763+유형화!$G$74*hourly1!I7851/hourly1!$I$8763</f>
        <v>0.29575422607021035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4">
        <f>유형화!$F$71*hourly1!B7852/hourly1!$B$8763+유형화!$F$72*hourly1!C7852/hourly1!$C$8763+유형화!$F$73*hourly1!D7852/hourly1!$D$8763+유형화!$F$74*hourly1!E7852/hourly1!$E$8763</f>
        <v>63.633334535588958</v>
      </c>
      <c r="C7851" s="442">
        <f>hourly1!$F7852*유형화!$G$71/hourly1!$F$8763+유형화!$G$72*hourly1!$G7852/hourly1!$F$8763+유형화!$G$74*hourly1!I7852/hourly1!$I$8763</f>
        <v>0.28055594885758861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4">
        <f>유형화!$F$71*hourly1!B7853/hourly1!$B$8763+유형화!$F$72*hourly1!C7853/hourly1!$C$8763+유형화!$F$73*hourly1!D7853/hourly1!$D$8763+유형화!$F$74*hourly1!E7853/hourly1!$E$8763</f>
        <v>63.414079134266821</v>
      </c>
      <c r="C7852" s="442">
        <f>hourly1!$F7853*유형화!$G$71/hourly1!$F$8763+유형화!$G$72*hourly1!$G7853/hourly1!$F$8763+유형화!$G$74*hourly1!I7853/hourly1!$I$8763</f>
        <v>0.29065206253615339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4">
        <f>유형화!$F$71*hourly1!B7854/hourly1!$B$8763+유형화!$F$72*hourly1!C7854/hourly1!$C$8763+유형화!$F$73*hourly1!D7854/hourly1!$D$8763+유형화!$F$74*hourly1!E7854/hourly1!$E$8763</f>
        <v>63.313281091144042</v>
      </c>
      <c r="C7853" s="442">
        <f>hourly1!$F7854*유형화!$G$71/hourly1!$F$8763+유형화!$G$72*hourly1!$G7854/hourly1!$F$8763+유형화!$G$74*hourly1!I7854/hourly1!$I$8763</f>
        <v>0.3195367259751814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4">
        <f>유형화!$F$71*hourly1!B7855/hourly1!$B$8763+유형화!$F$72*hourly1!C7855/hourly1!$C$8763+유형화!$F$73*hourly1!D7855/hourly1!$D$8763+유형화!$F$74*hourly1!E7855/hourly1!$E$8763</f>
        <v>63.114736430665367</v>
      </c>
      <c r="C7854" s="442">
        <f>hourly1!$F7855*유형화!$G$71/hourly1!$F$8763+유형화!$G$72*hourly1!$G7855/hourly1!$F$8763+유형화!$G$74*hourly1!I7855/hourly1!$I$8763</f>
        <v>0.35817078022189219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4">
        <f>유형화!$F$71*hourly1!B7856/hourly1!$B$8763+유형화!$F$72*hourly1!C7856/hourly1!$C$8763+유형화!$F$73*hourly1!D7856/hourly1!$D$8763+유형화!$F$74*hourly1!E7856/hourly1!$E$8763</f>
        <v>65.092746742495251</v>
      </c>
      <c r="C7855" s="442">
        <f>hourly1!$F7856*유형화!$G$71/hourly1!$F$8763+유형화!$G$72*hourly1!$G7856/hourly1!$F$8763+유형화!$G$74*hourly1!I7856/hourly1!$I$8763</f>
        <v>0.5021971791787091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4">
        <f>유형화!$F$71*hourly1!B7857/hourly1!$B$8763+유형화!$F$72*hourly1!C7857/hourly1!$C$8763+유형화!$F$73*hourly1!D7857/hourly1!$D$8763+유형화!$F$74*hourly1!E7857/hourly1!$E$8763</f>
        <v>76.547856131030102</v>
      </c>
      <c r="C7856" s="442">
        <f>hourly1!$F7857*유형화!$G$71/hourly1!$F$8763+유형화!$G$72*hourly1!$G7857/hourly1!$F$8763+유형화!$G$74*hourly1!I7857/hourly1!$I$8763</f>
        <v>6.7314380413916339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4">
        <f>유형화!$F$71*hourly1!B7858/hourly1!$B$8763+유형화!$F$72*hourly1!C7858/hourly1!$C$8763+유형화!$F$73*hourly1!D7858/hourly1!$D$8763+유형화!$F$74*hourly1!E7858/hourly1!$E$8763</f>
        <v>66.57186586937857</v>
      </c>
      <c r="C7857" s="442">
        <f>hourly1!$F7858*유형화!$G$71/hourly1!$F$8763+유형화!$G$72*hourly1!$G7858/hourly1!$F$8763+유형화!$G$74*hourly1!I7858/hourly1!$I$8763</f>
        <v>7.1626172255455494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4">
        <f>유형화!$F$71*hourly1!B7859/hourly1!$B$8763+유형화!$F$72*hourly1!C7859/hourly1!$C$8763+유형화!$F$73*hourly1!D7859/hourly1!$D$8763+유형화!$F$74*hourly1!E7859/hourly1!$E$8763</f>
        <v>68.45757374911058</v>
      </c>
      <c r="C7858" s="442">
        <f>hourly1!$F7859*유형화!$G$71/hourly1!$F$8763+유형화!$G$72*hourly1!$G7859/hourly1!$F$8763+유형화!$G$74*hourly1!I7859/hourly1!$I$8763</f>
        <v>7.1568679003098277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4">
        <f>유형화!$F$71*hourly1!B7860/hourly1!$B$8763+유형화!$F$72*hourly1!C7860/hourly1!$C$8763+유형화!$F$73*hourly1!D7860/hourly1!$D$8763+유형화!$F$74*hourly1!E7860/hourly1!$E$8763</f>
        <v>72.150547540025428</v>
      </c>
      <c r="C7859" s="442">
        <f>hourly1!$F7860*유형화!$G$71/hourly1!$F$8763+유형화!$G$72*hourly1!$G7860/hourly1!$F$8763+유형화!$G$74*hourly1!I7860/hourly1!$I$8763</f>
        <v>6.8062806380226242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4">
        <f>유형화!$F$71*hourly1!B7861/hourly1!$B$8763+유형화!$F$72*hourly1!C7861/hourly1!$C$8763+유형화!$F$73*hourly1!D7861/hourly1!$D$8763+유형화!$F$74*hourly1!E7861/hourly1!$E$8763</f>
        <v>75.256195871812224</v>
      </c>
      <c r="C7860" s="442">
        <f>hourly1!$F7861*유형화!$G$71/hourly1!$F$8763+유형화!$G$72*hourly1!$G7861/hourly1!$F$8763+유형화!$G$74*hourly1!I7861/hourly1!$I$8763</f>
        <v>6.5638924237509633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4">
        <f>유형화!$F$71*hourly1!B7862/hourly1!$B$8763+유형화!$F$72*hourly1!C7862/hourly1!$C$8763+유형화!$F$73*hourly1!D7862/hourly1!$D$8763+유형화!$F$74*hourly1!E7862/hourly1!$E$8763</f>
        <v>73.723161009274506</v>
      </c>
      <c r="C7861" s="442">
        <f>hourly1!$F7862*유형화!$G$71/hourly1!$F$8763+유형화!$G$72*hourly1!$G7862/hourly1!$F$8763+유형화!$G$74*hourly1!I7862/hourly1!$I$8763</f>
        <v>6.2566249858555096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4">
        <f>유형화!$F$71*hourly1!B7863/hourly1!$B$8763+유형화!$F$72*hourly1!C7863/hourly1!$C$8763+유형화!$F$73*hourly1!D7863/hourly1!$D$8763+유형화!$F$74*hourly1!E7863/hourly1!$E$8763</f>
        <v>79.958270869750393</v>
      </c>
      <c r="C7862" s="442">
        <f>hourly1!$F7863*유형화!$G$71/hourly1!$F$8763+유형화!$G$72*hourly1!$G7863/hourly1!$F$8763+유형화!$G$74*hourly1!I7863/hourly1!$I$8763</f>
        <v>5.0304154738720364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4">
        <f>유형화!$F$71*hourly1!B7864/hourly1!$B$8763+유형화!$F$72*hourly1!C7864/hourly1!$C$8763+유형화!$F$73*hourly1!D7864/hourly1!$D$8763+유형화!$F$74*hourly1!E7864/hourly1!$E$8763</f>
        <v>67.136992806918073</v>
      </c>
      <c r="C7863" s="442">
        <f>hourly1!$F7864*유형화!$G$71/hourly1!$F$8763+유형화!$G$72*hourly1!$G7864/hourly1!$F$8763+유형화!$G$74*hourly1!I7864/hourly1!$I$8763</f>
        <v>4.6637377443103354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4">
        <f>유형화!$F$71*hourly1!B7865/hourly1!$B$8763+유형화!$F$72*hourly1!C7865/hourly1!$C$8763+유형화!$F$73*hourly1!D7865/hourly1!$D$8763+유형화!$F$74*hourly1!E7865/hourly1!$E$8763</f>
        <v>67.541911571433417</v>
      </c>
      <c r="C7864" s="442">
        <f>hourly1!$F7865*유형화!$G$71/hourly1!$F$8763+유형화!$G$72*hourly1!$G7865/hourly1!$F$8763+유형화!$G$74*hourly1!I7865/hourly1!$I$8763</f>
        <v>4.1774260383027757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4">
        <f>유형화!$F$71*hourly1!B7866/hourly1!$B$8763+유형화!$F$72*hourly1!C7866/hourly1!$C$8763+유형화!$F$73*hourly1!D7866/hourly1!$D$8763+유형화!$F$74*hourly1!E7866/hourly1!$E$8763</f>
        <v>65.953889728025189</v>
      </c>
      <c r="C7865" s="442">
        <f>hourly1!$F7866*유형화!$G$71/hourly1!$F$8763+유형화!$G$72*hourly1!$G7866/hourly1!$F$8763+유형화!$G$74*hourly1!I7866/hourly1!$I$8763</f>
        <v>3.7980923128089805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4">
        <f>유형화!$F$71*hourly1!B7867/hourly1!$B$8763+유형화!$F$72*hourly1!C7867/hourly1!$C$8763+유형화!$F$73*hourly1!D7867/hourly1!$D$8763+유형화!$F$74*hourly1!E7867/hourly1!$E$8763</f>
        <v>64.854701964211372</v>
      </c>
      <c r="C7866" s="442">
        <f>hourly1!$F7867*유형화!$G$71/hourly1!$F$8763+유형화!$G$72*hourly1!$G7867/hourly1!$F$8763+유형화!$G$74*hourly1!I7867/hourly1!$I$8763</f>
        <v>3.7658811469591371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4">
        <f>유형화!$F$71*hourly1!B7868/hourly1!$B$8763+유형화!$F$72*hourly1!C7868/hourly1!$C$8763+유형화!$F$73*hourly1!D7868/hourly1!$D$8763+유형화!$F$74*hourly1!E7868/hourly1!$E$8763</f>
        <v>64.610938877314496</v>
      </c>
      <c r="C7867" s="442">
        <f>hourly1!$F7868*유형화!$G$71/hourly1!$F$8763+유형화!$G$72*hourly1!$G7868/hourly1!$F$8763+유형화!$G$74*hourly1!I7868/hourly1!$I$8763</f>
        <v>3.9663285241819097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4">
        <f>유형화!$F$71*hourly1!B7869/hourly1!$B$8763+유형화!$F$72*hourly1!C7869/hourly1!$C$8763+유형화!$F$73*hourly1!D7869/hourly1!$D$8763+유형화!$F$74*hourly1!E7869/hourly1!$E$8763</f>
        <v>75.846796471413441</v>
      </c>
      <c r="C7868" s="442">
        <f>hourly1!$F7869*유형화!$G$71/hourly1!$F$8763+유형화!$G$72*hourly1!$G7869/hourly1!$F$8763+유형화!$G$74*hourly1!I7869/hourly1!$I$8763</f>
        <v>3.4429158412702501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4">
        <f>유형화!$F$71*hourly1!B7870/hourly1!$B$8763+유형화!$F$72*hourly1!C7870/hourly1!$C$8763+유형화!$F$73*hourly1!D7870/hourly1!$D$8763+유형화!$F$74*hourly1!E7870/hourly1!$E$8763</f>
        <v>84.464065902916644</v>
      </c>
      <c r="C7869" s="442">
        <f>hourly1!$F7870*유형화!$G$71/hourly1!$F$8763+유형화!$G$72*hourly1!$G7870/hourly1!$F$8763+유형화!$G$74*hourly1!I7870/hourly1!$I$8763</f>
        <v>3.383109772169469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4">
        <f>유형화!$F$71*hourly1!B7871/hourly1!$B$8763+유형화!$F$72*hourly1!C7871/hourly1!$C$8763+유형화!$F$73*hourly1!D7871/hourly1!$D$8763+유형화!$F$74*hourly1!E7871/hourly1!$E$8763</f>
        <v>67.83035897816498</v>
      </c>
      <c r="C7870" s="442">
        <f>hourly1!$F7871*유형화!$G$71/hourly1!$F$8763+유형화!$G$72*hourly1!$G7871/hourly1!$F$8763+유형화!$G$74*hourly1!I7871/hourly1!$I$8763</f>
        <v>4.1840006536057723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4">
        <f>유형화!$F$71*hourly1!B7872/hourly1!$B$8763+유형화!$F$72*hourly1!C7872/hourly1!$C$8763+유형화!$F$73*hourly1!D7872/hourly1!$D$8763+유형화!$F$74*hourly1!E7872/hourly1!$E$8763</f>
        <v>66.49489130993237</v>
      </c>
      <c r="C7871" s="442">
        <f>hourly1!$F7872*유형화!$G$71/hourly1!$F$8763+유형화!$G$72*hourly1!$G7872/hourly1!$F$8763+유형화!$G$74*hourly1!I7872/hourly1!$I$8763</f>
        <v>0.40710604837419651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4">
        <f>유형화!$F$71*hourly1!B7873/hourly1!$B$8763+유형화!$F$72*hourly1!C7873/hourly1!$C$8763+유형화!$F$73*hourly1!D7873/hourly1!$D$8763+유형화!$F$74*hourly1!E7873/hourly1!$E$8763</f>
        <v>65.085002757718016</v>
      </c>
      <c r="C7872" s="442">
        <f>hourly1!$F7873*유형화!$G$71/hourly1!$F$8763+유형화!$G$72*hourly1!$G7873/hourly1!$F$8763+유형화!$G$74*hourly1!I7873/hourly1!$I$8763</f>
        <v>0.39195258845393322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4">
        <f>유형화!$F$71*hourly1!B7874/hourly1!$B$8763+유형화!$F$72*hourly1!C7874/hourly1!$C$8763+유형화!$F$73*hourly1!D7874/hourly1!$D$8763+유형화!$F$74*hourly1!E7874/hourly1!$E$8763</f>
        <v>63.428149597525334</v>
      </c>
      <c r="C7873" s="442">
        <f>hourly1!$F7874*유형화!$G$71/hourly1!$F$8763+유형화!$G$72*hourly1!$G7874/hourly1!$F$8763+유형화!$G$74*hourly1!I7874/hourly1!$I$8763</f>
        <v>0.31618765194621445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4">
        <f>유형화!$F$71*hourly1!B7875/hourly1!$B$8763+유형화!$F$72*hourly1!C7875/hourly1!$C$8763+유형화!$F$73*hourly1!D7875/hourly1!$D$8763+유형화!$F$74*hourly1!E7875/hourly1!$E$8763</f>
        <v>67.683957965703129</v>
      </c>
      <c r="C7874" s="442">
        <f>hourly1!$F7875*유형화!$G$71/hourly1!$F$8763+유형화!$G$72*hourly1!$G7875/hourly1!$F$8763+유형화!$G$74*hourly1!I7875/hourly1!$I$8763</f>
        <v>0.26600189985112288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4">
        <f>유형화!$F$71*hourly1!B7876/hourly1!$B$8763+유형화!$F$72*hourly1!C7876/hourly1!$C$8763+유형화!$F$73*hourly1!D7876/hourly1!$D$8763+유형화!$F$74*hourly1!E7876/hourly1!$E$8763</f>
        <v>67.873474589899843</v>
      </c>
      <c r="C7875" s="442">
        <f>hourly1!$F7876*유형화!$G$71/hourly1!$F$8763+유형화!$G$72*hourly1!$G7876/hourly1!$F$8763+유형화!$G$74*hourly1!I7876/hourly1!$I$8763</f>
        <v>0.26973379504281708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4">
        <f>유형화!$F$71*hourly1!B7877/hourly1!$B$8763+유형화!$F$72*hourly1!C7877/hourly1!$C$8763+유형화!$F$73*hourly1!D7877/hourly1!$D$8763+유형화!$F$74*hourly1!E7877/hourly1!$E$8763</f>
        <v>68.40734064431669</v>
      </c>
      <c r="C7876" s="442">
        <f>hourly1!$F7877*유형화!$G$71/hourly1!$F$8763+유형화!$G$72*hourly1!$G7877/hourly1!$F$8763+유형화!$G$74*hourly1!I7877/hourly1!$I$8763</f>
        <v>0.44964108123377194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4">
        <f>유형화!$F$71*hourly1!B7878/hourly1!$B$8763+유형화!$F$72*hourly1!C7878/hourly1!$C$8763+유형화!$F$73*hourly1!D7878/hourly1!$D$8763+유형화!$F$74*hourly1!E7878/hourly1!$E$8763</f>
        <v>68.625636613896489</v>
      </c>
      <c r="C7877" s="442">
        <f>hourly1!$F7878*유형화!$G$71/hourly1!$F$8763+유형화!$G$72*hourly1!$G7878/hourly1!$F$8763+유형화!$G$74*hourly1!I7878/hourly1!$I$8763</f>
        <v>0.9277914768168658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4">
        <f>유형화!$F$71*hourly1!B7879/hourly1!$B$8763+유형화!$F$72*hourly1!C7879/hourly1!$C$8763+유형화!$F$73*hourly1!D7879/hourly1!$D$8763+유형화!$F$74*hourly1!E7879/hourly1!$E$8763</f>
        <v>68.935114667858457</v>
      </c>
      <c r="C7878" s="442">
        <f>hourly1!$F7879*유형화!$G$71/hourly1!$F$8763+유형화!$G$72*hourly1!$G7879/hourly1!$F$8763+유형화!$G$74*hourly1!I7879/hourly1!$I$8763</f>
        <v>1.4039812380882561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4">
        <f>유형화!$F$71*hourly1!B7880/hourly1!$B$8763+유형화!$F$72*hourly1!C7880/hourly1!$C$8763+유형화!$F$73*hourly1!D7880/hourly1!$D$8763+유형화!$F$74*hourly1!E7880/hourly1!$E$8763</f>
        <v>70.937410144804915</v>
      </c>
      <c r="C7879" s="442">
        <f>hourly1!$F7880*유형화!$G$71/hourly1!$F$8763+유형화!$G$72*hourly1!$G7880/hourly1!$F$8763+유형화!$G$74*hourly1!I7880/hourly1!$I$8763</f>
        <v>1.8320197893656562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4">
        <f>유형화!$F$71*hourly1!B7881/hourly1!$B$8763+유형화!$F$72*hourly1!C7881/hourly1!$C$8763+유형화!$F$73*hourly1!D7881/hourly1!$D$8763+유형화!$F$74*hourly1!E7881/hourly1!$E$8763</f>
        <v>82.762221767006181</v>
      </c>
      <c r="C7880" s="442">
        <f>hourly1!$F7881*유형화!$G$71/hourly1!$F$8763+유형화!$G$72*hourly1!$G7881/hourly1!$F$8763+유형화!$G$74*hourly1!I7881/hourly1!$I$8763</f>
        <v>8.3931259381559844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4">
        <f>유형화!$F$71*hourly1!B7882/hourly1!$B$8763+유형화!$F$72*hourly1!C7882/hourly1!$C$8763+유형화!$F$73*hourly1!D7882/hourly1!$D$8763+유형화!$F$74*hourly1!E7882/hourly1!$E$8763</f>
        <v>190.13654974951274</v>
      </c>
      <c r="C7881" s="442">
        <f>hourly1!$F7882*유형화!$G$71/hourly1!$F$8763+유형화!$G$72*hourly1!$G7882/hourly1!$F$8763+유형화!$G$74*hourly1!I7882/hourly1!$I$8763</f>
        <v>8.6491958939528377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4">
        <f>유형화!$F$71*hourly1!B7883/hourly1!$B$8763+유형화!$F$72*hourly1!C7883/hourly1!$C$8763+유형화!$F$73*hourly1!D7883/hourly1!$D$8763+유형화!$F$74*hourly1!E7883/hourly1!$E$8763</f>
        <v>296.07262647613754</v>
      </c>
      <c r="C7882" s="442">
        <f>hourly1!$F7883*유형화!$G$71/hourly1!$F$8763+유형화!$G$72*hourly1!$G7883/hourly1!$F$8763+유형화!$G$74*hourly1!I7883/hourly1!$I$8763</f>
        <v>8.1232291957786504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4">
        <f>유형화!$F$71*hourly1!B7884/hourly1!$B$8763+유형화!$F$72*hourly1!C7884/hourly1!$C$8763+유형화!$F$73*hourly1!D7884/hourly1!$D$8763+유형화!$F$74*hourly1!E7884/hourly1!$E$8763</f>
        <v>362.34309290487795</v>
      </c>
      <c r="C7883" s="442">
        <f>hourly1!$F7884*유형화!$G$71/hourly1!$F$8763+유형화!$G$72*hourly1!$G7884/hourly1!$F$8763+유형화!$G$74*hourly1!I7884/hourly1!$I$8763</f>
        <v>7.3219634788062589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4">
        <f>유형화!$F$71*hourly1!B7885/hourly1!$B$8763+유형화!$F$72*hourly1!C7885/hourly1!$C$8763+유형화!$F$73*hourly1!D7885/hourly1!$D$8763+유형화!$F$74*hourly1!E7885/hourly1!$E$8763</f>
        <v>426.5338810819585</v>
      </c>
      <c r="C7884" s="442">
        <f>hourly1!$F7885*유형화!$G$71/hourly1!$F$8763+유형화!$G$72*hourly1!$G7885/hourly1!$F$8763+유형화!$G$74*hourly1!I7885/hourly1!$I$8763</f>
        <v>6.6190842674024841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4">
        <f>유형화!$F$71*hourly1!B7886/hourly1!$B$8763+유형화!$F$72*hourly1!C7886/hourly1!$C$8763+유형화!$F$73*hourly1!D7886/hourly1!$D$8763+유형화!$F$74*hourly1!E7886/hourly1!$E$8763</f>
        <v>359.38901002796854</v>
      </c>
      <c r="C7885" s="442">
        <f>hourly1!$F7886*유형화!$G$71/hourly1!$F$8763+유형화!$G$72*hourly1!$G7886/hourly1!$F$8763+유형화!$G$74*hourly1!I7886/hourly1!$I$8763</f>
        <v>5.9731844577274682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4">
        <f>유형화!$F$71*hourly1!B7887/hourly1!$B$8763+유형화!$F$72*hourly1!C7887/hourly1!$C$8763+유형화!$F$73*hourly1!D7887/hourly1!$D$8763+유형화!$F$74*hourly1!E7887/hourly1!$E$8763</f>
        <v>216.16913076626165</v>
      </c>
      <c r="C7886" s="442">
        <f>hourly1!$F7887*유형화!$G$71/hourly1!$F$8763+유형화!$G$72*hourly1!$G7887/hourly1!$F$8763+유형화!$G$74*hourly1!I7887/hourly1!$I$8763</f>
        <v>4.9291487646384988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4">
        <f>유형화!$F$71*hourly1!B7888/hourly1!$B$8763+유형화!$F$72*hourly1!C7888/hourly1!$C$8763+유형화!$F$73*hourly1!D7888/hourly1!$D$8763+유형화!$F$74*hourly1!E7888/hourly1!$E$8763</f>
        <v>287.67339781491302</v>
      </c>
      <c r="C7887" s="442">
        <f>hourly1!$F7888*유형화!$G$71/hourly1!$F$8763+유형화!$G$72*hourly1!$G7888/hourly1!$F$8763+유형화!$G$74*hourly1!I7888/hourly1!$I$8763</f>
        <v>5.2515791148285889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4">
        <f>유형화!$F$71*hourly1!B7889/hourly1!$B$8763+유형화!$F$72*hourly1!C7889/hourly1!$C$8763+유형화!$F$73*hourly1!D7889/hourly1!$D$8763+유형화!$F$74*hourly1!E7889/hourly1!$E$8763</f>
        <v>413.93300171858027</v>
      </c>
      <c r="C7888" s="442">
        <f>hourly1!$F7889*유형화!$G$71/hourly1!$F$8763+유형화!$G$72*hourly1!$G7889/hourly1!$F$8763+유형화!$G$74*hourly1!I7889/hourly1!$I$8763</f>
        <v>5.1563882451770828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4">
        <f>유형화!$F$71*hourly1!B7890/hourly1!$B$8763+유형화!$F$72*hourly1!C7890/hourly1!$C$8763+유형화!$F$73*hourly1!D7890/hourly1!$D$8763+유형화!$F$74*hourly1!E7890/hourly1!$E$8763</f>
        <v>348.8902492188829</v>
      </c>
      <c r="C7889" s="442">
        <f>hourly1!$F7890*유형화!$G$71/hourly1!$F$8763+유형화!$G$72*hourly1!$G7890/hourly1!$F$8763+유형화!$G$74*hourly1!I7890/hourly1!$I$8763</f>
        <v>5.142218647053074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4">
        <f>유형화!$F$71*hourly1!B7891/hourly1!$B$8763+유형화!$F$72*hourly1!C7891/hourly1!$C$8763+유형화!$F$73*hourly1!D7891/hourly1!$D$8763+유형화!$F$74*hourly1!E7891/hourly1!$E$8763</f>
        <v>306.12187324811254</v>
      </c>
      <c r="C7890" s="442">
        <f>hourly1!$F7891*유형화!$G$71/hourly1!$F$8763+유형화!$G$72*hourly1!$G7891/hourly1!$F$8763+유형화!$G$74*hourly1!I7891/hourly1!$I$8763</f>
        <v>5.3360705485604001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4">
        <f>유형화!$F$71*hourly1!B7892/hourly1!$B$8763+유형화!$F$72*hourly1!C7892/hourly1!$C$8763+유형화!$F$73*hourly1!D7892/hourly1!$D$8763+유형화!$F$74*hourly1!E7892/hourly1!$E$8763</f>
        <v>179.29105037602969</v>
      </c>
      <c r="C7891" s="442">
        <f>hourly1!$F7892*유형화!$G$71/hourly1!$F$8763+유형화!$G$72*hourly1!$G7892/hourly1!$F$8763+유형화!$G$74*hourly1!I7892/hourly1!$I$8763</f>
        <v>5.4399231340770511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4">
        <f>유형화!$F$71*hourly1!B7893/hourly1!$B$8763+유형화!$F$72*hourly1!C7893/hourly1!$C$8763+유형화!$F$73*hourly1!D7893/hourly1!$D$8763+유형화!$F$74*hourly1!E7893/hourly1!$E$8763</f>
        <v>127.02535632343712</v>
      </c>
      <c r="C7892" s="442">
        <f>hourly1!$F7893*유형화!$G$71/hourly1!$F$8763+유형화!$G$72*hourly1!$G7893/hourly1!$F$8763+유형화!$G$74*hourly1!I7893/hourly1!$I$8763</f>
        <v>5.0354521226732727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4">
        <f>유형화!$F$71*hourly1!B7894/hourly1!$B$8763+유형화!$F$72*hourly1!C7894/hourly1!$C$8763+유형화!$F$73*hourly1!D7894/hourly1!$D$8763+유형화!$F$74*hourly1!E7894/hourly1!$E$8763</f>
        <v>135.72508638837169</v>
      </c>
      <c r="C7893" s="442">
        <f>hourly1!$F7894*유형화!$G$71/hourly1!$F$8763+유형화!$G$72*hourly1!$G7894/hourly1!$F$8763+유형화!$G$74*hourly1!I7894/hourly1!$I$8763</f>
        <v>4.9884369902975747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4">
        <f>유형화!$F$71*hourly1!B7895/hourly1!$B$8763+유형화!$F$72*hourly1!C7895/hourly1!$C$8763+유형화!$F$73*hourly1!D7895/hourly1!$D$8763+유형화!$F$74*hourly1!E7895/hourly1!$E$8763</f>
        <v>69.988113752853053</v>
      </c>
      <c r="C7894" s="442">
        <f>hourly1!$F7895*유형화!$G$71/hourly1!$F$8763+유형화!$G$72*hourly1!$G7895/hourly1!$F$8763+유형화!$G$74*hourly1!I7895/hourly1!$I$8763</f>
        <v>5.9628159363973428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4">
        <f>유형화!$F$71*hourly1!B7896/hourly1!$B$8763+유형화!$F$72*hourly1!C7896/hourly1!$C$8763+유형화!$F$73*hourly1!D7896/hourly1!$D$8763+유형화!$F$74*hourly1!E7896/hourly1!$E$8763</f>
        <v>69.022965095835488</v>
      </c>
      <c r="C7895" s="442">
        <f>hourly1!$F7896*유형화!$G$71/hourly1!$F$8763+유형화!$G$72*hourly1!$G7896/hourly1!$F$8763+유형화!$G$74*hourly1!I7896/hourly1!$I$8763</f>
        <v>0.46548374962452199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4">
        <f>유형화!$F$71*hourly1!B7897/hourly1!$B$8763+유형화!$F$72*hourly1!C7897/hourly1!$C$8763+유형화!$F$73*hourly1!D7897/hourly1!$D$8763+유형화!$F$74*hourly1!E7897/hourly1!$E$8763</f>
        <v>67.928026244023386</v>
      </c>
      <c r="C7896" s="442">
        <f>hourly1!$F7897*유형화!$G$71/hourly1!$F$8763+유형화!$G$72*hourly1!$G7897/hourly1!$F$8763+유형화!$G$74*hourly1!I7897/hourly1!$I$8763</f>
        <v>0.41079581531107379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4">
        <f>유형화!$F$71*hourly1!B7898/hourly1!$B$8763+유형화!$F$72*hourly1!C7898/hourly1!$C$8763+유형화!$F$73*hourly1!D7898/hourly1!$D$8763+유형화!$F$74*hourly1!E7898/hourly1!$E$8763</f>
        <v>66.648958349581747</v>
      </c>
      <c r="C7897" s="442">
        <f>hourly1!$F7898*유형화!$G$71/hourly1!$F$8763+유형화!$G$72*hourly1!$G7898/hourly1!$F$8763+유형화!$G$74*hourly1!I7898/hourly1!$I$8763</f>
        <v>0.91449548994989382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4">
        <f>유형화!$F$71*hourly1!B7899/hourly1!$B$8763+유형화!$F$72*hourly1!C7899/hourly1!$C$8763+유형화!$F$73*hourly1!D7899/hourly1!$D$8763+유형화!$F$74*hourly1!E7899/hourly1!$E$8763</f>
        <v>67.166687194919248</v>
      </c>
      <c r="C7898" s="442">
        <f>hourly1!$F7899*유형화!$G$71/hourly1!$F$8763+유형화!$G$72*hourly1!$G7899/hourly1!$F$8763+유형화!$G$74*hourly1!I7899/hourly1!$I$8763</f>
        <v>1.4357384455095019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4">
        <f>유형화!$F$71*hourly1!B7900/hourly1!$B$8763+유형화!$F$72*hourly1!C7900/hourly1!$C$8763+유형화!$F$73*hourly1!D7900/hourly1!$D$8763+유형화!$F$74*hourly1!E7900/hourly1!$E$8763</f>
        <v>67.495159111870038</v>
      </c>
      <c r="C7899" s="442">
        <f>hourly1!$F7900*유형화!$G$71/hourly1!$F$8763+유형화!$G$72*hourly1!$G7900/hourly1!$F$8763+유형화!$G$74*hourly1!I7900/hourly1!$I$8763</f>
        <v>1.9999659921140336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4">
        <f>유형화!$F$71*hourly1!B7901/hourly1!$B$8763+유형화!$F$72*hourly1!C7901/hourly1!$C$8763+유형화!$F$73*hourly1!D7901/hourly1!$D$8763+유형화!$F$74*hourly1!E7901/hourly1!$E$8763</f>
        <v>67.932292083967084</v>
      </c>
      <c r="C7900" s="442">
        <f>hourly1!$F7901*유형화!$G$71/hourly1!$F$8763+유형화!$G$72*hourly1!$G7901/hourly1!$F$8763+유형화!$G$74*hourly1!I7901/hourly1!$I$8763</f>
        <v>2.4675998063302536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4">
        <f>유형화!$F$71*hourly1!B7902/hourly1!$B$8763+유형화!$F$72*hourly1!C7902/hourly1!$C$8763+유형화!$F$73*hourly1!D7902/hourly1!$D$8763+유형화!$F$74*hourly1!E7902/hourly1!$E$8763</f>
        <v>68.245661968192053</v>
      </c>
      <c r="C7901" s="442">
        <f>hourly1!$F7902*유형화!$G$71/hourly1!$F$8763+유형화!$G$72*hourly1!$G7902/hourly1!$F$8763+유형화!$G$74*hourly1!I7902/hourly1!$I$8763</f>
        <v>2.8522319136126497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4">
        <f>유형화!$F$71*hourly1!B7903/hourly1!$B$8763+유형화!$F$72*hourly1!C7903/hourly1!$C$8763+유형화!$F$73*hourly1!D7903/hourly1!$D$8763+유형화!$F$74*hourly1!E7903/hourly1!$E$8763</f>
        <v>68.610505726080717</v>
      </c>
      <c r="C7902" s="442">
        <f>hourly1!$F7903*유형화!$G$71/hourly1!$F$8763+유형화!$G$72*hourly1!$G7903/hourly1!$F$8763+유형화!$G$74*hourly1!I7903/hourly1!$I$8763</f>
        <v>3.2141763666994145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4">
        <f>유형화!$F$71*hourly1!B7904/hourly1!$B$8763+유형화!$F$72*hourly1!C7904/hourly1!$C$8763+유형화!$F$73*hourly1!D7904/hourly1!$D$8763+유형화!$F$74*hourly1!E7904/hourly1!$E$8763</f>
        <v>70.716910367726783</v>
      </c>
      <c r="C7903" s="442">
        <f>hourly1!$F7904*유형화!$G$71/hourly1!$F$8763+유형화!$G$72*hourly1!$G7904/hourly1!$F$8763+유형화!$G$74*hourly1!I7904/hourly1!$I$8763</f>
        <v>3.5530429292030532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4">
        <f>유형화!$F$71*hourly1!B7905/hourly1!$B$8763+유형화!$F$72*hourly1!C7905/hourly1!$C$8763+유형화!$F$73*hourly1!D7905/hourly1!$D$8763+유형화!$F$74*hourly1!E7905/hourly1!$E$8763</f>
        <v>82.739938423758034</v>
      </c>
      <c r="C7904" s="442">
        <f>hourly1!$F7905*유형화!$G$71/hourly1!$F$8763+유형화!$G$72*hourly1!$G7905/hourly1!$F$8763+유형화!$G$74*hourly1!I7905/hourly1!$I$8763</f>
        <v>9.9869489647655296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4">
        <f>유형화!$F$71*hourly1!B7906/hourly1!$B$8763+유형화!$F$72*hourly1!C7906/hourly1!$C$8763+유형화!$F$73*hourly1!D7906/hourly1!$D$8763+유형화!$F$74*hourly1!E7906/hourly1!$E$8763</f>
        <v>191.3555871296181</v>
      </c>
      <c r="C7905" s="442">
        <f>hourly1!$F7906*유형화!$G$71/hourly1!$F$8763+유형화!$G$72*hourly1!$G7906/hourly1!$F$8763+유형화!$G$74*hourly1!I7906/hourly1!$I$8763</f>
        <v>10.127721954241149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4">
        <f>유형화!$F$71*hourly1!B7907/hourly1!$B$8763+유형화!$F$72*hourly1!C7907/hourly1!$C$8763+유형화!$F$73*hourly1!D7907/hourly1!$D$8763+유형화!$F$74*hourly1!E7907/hourly1!$E$8763</f>
        <v>295.91055825629803</v>
      </c>
      <c r="C7906" s="442">
        <f>hourly1!$F7907*유형화!$G$71/hourly1!$F$8763+유형화!$G$72*hourly1!$G7907/hourly1!$F$8763+유형화!$G$74*hourly1!I7907/hourly1!$I$8763</f>
        <v>9.0552249988969606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4">
        <f>유형화!$F$71*hourly1!B7908/hourly1!$B$8763+유형화!$F$72*hourly1!C7908/hourly1!$C$8763+유형화!$F$73*hourly1!D7908/hourly1!$D$8763+유형화!$F$74*hourly1!E7908/hourly1!$E$8763</f>
        <v>360.16382666059911</v>
      </c>
      <c r="C7907" s="442">
        <f>hourly1!$F7908*유형화!$G$71/hourly1!$F$8763+유형화!$G$72*hourly1!$G7908/hourly1!$F$8763+유형화!$G$74*hourly1!I7908/hourly1!$I$8763</f>
        <v>7.6795217857188733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4">
        <f>유형화!$F$71*hourly1!B7909/hourly1!$B$8763+유형화!$F$72*hourly1!C7909/hourly1!$C$8763+유형화!$F$73*hourly1!D7909/hourly1!$D$8763+유형화!$F$74*hourly1!E7909/hourly1!$E$8763</f>
        <v>422.89543457798248</v>
      </c>
      <c r="C7908" s="442">
        <f>hourly1!$F7909*유형화!$G$71/hourly1!$F$8763+유형화!$G$72*hourly1!$G7909/hourly1!$F$8763+유형화!$G$74*hourly1!I7909/hourly1!$I$8763</f>
        <v>6.5458977104671376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4">
        <f>유형화!$F$71*hourly1!B7910/hourly1!$B$8763+유형화!$F$72*hourly1!C7910/hourly1!$C$8763+유형화!$F$73*hourly1!D7910/hourly1!$D$8763+유형화!$F$74*hourly1!E7910/hourly1!$E$8763</f>
        <v>354.89116516491805</v>
      </c>
      <c r="C7909" s="442">
        <f>hourly1!$F7910*유형화!$G$71/hourly1!$F$8763+유형화!$G$72*hourly1!$G7910/hourly1!$F$8763+유형화!$G$74*hourly1!I7910/hourly1!$I$8763</f>
        <v>5.6098663138869327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4">
        <f>유형화!$F$71*hourly1!B7911/hourly1!$B$8763+유형화!$F$72*hourly1!C7911/hourly1!$C$8763+유형화!$F$73*hourly1!D7911/hourly1!$D$8763+유형화!$F$74*hourly1!E7911/hourly1!$E$8763</f>
        <v>210.89156366138369</v>
      </c>
      <c r="C7910" s="442">
        <f>hourly1!$F7911*유형화!$G$71/hourly1!$F$8763+유형화!$G$72*hourly1!$G7911/hourly1!$F$8763+유형화!$G$74*hourly1!I7911/hourly1!$I$8763</f>
        <v>4.1259845871617857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4">
        <f>유형화!$F$71*hourly1!B7912/hourly1!$B$8763+유형화!$F$72*hourly1!C7912/hourly1!$C$8763+유형화!$F$73*hourly1!D7912/hourly1!$D$8763+유형화!$F$74*hourly1!E7912/hourly1!$E$8763</f>
        <v>282.18325886893274</v>
      </c>
      <c r="C7911" s="442">
        <f>hourly1!$F7912*유형화!$G$71/hourly1!$F$8763+유형화!$G$72*hourly1!$G7912/hourly1!$F$8763+유형화!$G$74*hourly1!I7912/hourly1!$I$8763</f>
        <v>4.3913837920219727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4">
        <f>유형화!$F$71*hourly1!B7913/hourly1!$B$8763+유형화!$F$72*hourly1!C7913/hourly1!$C$8763+유형화!$F$73*hourly1!D7913/hourly1!$D$8763+유형화!$F$74*hourly1!E7913/hourly1!$E$8763</f>
        <v>408.49833668311413</v>
      </c>
      <c r="C7912" s="442">
        <f>hourly1!$F7913*유형화!$G$71/hourly1!$F$8763+유형화!$G$72*hourly1!$G7913/hourly1!$F$8763+유형화!$G$74*hourly1!I7913/hourly1!$I$8763</f>
        <v>4.2462881339554617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4">
        <f>유형화!$F$71*hourly1!B7914/hourly1!$B$8763+유형화!$F$72*hourly1!C7914/hourly1!$C$8763+유형화!$F$73*hourly1!D7914/hourly1!$D$8763+유형화!$F$74*hourly1!E7914/hourly1!$E$8763</f>
        <v>344.41984193953084</v>
      </c>
      <c r="C7913" s="442">
        <f>hourly1!$F7914*유형화!$G$71/hourly1!$F$8763+유형화!$G$72*hourly1!$G7914/hourly1!$F$8763+유형화!$G$74*hourly1!I7914/hourly1!$I$8763</f>
        <v>4.410701919206141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4">
        <f>유형화!$F$71*hourly1!B7915/hourly1!$B$8763+유형화!$F$72*hourly1!C7915/hourly1!$C$8763+유형화!$F$73*hourly1!D7915/hourly1!$D$8763+유형화!$F$74*hourly1!E7915/hourly1!$E$8763</f>
        <v>302.99493010380775</v>
      </c>
      <c r="C7914" s="442">
        <f>hourly1!$F7915*유형화!$G$71/hourly1!$F$8763+유형화!$G$72*hourly1!$G7915/hourly1!$F$8763+유형화!$G$74*hourly1!I7915/hourly1!$I$8763</f>
        <v>4.9213784239753791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4">
        <f>유형화!$F$71*hourly1!B7916/hourly1!$B$8763+유형화!$F$72*hourly1!C7916/hourly1!$C$8763+유형화!$F$73*hourly1!D7916/hourly1!$D$8763+유형화!$F$74*hourly1!E7916/hourly1!$E$8763</f>
        <v>177.76834563570989</v>
      </c>
      <c r="C7915" s="442">
        <f>hourly1!$F7916*유형화!$G$71/hourly1!$F$8763+유형화!$G$72*hourly1!$G7916/hourly1!$F$8763+유형화!$G$74*hourly1!I7916/hourly1!$I$8763</f>
        <v>5.4516448931784263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4">
        <f>유형화!$F$71*hourly1!B7917/hourly1!$B$8763+유형화!$F$72*hourly1!C7917/hourly1!$C$8763+유형화!$F$73*hourly1!D7917/hourly1!$D$8763+유형화!$F$74*hourly1!E7917/hourly1!$E$8763</f>
        <v>126.73495509084765</v>
      </c>
      <c r="C7916" s="442">
        <f>hourly1!$F7917*유형화!$G$71/hourly1!$F$8763+유형화!$G$72*hourly1!$G7917/hourly1!$F$8763+유형화!$G$74*hourly1!I7917/hourly1!$I$8763</f>
        <v>5.0083419795536726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4">
        <f>유형화!$F$71*hourly1!B7918/hourly1!$B$8763+유형화!$F$72*hourly1!C7918/hourly1!$C$8763+유형화!$F$73*hourly1!D7918/hourly1!$D$8763+유형화!$F$74*hourly1!E7918/hourly1!$E$8763</f>
        <v>135.52769953837904</v>
      </c>
      <c r="C7917" s="442">
        <f>hourly1!$F7918*유형화!$G$71/hourly1!$F$8763+유형화!$G$72*hourly1!$G7918/hourly1!$F$8763+유형화!$G$74*hourly1!I7918/hourly1!$I$8763</f>
        <v>4.9972744714347339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4">
        <f>유형화!$F$71*hourly1!B7919/hourly1!$B$8763+유형화!$F$72*hourly1!C7919/hourly1!$C$8763+유형화!$F$73*hourly1!D7919/hourly1!$D$8763+유형화!$F$74*hourly1!E7919/hourly1!$E$8763</f>
        <v>70.030830106703448</v>
      </c>
      <c r="C7918" s="442">
        <f>hourly1!$F7919*유형화!$G$71/hourly1!$F$8763+유형화!$G$72*hourly1!$G7919/hourly1!$F$8763+유형화!$G$74*hourly1!I7919/hourly1!$I$8763</f>
        <v>5.9596991789147644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4">
        <f>유형화!$F$71*hourly1!B7920/hourly1!$B$8763+유형화!$F$72*hourly1!C7920/hourly1!$C$8763+유형화!$F$73*hourly1!D7920/hourly1!$D$8763+유형화!$F$74*hourly1!E7920/hourly1!$E$8763</f>
        <v>69.015145366447058</v>
      </c>
      <c r="C7919" s="442">
        <f>hourly1!$F7920*유형화!$G$71/hourly1!$F$8763+유형화!$G$72*hourly1!$G7920/hourly1!$F$8763+유형화!$G$74*hourly1!I7920/hourly1!$I$8763</f>
        <v>0.46557476947100268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4">
        <f>유형화!$F$71*hourly1!B7921/hourly1!$B$8763+유형화!$F$72*hourly1!C7921/hourly1!$C$8763+유형화!$F$73*hourly1!D7921/hourly1!$D$8763+유형화!$F$74*hourly1!E7921/hourly1!$E$8763</f>
        <v>67.890218862358267</v>
      </c>
      <c r="C7920" s="442">
        <f>hourly1!$F7921*유형화!$G$71/hourly1!$F$8763+유형화!$G$72*hourly1!$G7921/hourly1!$F$8763+유형화!$G$74*hourly1!I7921/hourly1!$I$8763</f>
        <v>0.4035632821562557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4">
        <f>유형화!$F$71*hourly1!B7922/hourly1!$B$8763+유형화!$F$72*hourly1!C7922/hourly1!$C$8763+유형화!$F$73*hourly1!D7922/hourly1!$D$8763+유형화!$F$74*hourly1!E7922/hourly1!$E$8763</f>
        <v>66.57947168598912</v>
      </c>
      <c r="C7921" s="442">
        <f>hourly1!$F7922*유형화!$G$71/hourly1!$F$8763+유형화!$G$72*hourly1!$G7922/hourly1!$F$8763+유형화!$G$74*hourly1!I7922/hourly1!$I$8763</f>
        <v>0.85859814063065654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4">
        <f>유형화!$F$71*hourly1!B7923/hourly1!$B$8763+유형화!$F$72*hourly1!C7923/hourly1!$C$8763+유형화!$F$73*hourly1!D7923/hourly1!$D$8763+유형화!$F$74*hourly1!E7923/hourly1!$E$8763</f>
        <v>67.20873627481356</v>
      </c>
      <c r="C7922" s="442">
        <f>hourly1!$F7923*유형화!$G$71/hourly1!$F$8763+유형화!$G$72*hourly1!$G7923/hourly1!$F$8763+유형화!$G$74*hourly1!I7923/hourly1!$I$8763</f>
        <v>1.436843558453067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4">
        <f>유형화!$F$71*hourly1!B7924/hourly1!$B$8763+유형화!$F$72*hourly1!C7924/hourly1!$C$8763+유형화!$F$73*hourly1!D7924/hourly1!$D$8763+유형화!$F$74*hourly1!E7924/hourly1!$E$8763</f>
        <v>67.69877505441525</v>
      </c>
      <c r="C7923" s="442">
        <f>hourly1!$F7924*유형화!$G$71/hourly1!$F$8763+유형화!$G$72*hourly1!$G7924/hourly1!$F$8763+유형화!$G$74*hourly1!I7924/hourly1!$I$8763</f>
        <v>2.071901005788765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4">
        <f>유형화!$F$71*hourly1!B7925/hourly1!$B$8763+유형화!$F$72*hourly1!C7925/hourly1!$C$8763+유형화!$F$73*hourly1!D7925/hourly1!$D$8763+유형화!$F$74*hourly1!E7925/hourly1!$E$8763</f>
        <v>68.312703162907695</v>
      </c>
      <c r="C7924" s="442">
        <f>hourly1!$F7925*유형화!$G$71/hourly1!$F$8763+유형화!$G$72*hourly1!$G7925/hourly1!$F$8763+유형화!$G$74*hourly1!I7925/hourly1!$I$8763</f>
        <v>2.6385170696180427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4">
        <f>유형화!$F$71*hourly1!B7926/hourly1!$B$8763+유형화!$F$72*hourly1!C7926/hourly1!$C$8763+유형화!$F$73*hourly1!D7926/hourly1!$D$8763+유형화!$F$74*hourly1!E7926/hourly1!$E$8763</f>
        <v>68.573271839329252</v>
      </c>
      <c r="C7925" s="442">
        <f>hourly1!$F7926*유형화!$G$71/hourly1!$F$8763+유형화!$G$72*hourly1!$G7926/hourly1!$F$8763+유형화!$G$74*hourly1!I7926/hourly1!$I$8763</f>
        <v>3.0183644012822817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4">
        <f>유형화!$F$71*hourly1!B7927/hourly1!$B$8763+유형화!$F$72*hourly1!C7927/hourly1!$C$8763+유형화!$F$73*hourly1!D7927/hourly1!$D$8763+유형화!$F$74*hourly1!E7927/hourly1!$E$8763</f>
        <v>68.915532882411057</v>
      </c>
      <c r="C7926" s="442">
        <f>hourly1!$F7927*유형화!$G$71/hourly1!$F$8763+유형화!$G$72*hourly1!$G7927/hourly1!$F$8763+유형화!$G$74*hourly1!I7927/hourly1!$I$8763</f>
        <v>3.4086337090835168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4">
        <f>유형화!$F$71*hourly1!B7928/hourly1!$B$8763+유형화!$F$72*hourly1!C7928/hourly1!$C$8763+유형화!$F$73*hourly1!D7928/hourly1!$D$8763+유형화!$F$74*hourly1!E7928/hourly1!$E$8763</f>
        <v>71.158505058114187</v>
      </c>
      <c r="C7927" s="442">
        <f>hourly1!$F7928*유형화!$G$71/hourly1!$F$8763+유형화!$G$72*hourly1!$G7928/hourly1!$F$8763+유형화!$G$74*hourly1!I7928/hourly1!$I$8763</f>
        <v>3.8078135909514552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4">
        <f>유형화!$F$71*hourly1!B7929/hourly1!$B$8763+유형화!$F$72*hourly1!C7929/hourly1!$C$8763+유형화!$F$73*hourly1!D7929/hourly1!$D$8763+유형화!$F$74*hourly1!E7929/hourly1!$E$8763</f>
        <v>83.129907751259282</v>
      </c>
      <c r="C7928" s="442">
        <f>hourly1!$F7929*유형화!$G$71/hourly1!$F$8763+유형화!$G$72*hourly1!$G7929/hourly1!$F$8763+유형화!$G$74*hourly1!I7929/hourly1!$I$8763</f>
        <v>10.256566210210513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4">
        <f>유형화!$F$71*hourly1!B7930/hourly1!$B$8763+유형화!$F$72*hourly1!C7930/hourly1!$C$8763+유형화!$F$73*hourly1!D7930/hourly1!$D$8763+유형화!$F$74*hourly1!E7930/hourly1!$E$8763</f>
        <v>191.70190591973034</v>
      </c>
      <c r="C7929" s="442">
        <f>hourly1!$F7930*유형화!$G$71/hourly1!$F$8763+유형화!$G$72*hourly1!$G7930/hourly1!$F$8763+유형화!$G$74*hourly1!I7930/hourly1!$I$8763</f>
        <v>10.384552744690282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4">
        <f>유형화!$F$71*hourly1!B7931/hourly1!$B$8763+유형화!$F$72*hourly1!C7931/hourly1!$C$8763+유형화!$F$73*hourly1!D7931/hourly1!$D$8763+유형화!$F$74*hourly1!E7931/hourly1!$E$8763</f>
        <v>296.77116131537974</v>
      </c>
      <c r="C7930" s="442">
        <f>hourly1!$F7931*유형화!$G$71/hourly1!$F$8763+유형화!$G$72*hourly1!$G7931/hourly1!$F$8763+유형화!$G$74*hourly1!I7931/hourly1!$I$8763</f>
        <v>9.6737984831311703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4">
        <f>유형화!$F$71*hourly1!B7932/hourly1!$B$8763+유형화!$F$72*hourly1!C7932/hourly1!$C$8763+유형화!$F$73*hourly1!D7932/hourly1!$D$8763+유형화!$F$74*hourly1!E7932/hourly1!$E$8763</f>
        <v>362.06310835977649</v>
      </c>
      <c r="C7931" s="442">
        <f>hourly1!$F7932*유형화!$G$71/hourly1!$F$8763+유형화!$G$72*hourly1!$G7932/hourly1!$F$8763+유형화!$G$74*hourly1!I7932/hourly1!$I$8763</f>
        <v>8.6574575951121044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4">
        <f>유형화!$F$71*hourly1!B7933/hourly1!$B$8763+유형화!$F$72*hourly1!C7933/hourly1!$C$8763+유형화!$F$73*hourly1!D7933/hourly1!$D$8763+유형화!$F$74*hourly1!E7933/hourly1!$E$8763</f>
        <v>425.66081623088547</v>
      </c>
      <c r="C7932" s="442">
        <f>hourly1!$F7933*유형화!$G$71/hourly1!$F$8763+유형화!$G$72*hourly1!$G7933/hourly1!$F$8763+유형화!$G$74*hourly1!I7933/hourly1!$I$8763</f>
        <v>7.6569673611105094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4">
        <f>유형화!$F$71*hourly1!B7934/hourly1!$B$8763+유형화!$F$72*hourly1!C7934/hourly1!$C$8763+유형화!$F$73*hourly1!D7934/hourly1!$D$8763+유형화!$F$74*hourly1!E7934/hourly1!$E$8763</f>
        <v>357.62483146703102</v>
      </c>
      <c r="C7933" s="442">
        <f>hourly1!$F7934*유형화!$G$71/hourly1!$F$8763+유형화!$G$72*hourly1!$G7934/hourly1!$F$8763+유형화!$G$74*hourly1!I7934/hourly1!$I$8763</f>
        <v>6.6784658760016384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4">
        <f>유형화!$F$71*hourly1!B7935/hourly1!$B$8763+유형화!$F$72*hourly1!C7935/hourly1!$C$8763+유형화!$F$73*hourly1!D7935/hourly1!$D$8763+유형화!$F$74*hourly1!E7935/hourly1!$E$8763</f>
        <v>214.1107889903767</v>
      </c>
      <c r="C7934" s="442">
        <f>hourly1!$F7935*유형화!$G$71/hourly1!$F$8763+유형화!$G$72*hourly1!$G7935/hourly1!$F$8763+유형화!$G$74*hourly1!I7935/hourly1!$I$8763</f>
        <v>5.4202119999818832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4">
        <f>유형화!$F$71*hourly1!B7936/hourly1!$B$8763+유형화!$F$72*hourly1!C7936/hourly1!$C$8763+유형화!$F$73*hourly1!D7936/hourly1!$D$8763+유형화!$F$74*hourly1!E7936/hourly1!$E$8763</f>
        <v>286.12497958252197</v>
      </c>
      <c r="C7935" s="442">
        <f>hourly1!$F7936*유형화!$G$71/hourly1!$F$8763+유형화!$G$72*hourly1!$G7936/hourly1!$F$8763+유형화!$G$74*hourly1!I7936/hourly1!$I$8763</f>
        <v>5.8814177106981314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4">
        <f>유형화!$F$71*hourly1!B7937/hourly1!$B$8763+유형화!$F$72*hourly1!C7937/hourly1!$C$8763+유형화!$F$73*hourly1!D7937/hourly1!$D$8763+유형화!$F$74*hourly1!E7937/hourly1!$E$8763</f>
        <v>412.99360622938275</v>
      </c>
      <c r="C7936" s="442">
        <f>hourly1!$F7937*유형화!$G$71/hourly1!$F$8763+유형화!$G$72*hourly1!$G7937/hourly1!$F$8763+유형화!$G$74*hourly1!I7937/hourly1!$I$8763</f>
        <v>5.7807647539119387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4">
        <f>유형화!$F$71*hourly1!B7938/hourly1!$B$8763+유형화!$F$72*hourly1!C7938/hourly1!$C$8763+유형화!$F$73*hourly1!D7938/hourly1!$D$8763+유형화!$F$74*hourly1!E7938/hourly1!$E$8763</f>
        <v>348.34224777725507</v>
      </c>
      <c r="C7937" s="442">
        <f>hourly1!$F7938*유형화!$G$71/hourly1!$F$8763+유형화!$G$72*hourly1!$G7938/hourly1!$F$8763+유형화!$G$74*hourly1!I7938/hourly1!$I$8763</f>
        <v>5.7780557523038363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4">
        <f>유형화!$F$71*hourly1!B7939/hourly1!$B$8763+유형화!$F$72*hourly1!C7939/hourly1!$C$8763+유형화!$F$73*hourly1!D7939/hourly1!$D$8763+유형화!$F$74*hourly1!E7939/hourly1!$E$8763</f>
        <v>306.15547860729725</v>
      </c>
      <c r="C7938" s="442">
        <f>hourly1!$F7939*유형화!$G$71/hourly1!$F$8763+유형화!$G$72*hourly1!$G7939/hourly1!$F$8763+유형화!$G$74*hourly1!I7939/hourly1!$I$8763</f>
        <v>6.051480185991676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4">
        <f>유형화!$F$71*hourly1!B7940/hourly1!$B$8763+유형화!$F$72*hourly1!C7940/hourly1!$C$8763+유형화!$F$73*hourly1!D7940/hourly1!$D$8763+유형화!$F$74*hourly1!E7940/hourly1!$E$8763</f>
        <v>180.14711236532352</v>
      </c>
      <c r="C7939" s="442">
        <f>hourly1!$F7940*유형화!$G$71/hourly1!$F$8763+유형화!$G$72*hourly1!$G7940/hourly1!$F$8763+유형화!$G$74*hourly1!I7940/hourly1!$I$8763</f>
        <v>6.3821116932534308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4">
        <f>유형화!$F$71*hourly1!B7941/hourly1!$B$8763+유형화!$F$72*hourly1!C7941/hourly1!$C$8763+유형화!$F$73*hourly1!D7941/hourly1!$D$8763+유형화!$F$74*hourly1!E7941/hourly1!$E$8763</f>
        <v>128.21495429797574</v>
      </c>
      <c r="C7940" s="442">
        <f>hourly1!$F7941*유형화!$G$71/hourly1!$F$8763+유형화!$G$72*hourly1!$G7941/hourly1!$F$8763+유형화!$G$74*hourly1!I7941/hourly1!$I$8763</f>
        <v>5.8202892870148188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4">
        <f>유형화!$F$71*hourly1!B7942/hourly1!$B$8763+유형화!$F$72*hourly1!C7942/hourly1!$C$8763+유형화!$F$73*hourly1!D7942/hourly1!$D$8763+유형화!$F$74*hourly1!E7942/hourly1!$E$8763</f>
        <v>136.97717727406561</v>
      </c>
      <c r="C7941" s="442">
        <f>hourly1!$F7942*유형화!$G$71/hourly1!$F$8763+유형화!$G$72*hourly1!$G7942/hourly1!$F$8763+유형화!$G$74*hourly1!I7942/hourly1!$I$8763</f>
        <v>5.7009060429482199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4">
        <f>유형화!$F$71*hourly1!B7943/hourly1!$B$8763+유형화!$F$72*hourly1!C7943/hourly1!$C$8763+유형화!$F$73*hourly1!D7943/hourly1!$D$8763+유형화!$F$74*hourly1!E7943/hourly1!$E$8763</f>
        <v>71.122230603105024</v>
      </c>
      <c r="C7942" s="442">
        <f>hourly1!$F7943*유형화!$G$71/hourly1!$F$8763+유형화!$G$72*hourly1!$G7943/hourly1!$F$8763+유형화!$G$74*hourly1!I7943/hourly1!$I$8763</f>
        <v>6.5492960020317232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4">
        <f>유형화!$F$71*hourly1!B7944/hourly1!$B$8763+유형화!$F$72*hourly1!C7944/hourly1!$C$8763+유형화!$F$73*hourly1!D7944/hourly1!$D$8763+유형화!$F$74*hourly1!E7944/hourly1!$E$8763</f>
        <v>69.83941265345338</v>
      </c>
      <c r="C7943" s="442">
        <f>hourly1!$F7944*유형화!$G$71/hourly1!$F$8763+유형화!$G$72*hourly1!$G7944/hourly1!$F$8763+유형화!$G$74*hourly1!I7944/hourly1!$I$8763</f>
        <v>0.49269599468470604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4">
        <f>유형화!$F$71*hourly1!B7945/hourly1!$B$8763+유형화!$F$72*hourly1!C7945/hourly1!$C$8763+유형화!$F$73*hourly1!D7945/hourly1!$D$8763+유형화!$F$74*hourly1!E7945/hourly1!$E$8763</f>
        <v>68.586052143799719</v>
      </c>
      <c r="C7944" s="442">
        <f>hourly1!$F7945*유형화!$G$71/hourly1!$F$8763+유형화!$G$72*hourly1!$G7945/hourly1!$F$8763+유형화!$G$74*hourly1!I7945/hourly1!$I$8763</f>
        <v>0.56619928764804572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4">
        <f>유형화!$F$71*hourly1!B7946/hourly1!$B$8763+유형화!$F$72*hourly1!C7946/hourly1!$C$8763+유형화!$F$73*hourly1!D7946/hourly1!$D$8763+유형화!$F$74*hourly1!E7946/hourly1!$E$8763</f>
        <v>67.160519419433001</v>
      </c>
      <c r="C7945" s="442">
        <f>hourly1!$F7946*유형화!$G$71/hourly1!$F$8763+유형화!$G$72*hourly1!$G7946/hourly1!$F$8763+유형화!$G$74*hourly1!I7946/hourly1!$I$8763</f>
        <v>1.1704895008077034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4">
        <f>유형화!$F$71*hourly1!B7947/hourly1!$B$8763+유형화!$F$72*hourly1!C7947/hourly1!$C$8763+유형화!$F$73*hourly1!D7947/hourly1!$D$8763+유형화!$F$74*hourly1!E7947/hourly1!$E$8763</f>
        <v>67.409481135904315</v>
      </c>
      <c r="C7946" s="442">
        <f>hourly1!$F7947*유형화!$G$71/hourly1!$F$8763+유형화!$G$72*hourly1!$G7947/hourly1!$F$8763+유형화!$G$74*hourly1!I7947/hourly1!$I$8763</f>
        <v>1.5483705756271904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4">
        <f>유형화!$F$71*hourly1!B7948/hourly1!$B$8763+유형화!$F$72*hourly1!C7948/hourly1!$C$8763+유형화!$F$73*hourly1!D7948/hourly1!$D$8763+유형화!$F$74*hourly1!E7948/hourly1!$E$8763</f>
        <v>67.400831822678484</v>
      </c>
      <c r="C7947" s="442">
        <f>hourly1!$F7948*유형화!$G$71/hourly1!$F$8763+유형화!$G$72*hourly1!$G7948/hourly1!$F$8763+유형화!$G$74*hourly1!I7948/hourly1!$I$8763</f>
        <v>1.9186888545901701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4">
        <f>유형화!$F$71*hourly1!B7949/hourly1!$B$8763+유형화!$F$72*hourly1!C7949/hourly1!$C$8763+유형화!$F$73*hourly1!D7949/hourly1!$D$8763+유형화!$F$74*hourly1!E7949/hourly1!$E$8763</f>
        <v>67.595286274150496</v>
      </c>
      <c r="C7948" s="442">
        <f>hourly1!$F7949*유형화!$G$71/hourly1!$F$8763+유형화!$G$72*hourly1!$G7949/hourly1!$F$8763+유형화!$G$74*hourly1!I7949/hourly1!$I$8763</f>
        <v>2.2591692470486433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4">
        <f>유형화!$F$71*hourly1!B7950/hourly1!$B$8763+유형화!$F$72*hourly1!C7950/hourly1!$C$8763+유형화!$F$73*hourly1!D7950/hourly1!$D$8763+유형화!$F$74*hourly1!E7950/hourly1!$E$8763</f>
        <v>67.690414292089372</v>
      </c>
      <c r="C7949" s="442">
        <f>hourly1!$F7950*유형화!$G$71/hourly1!$F$8763+유형화!$G$72*hourly1!$G7950/hourly1!$F$8763+유형화!$G$74*hourly1!I7950/hourly1!$I$8763</f>
        <v>2.5379509768930464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4">
        <f>유형화!$F$71*hourly1!B7951/hourly1!$B$8763+유형화!$F$72*hourly1!C7951/hourly1!$C$8763+유형화!$F$73*hourly1!D7951/hourly1!$D$8763+유형화!$F$74*hourly1!E7951/hourly1!$E$8763</f>
        <v>67.854588933498519</v>
      </c>
      <c r="C7950" s="442">
        <f>hourly1!$F7951*유형화!$G$71/hourly1!$F$8763+유형화!$G$72*hourly1!$G7951/hourly1!$F$8763+유형화!$G$74*hourly1!I7951/hourly1!$I$8763</f>
        <v>2.8327987282160998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4">
        <f>유형화!$F$71*hourly1!B7952/hourly1!$B$8763+유형화!$F$72*hourly1!C7952/hourly1!$C$8763+유형화!$F$73*hourly1!D7952/hourly1!$D$8763+유형화!$F$74*hourly1!E7952/hourly1!$E$8763</f>
        <v>69.747689536133819</v>
      </c>
      <c r="C7951" s="442">
        <f>hourly1!$F7952*유형화!$G$71/hourly1!$F$8763+유형화!$G$72*hourly1!$G7952/hourly1!$F$8763+유형화!$G$74*hourly1!I7952/hourly1!$I$8763</f>
        <v>3.1158056694120839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4">
        <f>유형화!$F$71*hourly1!B7953/hourly1!$B$8763+유형화!$F$72*hourly1!C7953/hourly1!$C$8763+유형화!$F$73*hourly1!D7953/hourly1!$D$8763+유형화!$F$74*hourly1!E7953/hourly1!$E$8763</f>
        <v>81.373610236776472</v>
      </c>
      <c r="C7952" s="442">
        <f>hourly1!$F7953*유형화!$G$71/hourly1!$F$8763+유형화!$G$72*hourly1!$G7953/hourly1!$F$8763+유형화!$G$74*hourly1!I7953/hourly1!$I$8763</f>
        <v>9.4859259417984081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4">
        <f>유형화!$F$71*hourly1!B7954/hourly1!$B$8763+유형화!$F$72*hourly1!C7954/hourly1!$C$8763+유형화!$F$73*hourly1!D7954/hourly1!$D$8763+유형화!$F$74*hourly1!E7954/hourly1!$E$8763</f>
        <v>190.12438732908009</v>
      </c>
      <c r="C7953" s="442">
        <f>hourly1!$F7954*유형화!$G$71/hourly1!$F$8763+유형화!$G$72*hourly1!$G7954/hourly1!$F$8763+유형화!$G$74*hourly1!I7954/hourly1!$I$8763</f>
        <v>9.6008450576021556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4">
        <f>유형화!$F$71*hourly1!B7955/hourly1!$B$8763+유형화!$F$72*hourly1!C7955/hourly1!$C$8763+유형화!$F$73*hourly1!D7955/hourly1!$D$8763+유형화!$F$74*hourly1!E7955/hourly1!$E$8763</f>
        <v>295.00982498080663</v>
      </c>
      <c r="C7954" s="442">
        <f>hourly1!$F7955*유형화!$G$71/hourly1!$F$8763+유형화!$G$72*hourly1!$G7955/hourly1!$F$8763+유형화!$G$74*hourly1!I7955/hourly1!$I$8763</f>
        <v>8.9525402705331913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4">
        <f>유형화!$F$71*hourly1!B7956/hourly1!$B$8763+유형화!$F$72*hourly1!C7956/hourly1!$C$8763+유형화!$F$73*hourly1!D7956/hourly1!$D$8763+유형화!$F$74*hourly1!E7956/hourly1!$E$8763</f>
        <v>360.09162040477452</v>
      </c>
      <c r="C7955" s="442">
        <f>hourly1!$F7956*유형화!$G$71/hourly1!$F$8763+유형화!$G$72*hourly1!$G7956/hourly1!$F$8763+유형화!$G$74*hourly1!I7956/hourly1!$I$8763</f>
        <v>7.9570096810758733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4">
        <f>유형화!$F$71*hourly1!B7957/hourly1!$B$8763+유형화!$F$72*hourly1!C7957/hourly1!$C$8763+유형화!$F$73*hourly1!D7957/hourly1!$D$8763+유형화!$F$74*hourly1!E7957/hourly1!$E$8763</f>
        <v>422.82975317938281</v>
      </c>
      <c r="C7956" s="442">
        <f>hourly1!$F7957*유형화!$G$71/hourly1!$F$8763+유형화!$G$72*hourly1!$G7957/hourly1!$F$8763+유형화!$G$74*hourly1!I7957/hourly1!$I$8763</f>
        <v>6.8849843666192641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4">
        <f>유형화!$F$71*hourly1!B7958/hourly1!$B$8763+유형화!$F$72*hourly1!C7958/hourly1!$C$8763+유형화!$F$73*hourly1!D7958/hourly1!$D$8763+유형화!$F$74*hourly1!E7958/hourly1!$E$8763</f>
        <v>354.51865316686332</v>
      </c>
      <c r="C7957" s="442">
        <f>hourly1!$F7958*유형화!$G$71/hourly1!$F$8763+유형화!$G$72*hourly1!$G7958/hourly1!$F$8763+유형화!$G$74*hourly1!I7958/hourly1!$I$8763</f>
        <v>5.8127066900636883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4">
        <f>유형화!$F$71*hourly1!B7959/hourly1!$B$8763+유형화!$F$72*hourly1!C7959/hourly1!$C$8763+유형화!$F$73*hourly1!D7959/hourly1!$D$8763+유형화!$F$74*hourly1!E7959/hourly1!$E$8763</f>
        <v>210.79194146317815</v>
      </c>
      <c r="C7958" s="442">
        <f>hourly1!$F7959*유형화!$G$71/hourly1!$F$8763+유형화!$G$72*hourly1!$G7959/hourly1!$F$8763+유형화!$G$74*hourly1!I7959/hourly1!$I$8763</f>
        <v>4.4396516084620732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4">
        <f>유형화!$F$71*hourly1!B7960/hourly1!$B$8763+유형화!$F$72*hourly1!C7960/hourly1!$C$8763+유형화!$F$73*hourly1!D7960/hourly1!$D$8763+유형화!$F$74*hourly1!E7960/hourly1!$E$8763</f>
        <v>281.98073581292107</v>
      </c>
      <c r="C7959" s="442">
        <f>hourly1!$F7960*유형화!$G$71/hourly1!$F$8763+유형화!$G$72*hourly1!$G7960/hourly1!$F$8763+유형화!$G$74*hourly1!I7960/hourly1!$I$8763</f>
        <v>4.5808550069162344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4">
        <f>유형화!$F$71*hourly1!B7961/hourly1!$B$8763+유형화!$F$72*hourly1!C7961/hourly1!$C$8763+유형화!$F$73*hourly1!D7961/hourly1!$D$8763+유형화!$F$74*hourly1!E7961/hourly1!$E$8763</f>
        <v>408.07296937396239</v>
      </c>
      <c r="C7960" s="442">
        <f>hourly1!$F7961*유형화!$G$71/hourly1!$F$8763+유형화!$G$72*hourly1!$G7961/hourly1!$F$8763+유형화!$G$74*hourly1!I7961/hourly1!$I$8763</f>
        <v>4.3406627584841502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4">
        <f>유형화!$F$71*hourly1!B7962/hourly1!$B$8763+유형화!$F$72*hourly1!C7962/hourly1!$C$8763+유형화!$F$73*hourly1!D7962/hourly1!$D$8763+유형화!$F$74*hourly1!E7962/hourly1!$E$8763</f>
        <v>343.28949428540943</v>
      </c>
      <c r="C7961" s="442">
        <f>hourly1!$F7962*유형화!$G$71/hourly1!$F$8763+유형화!$G$72*hourly1!$G7962/hourly1!$F$8763+유형화!$G$74*hourly1!I7962/hourly1!$I$8763</f>
        <v>4.2767568849644038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4">
        <f>유형화!$F$71*hourly1!B7963/hourly1!$B$8763+유형화!$F$72*hourly1!C7963/hourly1!$C$8763+유형화!$F$73*hourly1!D7963/hourly1!$D$8763+유형화!$F$74*hourly1!E7963/hourly1!$E$8763</f>
        <v>301.6114980622321</v>
      </c>
      <c r="C7962" s="442">
        <f>hourly1!$F7963*유형화!$G$71/hourly1!$F$8763+유형화!$G$72*hourly1!$G7963/hourly1!$F$8763+유형화!$G$74*hourly1!I7963/hourly1!$I$8763</f>
        <v>4.7002004414852632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4">
        <f>유형화!$F$71*hourly1!B7964/hourly1!$B$8763+유형화!$F$72*hourly1!C7964/hourly1!$C$8763+유형화!$F$73*hourly1!D7964/hourly1!$D$8763+유형화!$F$74*hourly1!E7964/hourly1!$E$8763</f>
        <v>176.02708523000047</v>
      </c>
      <c r="C7963" s="442">
        <f>hourly1!$F7964*유형화!$G$71/hourly1!$F$8763+유형화!$G$72*hourly1!$G7964/hourly1!$F$8763+유형화!$G$74*hourly1!I7964/hourly1!$I$8763</f>
        <v>5.0837528594517591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4">
        <f>유형화!$F$71*hourly1!B7965/hourly1!$B$8763+유형화!$F$72*hourly1!C7965/hourly1!$C$8763+유형화!$F$73*hourly1!D7965/hourly1!$D$8763+유형화!$F$74*hourly1!E7965/hourly1!$E$8763</f>
        <v>125.73789631118262</v>
      </c>
      <c r="C7964" s="442">
        <f>hourly1!$F7965*유형화!$G$71/hourly1!$F$8763+유형화!$G$72*hourly1!$G7965/hourly1!$F$8763+유형화!$G$74*hourly1!I7965/hourly1!$I$8763</f>
        <v>4.553321299640861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4">
        <f>유형화!$F$71*hourly1!B7966/hourly1!$B$8763+유형화!$F$72*hourly1!C7966/hourly1!$C$8763+유형화!$F$73*hourly1!D7966/hourly1!$D$8763+유형화!$F$74*hourly1!E7966/hourly1!$E$8763</f>
        <v>134.26463289782851</v>
      </c>
      <c r="C7965" s="442">
        <f>hourly1!$F7966*유형화!$G$71/hourly1!$F$8763+유형화!$G$72*hourly1!$G7966/hourly1!$F$8763+유형화!$G$74*hourly1!I7966/hourly1!$I$8763</f>
        <v>4.4049819289254186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4">
        <f>유형화!$F$71*hourly1!B7967/hourly1!$B$8763+유형화!$F$72*hourly1!C7967/hourly1!$C$8763+유형화!$F$73*hourly1!D7967/hourly1!$D$8763+유형화!$F$74*hourly1!E7967/hourly1!$E$8763</f>
        <v>69.119196820966721</v>
      </c>
      <c r="C7966" s="442">
        <f>hourly1!$F7967*유형화!$G$71/hourly1!$F$8763+유형화!$G$72*hourly1!$G7967/hourly1!$F$8763+유형화!$G$74*hourly1!I7967/hourly1!$I$8763</f>
        <v>5.2498040241072585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4">
        <f>유형화!$F$71*hourly1!B7968/hourly1!$B$8763+유형화!$F$72*hourly1!C7968/hourly1!$C$8763+유형화!$F$73*hourly1!D7968/hourly1!$D$8763+유형화!$F$74*hourly1!E7968/hourly1!$E$8763</f>
        <v>67.72809293233874</v>
      </c>
      <c r="C7967" s="442">
        <f>hourly1!$F7968*유형화!$G$71/hourly1!$F$8763+유형화!$G$72*hourly1!$G7968/hourly1!$F$8763+유형화!$G$74*hourly1!I7968/hourly1!$I$8763</f>
        <v>0.46105946800888375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4">
        <f>유형화!$F$71*hourly1!B7969/hourly1!$B$8763+유형화!$F$72*hourly1!C7969/hourly1!$C$8763+유형화!$F$73*hourly1!D7969/hourly1!$D$8763+유형화!$F$74*hourly1!E7969/hourly1!$E$8763</f>
        <v>66.381887563741941</v>
      </c>
      <c r="C7968" s="442">
        <f>hourly1!$F7969*유형화!$G$71/hourly1!$F$8763+유형화!$G$72*hourly1!$G7969/hourly1!$F$8763+유형화!$G$74*hourly1!I7969/hourly1!$I$8763</f>
        <v>0.35482724723998049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4">
        <f>유형화!$F$71*hourly1!B7970/hourly1!$B$8763+유형화!$F$72*hourly1!C7970/hourly1!$C$8763+유형화!$F$73*hourly1!D7970/hourly1!$D$8763+유형화!$F$74*hourly1!E7970/hourly1!$E$8763</f>
        <v>64.84401115336847</v>
      </c>
      <c r="C7969" s="442">
        <f>hourly1!$F7970*유형화!$G$71/hourly1!$F$8763+유형화!$G$72*hourly1!$G7970/hourly1!$F$8763+유형화!$G$74*hourly1!I7970/hourly1!$I$8763</f>
        <v>0.33256307571412719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4">
        <f>유형화!$F$71*hourly1!B7971/hourly1!$B$8763+유형화!$F$72*hourly1!C7971/hourly1!$C$8763+유형화!$F$73*hourly1!D7971/hourly1!$D$8763+유형화!$F$74*hourly1!E7971/hourly1!$E$8763</f>
        <v>65.26441538704124</v>
      </c>
      <c r="C7970" s="442">
        <f>hourly1!$F7971*유형화!$G$71/hourly1!$F$8763+유형화!$G$72*hourly1!$G7971/hourly1!$F$8763+유형화!$G$74*hourly1!I7971/hourly1!$I$8763</f>
        <v>0.35761056406741099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4">
        <f>유형화!$F$71*hourly1!B7972/hourly1!$B$8763+유형화!$F$72*hourly1!C7972/hourly1!$C$8763+유형화!$F$73*hourly1!D7972/hourly1!$D$8763+유형화!$F$74*hourly1!E7972/hourly1!$E$8763</f>
        <v>65.351305276786775</v>
      </c>
      <c r="C7971" s="442">
        <f>hourly1!$F7972*유형화!$G$71/hourly1!$F$8763+유형화!$G$72*hourly1!$G7972/hourly1!$F$8763+유형화!$G$74*hourly1!I7972/hourly1!$I$8763</f>
        <v>0.6631040520453253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4">
        <f>유형화!$F$71*hourly1!B7973/hourly1!$B$8763+유형화!$F$72*hourly1!C7973/hourly1!$C$8763+유형화!$F$73*hourly1!D7973/hourly1!$D$8763+유형화!$F$74*hourly1!E7973/hourly1!$E$8763</f>
        <v>65.873824067063353</v>
      </c>
      <c r="C7972" s="442">
        <f>hourly1!$F7973*유형화!$G$71/hourly1!$F$8763+유형화!$G$72*hourly1!$G7973/hourly1!$F$8763+유형화!$G$74*hourly1!I7973/hourly1!$I$8763</f>
        <v>1.2002031211833903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4">
        <f>유형화!$F$71*hourly1!B7974/hourly1!$B$8763+유형화!$F$72*hourly1!C7974/hourly1!$C$8763+유형화!$F$73*hourly1!D7974/hourly1!$D$8763+유형화!$F$74*hourly1!E7974/hourly1!$E$8763</f>
        <v>66.219313273338301</v>
      </c>
      <c r="C7973" s="442">
        <f>hourly1!$F7974*유형화!$G$71/hourly1!$F$8763+유형화!$G$72*hourly1!$G7974/hourly1!$F$8763+유형화!$G$74*hourly1!I7974/hourly1!$I$8763</f>
        <v>1.6339403948991311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4">
        <f>유형화!$F$71*hourly1!B7975/hourly1!$B$8763+유형화!$F$72*hourly1!C7975/hourly1!$C$8763+유형화!$F$73*hourly1!D7975/hourly1!$D$8763+유형화!$F$74*hourly1!E7975/hourly1!$E$8763</f>
        <v>66.47308657606618</v>
      </c>
      <c r="C7974" s="442">
        <f>hourly1!$F7975*유형화!$G$71/hourly1!$F$8763+유형화!$G$72*hourly1!$G7975/hourly1!$F$8763+유형화!$G$74*hourly1!I7975/hourly1!$I$8763</f>
        <v>1.9959470217932784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4">
        <f>유형화!$F$71*hourly1!B7976/hourly1!$B$8763+유형화!$F$72*hourly1!C7976/hourly1!$C$8763+유형화!$F$73*hourly1!D7976/hourly1!$D$8763+유형화!$F$74*hourly1!E7976/hourly1!$E$8763</f>
        <v>68.533680155459948</v>
      </c>
      <c r="C7975" s="442">
        <f>hourly1!$F7976*유형화!$G$71/hourly1!$F$8763+유형화!$G$72*hourly1!$G7976/hourly1!$F$8763+유형화!$G$74*hourly1!I7976/hourly1!$I$8763</f>
        <v>2.3844121483761436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4">
        <f>유형화!$F$71*hourly1!B7977/hourly1!$B$8763+유형화!$F$72*hourly1!C7977/hourly1!$C$8763+유형화!$F$73*hourly1!D7977/hourly1!$D$8763+유형화!$F$74*hourly1!E7977/hourly1!$E$8763</f>
        <v>80.250793761143527</v>
      </c>
      <c r="C7976" s="442">
        <f>hourly1!$F7977*유형화!$G$71/hourly1!$F$8763+유형화!$G$72*hourly1!$G7977/hourly1!$F$8763+유형화!$G$74*hourly1!I7977/hourly1!$I$8763</f>
        <v>8.8625061600264257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4">
        <f>유형화!$F$71*hourly1!B7978/hourly1!$B$8763+유형화!$F$72*hourly1!C7978/hourly1!$C$8763+유형화!$F$73*hourly1!D7978/hourly1!$D$8763+유형화!$F$74*hourly1!E7978/hourly1!$E$8763</f>
        <v>188.23128422604779</v>
      </c>
      <c r="C7977" s="442">
        <f>hourly1!$F7978*유형화!$G$71/hourly1!$F$8763+유형화!$G$72*hourly1!$G7978/hourly1!$F$8763+유형화!$G$74*hourly1!I7978/hourly1!$I$8763</f>
        <v>9.0390283553825643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4">
        <f>유형화!$F$71*hourly1!B7979/hourly1!$B$8763+유형화!$F$72*hourly1!C7979/hourly1!$C$8763+유형화!$F$73*hourly1!D7979/hourly1!$D$8763+유형화!$F$74*hourly1!E7979/hourly1!$E$8763</f>
        <v>291.98883412007484</v>
      </c>
      <c r="C7978" s="442">
        <f>hourly1!$F7979*유형화!$G$71/hourly1!$F$8763+유형화!$G$72*hourly1!$G7979/hourly1!$F$8763+유형화!$G$74*hourly1!I7979/hourly1!$I$8763</f>
        <v>8.1481501363955182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4">
        <f>유형화!$F$71*hourly1!B7980/hourly1!$B$8763+유형화!$F$72*hourly1!C7980/hourly1!$C$8763+유형화!$F$73*hourly1!D7980/hourly1!$D$8763+유형화!$F$74*hourly1!E7980/hourly1!$E$8763</f>
        <v>355.95709719361543</v>
      </c>
      <c r="C7979" s="442">
        <f>hourly1!$F7980*유형화!$G$71/hourly1!$F$8763+유형화!$G$72*hourly1!$G7980/hourly1!$F$8763+유형화!$G$74*hourly1!I7980/hourly1!$I$8763</f>
        <v>7.0064730455948716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4">
        <f>유형화!$F$71*hourly1!B7981/hourly1!$B$8763+유형화!$F$72*hourly1!C7981/hourly1!$C$8763+유형화!$F$73*hourly1!D7981/hourly1!$D$8763+유형화!$F$74*hourly1!E7981/hourly1!$E$8763</f>
        <v>419.01217427672185</v>
      </c>
      <c r="C7980" s="442">
        <f>hourly1!$F7981*유형화!$G$71/hourly1!$F$8763+유형화!$G$72*hourly1!$G7981/hourly1!$F$8763+유형화!$G$74*hourly1!I7981/hourly1!$I$8763</f>
        <v>6.028449801738466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4">
        <f>유형화!$F$71*hourly1!B7982/hourly1!$B$8763+유형화!$F$72*hourly1!C7982/hourly1!$C$8763+유형화!$F$73*hourly1!D7982/hourly1!$D$8763+유형화!$F$74*hourly1!E7982/hourly1!$E$8763</f>
        <v>351.58639170786427</v>
      </c>
      <c r="C7981" s="442">
        <f>hourly1!$F7982*유형화!$G$71/hourly1!$F$8763+유형화!$G$72*hourly1!$G7982/hourly1!$F$8763+유형화!$G$74*hourly1!I7982/hourly1!$I$8763</f>
        <v>5.2049387365029949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4">
        <f>유형화!$F$71*hourly1!B7983/hourly1!$B$8763+유형화!$F$72*hourly1!C7983/hourly1!$C$8763+유형화!$F$73*hourly1!D7983/hourly1!$D$8763+유형화!$F$74*hourly1!E7983/hourly1!$E$8763</f>
        <v>208.34877017269719</v>
      </c>
      <c r="C7982" s="442">
        <f>hourly1!$F7983*유형화!$G$71/hourly1!$F$8763+유형화!$G$72*hourly1!$G7983/hourly1!$F$8763+유형화!$G$74*hourly1!I7983/hourly1!$I$8763</f>
        <v>3.9179942966631165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4">
        <f>유형화!$F$71*hourly1!B7984/hourly1!$B$8763+유형화!$F$72*hourly1!C7984/hourly1!$C$8763+유형화!$F$73*hourly1!D7984/hourly1!$D$8763+유형화!$F$74*hourly1!E7984/hourly1!$E$8763</f>
        <v>280.08332248082093</v>
      </c>
      <c r="C7983" s="442">
        <f>hourly1!$F7984*유형화!$G$71/hourly1!$F$8763+유형화!$G$72*hourly1!$G7984/hourly1!$F$8763+유형화!$G$74*hourly1!I7984/hourly1!$I$8763</f>
        <v>4.3311636111397993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4">
        <f>유형화!$F$71*hourly1!B7985/hourly1!$B$8763+유형화!$F$72*hourly1!C7985/hourly1!$C$8763+유형화!$F$73*hourly1!D7985/hourly1!$D$8763+유형화!$F$74*hourly1!E7985/hourly1!$E$8763</f>
        <v>406.81074313790793</v>
      </c>
      <c r="C7984" s="442">
        <f>hourly1!$F7985*유형화!$G$71/hourly1!$F$8763+유형화!$G$72*hourly1!$G7985/hourly1!$F$8763+유형화!$G$74*hourly1!I7985/hourly1!$I$8763</f>
        <v>4.3009481185756755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4">
        <f>유형화!$F$71*hourly1!B7986/hourly1!$B$8763+유형화!$F$72*hourly1!C7986/hourly1!$C$8763+유형화!$F$73*hourly1!D7986/hourly1!$D$8763+유형화!$F$74*hourly1!E7986/hourly1!$E$8763</f>
        <v>342.79873052167153</v>
      </c>
      <c r="C7985" s="442">
        <f>hourly1!$F7986*유형화!$G$71/hourly1!$F$8763+유형화!$G$72*hourly1!$G7986/hourly1!$F$8763+유형화!$G$74*hourly1!I7986/hourly1!$I$8763</f>
        <v>4.4168222501365957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4">
        <f>유형화!$F$71*hourly1!B7987/hourly1!$B$8763+유형화!$F$72*hourly1!C7987/hourly1!$C$8763+유형화!$F$73*hourly1!D7987/hourly1!$D$8763+유형화!$F$74*hourly1!E7987/hourly1!$E$8763</f>
        <v>300.93726642253768</v>
      </c>
      <c r="C7986" s="442">
        <f>hourly1!$F7987*유형화!$G$71/hourly1!$F$8763+유형화!$G$72*hourly1!$G7987/hourly1!$F$8763+유형화!$G$74*hourly1!I7987/hourly1!$I$8763</f>
        <v>4.7438569659716201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4">
        <f>유형화!$F$71*hourly1!B7988/hourly1!$B$8763+유형화!$F$72*hourly1!C7988/hourly1!$C$8763+유형화!$F$73*hourly1!D7988/hourly1!$D$8763+유형화!$F$74*hourly1!E7988/hourly1!$E$8763</f>
        <v>175.41898584968683</v>
      </c>
      <c r="C7987" s="442">
        <f>hourly1!$F7988*유형화!$G$71/hourly1!$F$8763+유형화!$G$72*hourly1!$G7988/hourly1!$F$8763+유형화!$G$74*hourly1!I7988/hourly1!$I$8763</f>
        <v>5.1057583129717274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4">
        <f>유형화!$F$71*hourly1!B7989/hourly1!$B$8763+유형화!$F$72*hourly1!C7989/hourly1!$C$8763+유형화!$F$73*hourly1!D7989/hourly1!$D$8763+유형화!$F$74*hourly1!E7989/hourly1!$E$8763</f>
        <v>125.41829372751886</v>
      </c>
      <c r="C7988" s="442">
        <f>hourly1!$F7989*유형화!$G$71/hourly1!$F$8763+유형화!$G$72*hourly1!$G7989/hourly1!$F$8763+유형화!$G$74*hourly1!I7989/hourly1!$I$8763</f>
        <v>4.5231656992765261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4">
        <f>유형화!$F$71*hourly1!B7990/hourly1!$B$8763+유형화!$F$72*hourly1!C7990/hourly1!$C$8763+유형화!$F$73*hourly1!D7990/hourly1!$D$8763+유형화!$F$74*hourly1!E7990/hourly1!$E$8763</f>
        <v>133.96311163493252</v>
      </c>
      <c r="C7989" s="442">
        <f>hourly1!$F7990*유형화!$G$71/hourly1!$F$8763+유형화!$G$72*hourly1!$G7990/hourly1!$F$8763+유형화!$G$74*hourly1!I7990/hourly1!$I$8763</f>
        <v>4.3758615265285927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4">
        <f>유형화!$F$71*hourly1!B7991/hourly1!$B$8763+유형화!$F$72*hourly1!C7991/hourly1!$C$8763+유형화!$F$73*hourly1!D7991/hourly1!$D$8763+유형화!$F$74*hourly1!E7991/hourly1!$E$8763</f>
        <v>69.001291316363506</v>
      </c>
      <c r="C7990" s="442">
        <f>hourly1!$F7991*유형화!$G$71/hourly1!$F$8763+유형화!$G$72*hourly1!$G7991/hourly1!$F$8763+유형화!$G$74*hourly1!I7991/hourly1!$I$8763</f>
        <v>5.2123541242106439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4">
        <f>유형화!$F$71*hourly1!B7992/hourly1!$B$8763+유형화!$F$72*hourly1!C7992/hourly1!$C$8763+유형화!$F$73*hourly1!D7992/hourly1!$D$8763+유형화!$F$74*hourly1!E7992/hourly1!$E$8763</f>
        <v>67.488418947959346</v>
      </c>
      <c r="C7991" s="442">
        <f>hourly1!$F7992*유형화!$G$71/hourly1!$F$8763+유형화!$G$72*hourly1!$G7992/hourly1!$F$8763+유형화!$G$74*hourly1!I7992/hourly1!$I$8763</f>
        <v>0.46094188373093248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4">
        <f>유형화!$F$71*hourly1!B7993/hourly1!$B$8763+유형화!$F$72*hourly1!C7993/hourly1!$C$8763+유형화!$F$73*hourly1!D7993/hourly1!$D$8763+유형화!$F$74*hourly1!E7993/hourly1!$E$8763</f>
        <v>66.033328897268873</v>
      </c>
      <c r="C7992" s="442">
        <f>hourly1!$F7993*유형화!$G$71/hourly1!$F$8763+유형화!$G$72*hourly1!$G7993/hourly1!$F$8763+유형화!$G$74*hourly1!I7993/hourly1!$I$8763</f>
        <v>0.35451719306284535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4">
        <f>유형화!$F$71*hourly1!B7994/hourly1!$B$8763+유형화!$F$72*hourly1!C7994/hourly1!$C$8763+유형화!$F$73*hourly1!D7994/hourly1!$D$8763+유형화!$F$74*hourly1!E7994/hourly1!$E$8763</f>
        <v>64.474269243953273</v>
      </c>
      <c r="C7993" s="442">
        <f>hourly1!$F7994*유형화!$G$71/hourly1!$F$8763+유형화!$G$72*hourly1!$G7994/hourly1!$F$8763+유형화!$G$74*hourly1!I7994/hourly1!$I$8763</f>
        <v>0.32824994098353627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4">
        <f>유형화!$F$71*hourly1!B7995/hourly1!$B$8763+유형화!$F$72*hourly1!C7995/hourly1!$C$8763+유형화!$F$73*hourly1!D7995/hourly1!$D$8763+유형화!$F$74*hourly1!E7995/hourly1!$E$8763</f>
        <v>64.272168193632794</v>
      </c>
      <c r="C7994" s="442">
        <f>hourly1!$F7995*유형화!$G$71/hourly1!$F$8763+유형화!$G$72*hourly1!$G7995/hourly1!$F$8763+유형화!$G$74*hourly1!I7995/hourly1!$I$8763</f>
        <v>0.29621706647129376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4">
        <f>유형화!$F$71*hourly1!B7996/hourly1!$B$8763+유형화!$F$72*hourly1!C7996/hourly1!$C$8763+유형화!$F$73*hourly1!D7996/hourly1!$D$8763+유형화!$F$74*hourly1!E7996/hourly1!$E$8763</f>
        <v>64.107549905214981</v>
      </c>
      <c r="C7995" s="442">
        <f>hourly1!$F7996*유형화!$G$71/hourly1!$F$8763+유형화!$G$72*hourly1!$G7996/hourly1!$F$8763+유형화!$G$74*hourly1!I7996/hourly1!$I$8763</f>
        <v>0.39401450984636666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4">
        <f>유형화!$F$71*hourly1!B7997/hourly1!$B$8763+유형화!$F$72*hourly1!C7997/hourly1!$C$8763+유형화!$F$73*hourly1!D7997/hourly1!$D$8763+유형화!$F$74*hourly1!E7997/hourly1!$E$8763</f>
        <v>64.116361528322003</v>
      </c>
      <c r="C7996" s="442">
        <f>hourly1!$F7997*유형화!$G$71/hourly1!$F$8763+유형화!$G$72*hourly1!$G7997/hourly1!$F$8763+유형화!$G$74*hourly1!I7997/hourly1!$I$8763</f>
        <v>0.60758104934626034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4">
        <f>유형화!$F$71*hourly1!B7998/hourly1!$B$8763+유형화!$F$72*hourly1!C7998/hourly1!$C$8763+유형화!$F$73*hourly1!D7998/hourly1!$D$8763+유형화!$F$74*hourly1!E7998/hourly1!$E$8763</f>
        <v>64.094146715912601</v>
      </c>
      <c r="C7997" s="442">
        <f>hourly1!$F7998*유형화!$G$71/hourly1!$F$8763+유형화!$G$72*hourly1!$G7998/hourly1!$F$8763+유형화!$G$74*hourly1!I7998/hourly1!$I$8763</f>
        <v>0.91251758060913668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4">
        <f>유형화!$F$71*hourly1!B7999/hourly1!$B$8763+유형화!$F$72*hourly1!C7999/hourly1!$C$8763+유형화!$F$73*hourly1!D7999/hourly1!$D$8763+유형화!$F$74*hourly1!E7999/hourly1!$E$8763</f>
        <v>64.128635762228356</v>
      </c>
      <c r="C7998" s="442">
        <f>hourly1!$F7999*유형화!$G$71/hourly1!$F$8763+유형화!$G$72*hourly1!$G7999/hourly1!$F$8763+유형화!$G$74*hourly1!I7999/hourly1!$I$8763</f>
        <v>1.2429735670568187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4">
        <f>유형화!$F$71*hourly1!B8000/hourly1!$B$8763+유형화!$F$72*hourly1!C8000/hourly1!$C$8763+유형화!$F$73*hourly1!D8000/hourly1!$D$8763+유형화!$F$74*hourly1!E8000/hourly1!$E$8763</f>
        <v>65.99997602012165</v>
      </c>
      <c r="C7999" s="442">
        <f>hourly1!$F8000*유형화!$G$71/hourly1!$F$8763+유형화!$G$72*hourly1!$G8000/hourly1!$F$8763+유형화!$G$74*hourly1!I8000/hourly1!$I$8763</f>
        <v>1.4404086518312096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4">
        <f>유형화!$F$71*hourly1!B8001/hourly1!$B$8763+유형화!$F$72*hourly1!C8001/hourly1!$C$8763+유형화!$F$73*hourly1!D8001/hourly1!$D$8763+유형화!$F$74*hourly1!E8001/hourly1!$E$8763</f>
        <v>77.542537972656859</v>
      </c>
      <c r="C8000" s="442">
        <f>hourly1!$F8001*유형화!$G$71/hourly1!$F$8763+유형화!$G$72*hourly1!$G8001/hourly1!$F$8763+유형화!$G$74*hourly1!I8001/hourly1!$I$8763</f>
        <v>7.688779734544342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4">
        <f>유형화!$F$71*hourly1!B8002/hourly1!$B$8763+유형화!$F$72*hourly1!C8002/hourly1!$C$8763+유형화!$F$73*hourly1!D8002/hourly1!$D$8763+유형화!$F$74*hourly1!E8002/hourly1!$E$8763</f>
        <v>118.88196725487224</v>
      </c>
      <c r="C8001" s="442">
        <f>hourly1!$F8002*유형화!$G$71/hourly1!$F$8763+유형화!$G$72*hourly1!$G8002/hourly1!$F$8763+유형화!$G$74*hourly1!I8002/hourly1!$I$8763</f>
        <v>8.0798278854007783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4">
        <f>유형화!$F$71*hourly1!B8003/hourly1!$B$8763+유형화!$F$72*hourly1!C8003/hourly1!$C$8763+유형화!$F$73*hourly1!D8003/hourly1!$D$8763+유형화!$F$74*hourly1!E8003/hourly1!$E$8763</f>
        <v>118.88960192657275</v>
      </c>
      <c r="C8002" s="442">
        <f>hourly1!$F8003*유형화!$G$71/hourly1!$F$8763+유형화!$G$72*hourly1!$G8003/hourly1!$F$8763+유형화!$G$74*hourly1!I8003/hourly1!$I$8763</f>
        <v>7.41357629880783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4">
        <f>유형화!$F$71*hourly1!B8004/hourly1!$B$8763+유형화!$F$72*hourly1!C8004/hourly1!$C$8763+유형화!$F$73*hourly1!D8004/hourly1!$D$8763+유형화!$F$74*hourly1!E8004/hourly1!$E$8763</f>
        <v>120.82134758950198</v>
      </c>
      <c r="C8003" s="442">
        <f>hourly1!$F8004*유형화!$G$71/hourly1!$F$8763+유형화!$G$72*hourly1!$G8004/hourly1!$F$8763+유형화!$G$74*hourly1!I8004/hourly1!$I$8763</f>
        <v>6.2914696158043331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4">
        <f>유형화!$F$71*hourly1!B8005/hourly1!$B$8763+유형화!$F$72*hourly1!C8005/hourly1!$C$8763+유형화!$F$73*hourly1!D8005/hourly1!$D$8763+유형화!$F$74*hourly1!E8005/hourly1!$E$8763</f>
        <v>121.91604863071949</v>
      </c>
      <c r="C8004" s="442">
        <f>hourly1!$F8005*유형화!$G$71/hourly1!$F$8763+유형화!$G$72*hourly1!$G8005/hourly1!$F$8763+유형화!$G$74*hourly1!I8005/hourly1!$I$8763</f>
        <v>5.1165775332910055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4">
        <f>유형화!$F$71*hourly1!B8006/hourly1!$B$8763+유형화!$F$72*hourly1!C8006/hourly1!$C$8763+유형화!$F$73*hourly1!D8006/hourly1!$D$8763+유형화!$F$74*hourly1!E8006/hourly1!$E$8763</f>
        <v>118.95540819071095</v>
      </c>
      <c r="C8005" s="442">
        <f>hourly1!$F8006*유형화!$G$71/hourly1!$F$8763+유형화!$G$72*hourly1!$G8006/hourly1!$F$8763+유형화!$G$74*hourly1!I8006/hourly1!$I$8763</f>
        <v>4.2383040555507865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4">
        <f>유형화!$F$71*hourly1!B8007/hourly1!$B$8763+유형화!$F$72*hourly1!C8007/hourly1!$C$8763+유형화!$F$73*hourly1!D8007/hourly1!$D$8763+유형화!$F$74*hourly1!E8007/hourly1!$E$8763</f>
        <v>124.31726924891551</v>
      </c>
      <c r="C8006" s="442">
        <f>hourly1!$F8007*유형화!$G$71/hourly1!$F$8763+유형화!$G$72*hourly1!$G8007/hourly1!$F$8763+유형화!$G$74*hourly1!I8007/hourly1!$I$8763</f>
        <v>2.6985279944879039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4">
        <f>유형화!$F$71*hourly1!B8008/hourly1!$B$8763+유형화!$F$72*hourly1!C8008/hourly1!$C$8763+유형화!$F$73*hourly1!D8008/hourly1!$D$8763+유형화!$F$74*hourly1!E8008/hourly1!$E$8763</f>
        <v>112.11363799429823</v>
      </c>
      <c r="C8007" s="442">
        <f>hourly1!$F8008*유형화!$G$71/hourly1!$F$8763+유형화!$G$72*hourly1!$G8008/hourly1!$F$8763+유형화!$G$74*hourly1!I8008/hourly1!$I$8763</f>
        <v>3.0493294019466024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4">
        <f>유형화!$F$71*hourly1!B8009/hourly1!$B$8763+유형화!$F$72*hourly1!C8009/hourly1!$C$8763+유형화!$F$73*hourly1!D8009/hourly1!$D$8763+유형화!$F$74*hourly1!E8009/hourly1!$E$8763</f>
        <v>112.99644754552764</v>
      </c>
      <c r="C8008" s="442">
        <f>hourly1!$F8009*유형화!$G$71/hourly1!$F$8763+유형화!$G$72*hourly1!$G8009/hourly1!$F$8763+유형화!$G$74*hourly1!I8009/hourly1!$I$8763</f>
        <v>2.9798934819797549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4">
        <f>유형화!$F$71*hourly1!B8010/hourly1!$B$8763+유형화!$F$72*hourly1!C8010/hourly1!$C$8763+유형화!$F$73*hourly1!D8010/hourly1!$D$8763+유형화!$F$74*hourly1!E8010/hourly1!$E$8763</f>
        <v>112.12225734594483</v>
      </c>
      <c r="C8009" s="442">
        <f>hourly1!$F8010*유형화!$G$71/hourly1!$F$8763+유형화!$G$72*hourly1!$G8010/hourly1!$F$8763+유형화!$G$74*hourly1!I8010/hourly1!$I$8763</f>
        <v>3.14356028519579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4">
        <f>유형화!$F$71*hourly1!B8011/hourly1!$B$8763+유형화!$F$72*hourly1!C8011/hourly1!$C$8763+유형화!$F$73*hourly1!D8011/hourly1!$D$8763+유형화!$F$74*hourly1!E8011/hourly1!$E$8763</f>
        <v>111.61499207761653</v>
      </c>
      <c r="C8010" s="442">
        <f>hourly1!$F8011*유형화!$G$71/hourly1!$F$8763+유형화!$G$72*hourly1!$G8011/hourly1!$F$8763+유형화!$G$74*hourly1!I8011/hourly1!$I$8763</f>
        <v>3.6574294923866488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4">
        <f>유형화!$F$71*hourly1!B8012/hourly1!$B$8763+유형화!$F$72*hourly1!C8012/hourly1!$C$8763+유형화!$F$73*hourly1!D8012/hourly1!$D$8763+유형화!$F$74*hourly1!E8012/hourly1!$E$8763</f>
        <v>111.82191664134152</v>
      </c>
      <c r="C8011" s="442">
        <f>hourly1!$F8012*유형화!$G$71/hourly1!$F$8763+유형화!$G$72*hourly1!$G8012/hourly1!$F$8763+유형화!$G$74*hourly1!I8012/hourly1!$I$8763</f>
        <v>4.003130691974965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4">
        <f>유형화!$F$71*hourly1!B8013/hourly1!$B$8763+유형화!$F$72*hourly1!C8013/hourly1!$C$8763+유형화!$F$73*hourly1!D8013/hourly1!$D$8763+유형화!$F$74*hourly1!E8013/hourly1!$E$8763</f>
        <v>123.01624094027983</v>
      </c>
      <c r="C8012" s="442">
        <f>hourly1!$F8013*유형화!$G$71/hourly1!$F$8763+유형화!$G$72*hourly1!$G8013/hourly1!$F$8763+유형화!$G$74*hourly1!I8013/hourly1!$I$8763</f>
        <v>3.4269762045560346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4">
        <f>유형화!$F$71*hourly1!B8014/hourly1!$B$8763+유형화!$F$72*hourly1!C8014/hourly1!$C$8763+유형화!$F$73*hourly1!D8014/hourly1!$D$8763+유형화!$F$74*hourly1!E8014/hourly1!$E$8763</f>
        <v>131.58686251192088</v>
      </c>
      <c r="C8013" s="442">
        <f>hourly1!$F8014*유형화!$G$71/hourly1!$F$8763+유형화!$G$72*hourly1!$G8014/hourly1!$F$8763+유형화!$G$74*hourly1!I8014/hourly1!$I$8763</f>
        <v>3.1794074372316818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4">
        <f>유형화!$F$71*hourly1!B8015/hourly1!$B$8763+유형화!$F$72*hourly1!C8015/hourly1!$C$8763+유형화!$F$73*hourly1!D8015/hourly1!$D$8763+유형화!$F$74*hourly1!E8015/hourly1!$E$8763</f>
        <v>67.564405220573235</v>
      </c>
      <c r="C8014" s="442">
        <f>hourly1!$F8015*유형화!$G$71/hourly1!$F$8763+유형화!$G$72*hourly1!$G8015/hourly1!$F$8763+유형화!$G$74*hourly1!I8015/hourly1!$I$8763</f>
        <v>3.9692375738859029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4">
        <f>유형화!$F$71*hourly1!B8016/hourly1!$B$8763+유형화!$F$72*hourly1!C8016/hourly1!$C$8763+유형화!$F$73*hourly1!D8016/hourly1!$D$8763+유형화!$F$74*hourly1!E8016/hourly1!$E$8763</f>
        <v>66.083796449669009</v>
      </c>
      <c r="C8015" s="442">
        <f>hourly1!$F8016*유형화!$G$71/hourly1!$F$8763+유형화!$G$72*hourly1!$G8016/hourly1!$F$8763+유형화!$G$74*hourly1!I8016/hourly1!$I$8763</f>
        <v>0.41687458838861413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4">
        <f>유형화!$F$71*hourly1!B8017/hourly1!$B$8763+유형화!$F$72*hourly1!C8017/hourly1!$C$8763+유형화!$F$73*hourly1!D8017/hourly1!$D$8763+유형화!$F$74*hourly1!E8017/hourly1!$E$8763</f>
        <v>64.65808448747903</v>
      </c>
      <c r="C8016" s="442">
        <f>hourly1!$F8017*유형화!$G$71/hourly1!$F$8763+유형화!$G$72*hourly1!$G8017/hourly1!$F$8763+유형화!$G$74*hourly1!I8017/hourly1!$I$8763</f>
        <v>0.38021013191207842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4">
        <f>유형화!$F$71*hourly1!B8018/hourly1!$B$8763+유형화!$F$72*hourly1!C8018/hourly1!$C$8763+유형화!$F$73*hourly1!D8018/hourly1!$D$8763+유형화!$F$74*hourly1!E8018/hourly1!$E$8763</f>
        <v>62.911528066266349</v>
      </c>
      <c r="C8017" s="442">
        <f>hourly1!$F8018*유형화!$G$71/hourly1!$F$8763+유형화!$G$72*hourly1!$G8018/hourly1!$F$8763+유형화!$G$74*hourly1!I8018/hourly1!$I$8763</f>
        <v>0.31619653391869929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4">
        <f>유형화!$F$71*hourly1!B8019/hourly1!$B$8763+유형화!$F$72*hourly1!C8019/hourly1!$C$8763+유형화!$F$73*hourly1!D8019/hourly1!$D$8763+유형화!$F$74*hourly1!E8019/hourly1!$E$8763</f>
        <v>63.033469676582513</v>
      </c>
      <c r="C8018" s="442">
        <f>hourly1!$F8019*유형화!$G$71/hourly1!$F$8763+유형화!$G$72*hourly1!$G8019/hourly1!$F$8763+유형화!$G$74*hourly1!I8019/hourly1!$I$8763</f>
        <v>0.27618919634814049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4">
        <f>유형화!$F$71*hourly1!B8020/hourly1!$B$8763+유형화!$F$72*hourly1!C8020/hourly1!$C$8763+유형화!$F$73*hourly1!D8020/hourly1!$D$8763+유형화!$F$74*hourly1!E8020/hourly1!$E$8763</f>
        <v>62.949003614396524</v>
      </c>
      <c r="C8019" s="442">
        <f>hourly1!$F8020*유형화!$G$71/hourly1!$F$8763+유형화!$G$72*hourly1!$G8020/hourly1!$F$8763+유형화!$G$74*hourly1!I8020/hourly1!$I$8763</f>
        <v>0.26243925105257127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4">
        <f>유형화!$F$71*hourly1!B8021/hourly1!$B$8763+유형화!$F$72*hourly1!C8021/hourly1!$C$8763+유형화!$F$73*hourly1!D8021/hourly1!$D$8763+유형화!$F$74*hourly1!E8021/hourly1!$E$8763</f>
        <v>63.157636735714476</v>
      </c>
      <c r="C8020" s="442">
        <f>hourly1!$F8021*유형화!$G$71/hourly1!$F$8763+유형화!$G$72*hourly1!$G8021/hourly1!$F$8763+유형화!$G$74*hourly1!I8021/hourly1!$I$8763</f>
        <v>0.25695271812205123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4">
        <f>유형화!$F$71*hourly1!B8022/hourly1!$B$8763+유형화!$F$72*hourly1!C8022/hourly1!$C$8763+유형화!$F$73*hourly1!D8022/hourly1!$D$8763+유형화!$F$74*hourly1!E8022/hourly1!$E$8763</f>
        <v>63.212144000713813</v>
      </c>
      <c r="C8021" s="442">
        <f>hourly1!$F8022*유형화!$G$71/hourly1!$F$8763+유형화!$G$72*hourly1!$G8022/hourly1!$F$8763+유형화!$G$74*hourly1!I8022/hourly1!$I$8763</f>
        <v>0.25731158240486318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4">
        <f>유형화!$F$71*hourly1!B8023/hourly1!$B$8763+유형화!$F$72*hourly1!C8023/hourly1!$C$8763+유형화!$F$73*hourly1!D8023/hourly1!$D$8763+유형화!$F$74*hourly1!E8023/hourly1!$E$8763</f>
        <v>63.25001630633141</v>
      </c>
      <c r="C8022" s="442">
        <f>hourly1!$F8023*유형화!$G$71/hourly1!$F$8763+유형화!$G$72*hourly1!$G8023/hourly1!$F$8763+유형화!$G$74*hourly1!I8023/hourly1!$I$8763</f>
        <v>0.30593899650165868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4">
        <f>유형화!$F$71*hourly1!B8024/hourly1!$B$8763+유형화!$F$72*hourly1!C8024/hourly1!$C$8763+유형화!$F$73*hourly1!D8024/hourly1!$D$8763+유형화!$F$74*hourly1!E8024/hourly1!$E$8763</f>
        <v>65.116865990844332</v>
      </c>
      <c r="C8023" s="442">
        <f>hourly1!$F8024*유형화!$G$71/hourly1!$F$8763+유형화!$G$72*hourly1!$G8024/hourly1!$F$8763+유형화!$G$74*hourly1!I8024/hourly1!$I$8763</f>
        <v>0.37654350699525535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4">
        <f>유형화!$F$71*hourly1!B8025/hourly1!$B$8763+유형화!$F$72*hourly1!C8025/hourly1!$C$8763+유형화!$F$73*hourly1!D8025/hourly1!$D$8763+유형화!$F$74*hourly1!E8025/hourly1!$E$8763</f>
        <v>76.726873109355111</v>
      </c>
      <c r="C8024" s="442">
        <f>hourly1!$F8025*유형화!$G$71/hourly1!$F$8763+유형화!$G$72*hourly1!$G8025/hourly1!$F$8763+유형화!$G$74*hourly1!I8025/hourly1!$I$8763</f>
        <v>6.6533221526987631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4">
        <f>유형화!$F$71*hourly1!B8026/hourly1!$B$8763+유형화!$F$72*hourly1!C8026/hourly1!$C$8763+유형화!$F$73*hourly1!D8026/hourly1!$D$8763+유형화!$F$74*hourly1!E8026/hourly1!$E$8763</f>
        <v>66.709363980087929</v>
      </c>
      <c r="C8025" s="442">
        <f>hourly1!$F8026*유형화!$G$71/hourly1!$F$8763+유형화!$G$72*hourly1!$G8026/hourly1!$F$8763+유형화!$G$74*hourly1!I8026/hourly1!$I$8763</f>
        <v>7.0995241747372129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4">
        <f>유형화!$F$71*hourly1!B8027/hourly1!$B$8763+유형화!$F$72*hourly1!C8027/hourly1!$C$8763+유형화!$F$73*hourly1!D8027/hourly1!$D$8763+유형화!$F$74*hourly1!E8027/hourly1!$E$8763</f>
        <v>68.011852780854014</v>
      </c>
      <c r="C8026" s="442">
        <f>hourly1!$F8027*유형화!$G$71/hourly1!$F$8763+유형화!$G$72*hourly1!$G8027/hourly1!$F$8763+유형화!$G$74*hourly1!I8027/hourly1!$I$8763</f>
        <v>6.7065958162373605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4">
        <f>유형화!$F$71*hourly1!B8028/hourly1!$B$8763+유형화!$F$72*hourly1!C8028/hourly1!$C$8763+유형화!$F$73*hourly1!D8028/hourly1!$D$8763+유형화!$F$74*hourly1!E8028/hourly1!$E$8763</f>
        <v>71.227339756314691</v>
      </c>
      <c r="C8027" s="442">
        <f>hourly1!$F8028*유형화!$G$71/hourly1!$F$8763+유형화!$G$72*hourly1!$G8028/hourly1!$F$8763+유형화!$G$74*hourly1!I8028/hourly1!$I$8763</f>
        <v>6.0042972739705869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4">
        <f>유형화!$F$71*hourly1!B8029/hourly1!$B$8763+유형화!$F$72*hourly1!C8029/hourly1!$C$8763+유형화!$F$73*hourly1!D8029/hourly1!$D$8763+유형화!$F$74*hourly1!E8029/hourly1!$E$8763</f>
        <v>73.641854579442892</v>
      </c>
      <c r="C8028" s="442">
        <f>hourly1!$F8029*유형화!$G$71/hourly1!$F$8763+유형화!$G$72*hourly1!$G8029/hourly1!$F$8763+유형화!$G$74*hourly1!I8029/hourly1!$I$8763</f>
        <v>5.2524057901576446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4">
        <f>유형화!$F$71*hourly1!B8030/hourly1!$B$8763+유형화!$F$72*hourly1!C8030/hourly1!$C$8763+유형화!$F$73*hourly1!D8030/hourly1!$D$8763+유형화!$F$74*hourly1!E8030/hourly1!$E$8763</f>
        <v>71.657984183947093</v>
      </c>
      <c r="C8029" s="442">
        <f>hourly1!$F8030*유형화!$G$71/hourly1!$F$8763+유형화!$G$72*hourly1!$G8030/hourly1!$F$8763+유형화!$G$74*hourly1!I8030/hourly1!$I$8763</f>
        <v>4.6078273572333197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4">
        <f>유형화!$F$71*hourly1!B8031/hourly1!$B$8763+유형화!$F$72*hourly1!C8031/hourly1!$C$8763+유형화!$F$73*hourly1!D8031/hourly1!$D$8763+유형화!$F$74*hourly1!E8031/hourly1!$E$8763</f>
        <v>77.576124487721202</v>
      </c>
      <c r="C8030" s="442">
        <f>hourly1!$F8031*유형화!$G$71/hourly1!$F$8763+유형화!$G$72*hourly1!$G8031/hourly1!$F$8763+유형화!$G$74*hourly1!I8031/hourly1!$I$8763</f>
        <v>3.0459713644591631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4">
        <f>유형화!$F$71*hourly1!B8032/hourly1!$B$8763+유형화!$F$72*hourly1!C8032/hourly1!$C$8763+유형화!$F$73*hourly1!D8032/hourly1!$D$8763+유형화!$F$74*hourly1!E8032/hourly1!$E$8763</f>
        <v>65.175109989997935</v>
      </c>
      <c r="C8031" s="442">
        <f>hourly1!$F8032*유형화!$G$71/hourly1!$F$8763+유형화!$G$72*hourly1!$G8032/hourly1!$F$8763+유형화!$G$74*hourly1!I8032/hourly1!$I$8763</f>
        <v>2.9093809691644736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4">
        <f>유형화!$F$71*hourly1!B8033/hourly1!$B$8763+유형화!$F$72*hourly1!C8033/hourly1!$C$8763+유형화!$F$73*hourly1!D8033/hourly1!$D$8763+유형화!$F$74*hourly1!E8033/hourly1!$E$8763</f>
        <v>66.019632443691094</v>
      </c>
      <c r="C8032" s="442">
        <f>hourly1!$F8033*유형화!$G$71/hourly1!$F$8763+유형화!$G$72*hourly1!$G8033/hourly1!$F$8763+유형화!$G$74*hourly1!I8033/hourly1!$I$8763</f>
        <v>2.7217335736112434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4">
        <f>유형화!$F$71*hourly1!B8034/hourly1!$B$8763+유형화!$F$72*hourly1!C8034/hourly1!$C$8763+유형화!$F$73*hourly1!D8034/hourly1!$D$8763+유형화!$F$74*hourly1!E8034/hourly1!$E$8763</f>
        <v>64.80174205341298</v>
      </c>
      <c r="C8033" s="442">
        <f>hourly1!$F8034*유형화!$G$71/hourly1!$F$8763+유형화!$G$72*hourly1!$G8034/hourly1!$F$8763+유형화!$G$74*hourly1!I8034/hourly1!$I$8763</f>
        <v>2.6702380972614561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4">
        <f>유형화!$F$71*hourly1!B8035/hourly1!$B$8763+유형화!$F$72*hourly1!C8035/hourly1!$C$8763+유형화!$F$73*hourly1!D8035/hourly1!$D$8763+유형화!$F$74*hourly1!E8035/hourly1!$E$8763</f>
        <v>64.041154343137947</v>
      </c>
      <c r="C8034" s="442">
        <f>hourly1!$F8035*유형화!$G$71/hourly1!$F$8763+유형화!$G$72*hourly1!$G8035/hourly1!$F$8763+유형화!$G$74*hourly1!I8035/hourly1!$I$8763</f>
        <v>2.9645261213459624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4">
        <f>유형화!$F$71*hourly1!B8036/hourly1!$B$8763+유형화!$F$72*hourly1!C8036/hourly1!$C$8763+유형화!$F$73*hourly1!D8036/hourly1!$D$8763+유형화!$F$74*hourly1!E8036/hourly1!$E$8763</f>
        <v>63.992898918497865</v>
      </c>
      <c r="C8035" s="442">
        <f>hourly1!$F8036*유형화!$G$71/hourly1!$F$8763+유형화!$G$72*hourly1!$G8036/hourly1!$F$8763+유형화!$G$74*hourly1!I8036/hourly1!$I$8763</f>
        <v>3.3417738870814246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4">
        <f>유형화!$F$71*hourly1!B8037/hourly1!$B$8763+유형화!$F$72*hourly1!C8037/hourly1!$C$8763+유형화!$F$73*hourly1!D8037/hourly1!$D$8763+유형화!$F$74*hourly1!E8037/hourly1!$E$8763</f>
        <v>75.182570334174571</v>
      </c>
      <c r="C8036" s="442">
        <f>hourly1!$F8037*유형화!$G$71/hourly1!$F$8763+유형화!$G$72*hourly1!$G8037/hourly1!$F$8763+유형화!$G$74*hourly1!I8037/hourly1!$I$8763</f>
        <v>2.7814067390686854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4">
        <f>유형화!$F$71*hourly1!B8038/hourly1!$B$8763+유형화!$F$72*hourly1!C8038/hourly1!$C$8763+유형화!$F$73*hourly1!D8038/hourly1!$D$8763+유형화!$F$74*hourly1!E8038/hourly1!$E$8763</f>
        <v>83.790079531487194</v>
      </c>
      <c r="C8037" s="442">
        <f>hourly1!$F8038*유형화!$G$71/hourly1!$F$8763+유형화!$G$72*hourly1!$G8038/hourly1!$F$8763+유형화!$G$74*hourly1!I8038/hourly1!$I$8763</f>
        <v>2.7357053237609934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4">
        <f>유형화!$F$71*hourly1!B8039/hourly1!$B$8763+유형화!$F$72*hourly1!C8039/hourly1!$C$8763+유형화!$F$73*hourly1!D8039/hourly1!$D$8763+유형화!$F$74*hourly1!E8039/hourly1!$E$8763</f>
        <v>67.155802718708131</v>
      </c>
      <c r="C8038" s="442">
        <f>hourly1!$F8039*유형화!$G$71/hourly1!$F$8763+유형화!$G$72*hourly1!$G8039/hourly1!$F$8763+유형화!$G$74*hourly1!I8039/hourly1!$I$8763</f>
        <v>3.5753376579737033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4">
        <f>유형화!$F$71*hourly1!B8040/hourly1!$B$8763+유형화!$F$72*hourly1!C8040/hourly1!$C$8763+유형화!$F$73*hourly1!D8040/hourly1!$D$8763+유형화!$F$74*hourly1!E8040/hourly1!$E$8763</f>
        <v>65.720197067536361</v>
      </c>
      <c r="C8039" s="442">
        <f>hourly1!$F8040*유형화!$G$71/hourly1!$F$8763+유형화!$G$72*hourly1!$G8040/hourly1!$F$8763+유형화!$G$74*hourly1!I8040/hourly1!$I$8763</f>
        <v>0.40695032865474745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4">
        <f>유형화!$F$71*hourly1!B8041/hourly1!$B$8763+유형화!$F$72*hourly1!C8041/hourly1!$C$8763+유형화!$F$73*hourly1!D8041/hourly1!$D$8763+유형화!$F$74*hourly1!E8041/hourly1!$E$8763</f>
        <v>64.309655668910921</v>
      </c>
      <c r="C8040" s="442">
        <f>hourly1!$F8041*유형화!$G$71/hourly1!$F$8763+유형화!$G$72*hourly1!$G8041/hourly1!$F$8763+유형화!$G$74*hourly1!I8041/hourly1!$I$8763</f>
        <v>0.39180257275351238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4">
        <f>유형화!$F$71*hourly1!B8042/hourly1!$B$8763+유형화!$F$72*hourly1!C8042/hourly1!$C$8763+유형화!$F$73*hourly1!D8042/hourly1!$D$8763+유형화!$F$74*hourly1!E8042/hourly1!$E$8763</f>
        <v>62.651053168887287</v>
      </c>
      <c r="C8041" s="442">
        <f>hourly1!$F8042*유형화!$G$71/hourly1!$F$8763+유형화!$G$72*hourly1!$G8042/hourly1!$F$8763+유형화!$G$74*hourly1!I8042/hourly1!$I$8763</f>
        <v>0.31606281541549885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4">
        <f>유형화!$F$71*hourly1!B8043/hourly1!$B$8763+유형화!$F$72*hourly1!C8043/hourly1!$C$8763+유형화!$F$73*hourly1!D8043/hourly1!$D$8763+유형화!$F$74*hourly1!E8043/hourly1!$E$8763</f>
        <v>64.345604397668424</v>
      </c>
      <c r="C8042" s="442">
        <f>hourly1!$F8043*유형화!$G$71/hourly1!$F$8763+유형화!$G$72*hourly1!$G8043/hourly1!$F$8763+유형화!$G$74*hourly1!I8043/hourly1!$I$8763</f>
        <v>0.26376127969115915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4">
        <f>유형화!$F$71*hourly1!B8044/hourly1!$B$8763+유형화!$F$72*hourly1!C8044/hourly1!$C$8763+유형화!$F$73*hourly1!D8044/hourly1!$D$8763+유형화!$F$74*hourly1!E8044/hourly1!$E$8763</f>
        <v>64.088022223061301</v>
      </c>
      <c r="C8043" s="442">
        <f>hourly1!$F8044*유형화!$G$71/hourly1!$F$8763+유형화!$G$72*hourly1!$G8044/hourly1!$F$8763+유형화!$G$74*hourly1!I8044/hourly1!$I$8763</f>
        <v>0.2445380836808051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4">
        <f>유형화!$F$71*hourly1!B8045/hourly1!$B$8763+유형화!$F$72*hourly1!C8045/hourly1!$C$8763+유형화!$F$73*hourly1!D8045/hourly1!$D$8763+유형화!$F$74*hourly1!E8045/hourly1!$E$8763</f>
        <v>64.318570785229952</v>
      </c>
      <c r="C8044" s="442">
        <f>hourly1!$F8045*유형화!$G$71/hourly1!$F$8763+유형화!$G$72*hourly1!$G8045/hourly1!$F$8763+유형화!$G$74*hourly1!I8045/hourly1!$I$8763</f>
        <v>0.24182574114727243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4">
        <f>유형화!$F$71*hourly1!B8046/hourly1!$B$8763+유형화!$F$72*hourly1!C8046/hourly1!$C$8763+유형화!$F$73*hourly1!D8046/hourly1!$D$8763+유형화!$F$74*hourly1!E8046/hourly1!$E$8763</f>
        <v>64.42739775714368</v>
      </c>
      <c r="C8045" s="442">
        <f>hourly1!$F8046*유형화!$G$71/hourly1!$F$8763+유형화!$G$72*hourly1!$G8046/hourly1!$F$8763+유형화!$G$74*hourly1!I8046/hourly1!$I$8763</f>
        <v>0.24565167116693323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4">
        <f>유형화!$F$71*hourly1!B8047/hourly1!$B$8763+유형화!$F$72*hourly1!C8047/hourly1!$C$8763+유형화!$F$73*hourly1!D8047/hourly1!$D$8763+유형화!$F$74*hourly1!E8047/hourly1!$E$8763</f>
        <v>64.568178134339902</v>
      </c>
      <c r="C8046" s="442">
        <f>hourly1!$F8047*유형화!$G$71/hourly1!$F$8763+유형화!$G$72*hourly1!$G8047/hourly1!$F$8763+유형화!$G$74*hourly1!I8047/hourly1!$I$8763</f>
        <v>0.2594694942889289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4">
        <f>유형화!$F$71*hourly1!B8048/hourly1!$B$8763+유형화!$F$72*hourly1!C8048/hourly1!$C$8763+유형화!$F$73*hourly1!D8048/hourly1!$D$8763+유형화!$F$74*hourly1!E8048/hourly1!$E$8763</f>
        <v>66.505957236945207</v>
      </c>
      <c r="C8047" s="442">
        <f>hourly1!$F8048*유형화!$G$71/hourly1!$F$8763+유형화!$G$72*hourly1!$G8048/hourly1!$F$8763+유형화!$G$74*hourly1!I8048/hourly1!$I$8763</f>
        <v>0.47840164151596098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4">
        <f>유형화!$F$71*hourly1!B8049/hourly1!$B$8763+유형화!$F$72*hourly1!C8049/hourly1!$C$8763+유형화!$F$73*hourly1!D8049/hourly1!$D$8763+유형화!$F$74*hourly1!E8049/hourly1!$E$8763</f>
        <v>78.15787637367275</v>
      </c>
      <c r="C8048" s="442">
        <f>hourly1!$F8049*유형화!$G$71/hourly1!$F$8763+유형화!$G$72*hourly1!$G8049/hourly1!$F$8763+유형화!$G$74*hourly1!I8049/hourly1!$I$8763</f>
        <v>6.8501974287486052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4">
        <f>유형화!$F$71*hourly1!B8050/hourly1!$B$8763+유형화!$F$72*hourly1!C8050/hourly1!$C$8763+유형화!$F$73*hourly1!D8050/hourly1!$D$8763+유형화!$F$74*hourly1!E8050/hourly1!$E$8763</f>
        <v>176.48497583246211</v>
      </c>
      <c r="C8049" s="442">
        <f>hourly1!$F8050*유형화!$G$71/hourly1!$F$8763+유형화!$G$72*hourly1!$G8050/hourly1!$F$8763+유형화!$G$74*hourly1!I8050/hourly1!$I$8763</f>
        <v>7.0548091472913281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4">
        <f>유형화!$F$71*hourly1!B8051/hourly1!$B$8763+유형화!$F$72*hourly1!C8051/hourly1!$C$8763+유형화!$F$73*hourly1!D8051/hourly1!$D$8763+유형화!$F$74*hourly1!E8051/hourly1!$E$8763</f>
        <v>273.36319814847917</v>
      </c>
      <c r="C8050" s="442">
        <f>hourly1!$F8051*유형화!$G$71/hourly1!$F$8763+유형화!$G$72*hourly1!$G8051/hourly1!$F$8763+유형화!$G$74*hourly1!I8051/hourly1!$I$8763</f>
        <v>6.298161082011406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4">
        <f>유형화!$F$71*hourly1!B8052/hourly1!$B$8763+유형화!$F$72*hourly1!C8052/hourly1!$C$8763+유형화!$F$73*hourly1!D8052/hourly1!$D$8763+유형화!$F$74*hourly1!E8052/hourly1!$E$8763</f>
        <v>331.32452040046837</v>
      </c>
      <c r="C8051" s="442">
        <f>hourly1!$F8052*유형화!$G$71/hourly1!$F$8763+유형화!$G$72*hourly1!$G8052/hourly1!$F$8763+유형화!$G$74*hourly1!I8052/hourly1!$I$8763</f>
        <v>5.7119059991846814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4">
        <f>유형화!$F$71*hourly1!B8053/hourly1!$B$8763+유형화!$F$72*hourly1!C8053/hourly1!$C$8763+유형화!$F$73*hourly1!D8053/hourly1!$D$8763+유형화!$F$74*hourly1!E8053/hourly1!$E$8763</f>
        <v>387.009257266676</v>
      </c>
      <c r="C8052" s="442">
        <f>hourly1!$F8053*유형화!$G$71/hourly1!$F$8763+유형화!$G$72*hourly1!$G8053/hourly1!$F$8763+유형화!$G$74*hourly1!I8053/hourly1!$I$8763</f>
        <v>4.7835518047854704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4">
        <f>유형화!$F$71*hourly1!B8054/hourly1!$B$8763+유형화!$F$72*hourly1!C8054/hourly1!$C$8763+유형화!$F$73*hourly1!D8054/hourly1!$D$8763+유형화!$F$74*hourly1!E8054/hourly1!$E$8763</f>
        <v>327.56838865584831</v>
      </c>
      <c r="C8053" s="442">
        <f>hourly1!$F8054*유형화!$G$71/hourly1!$F$8763+유형화!$G$72*hourly1!$G8054/hourly1!$F$8763+유형화!$G$74*hourly1!I8054/hourly1!$I$8763</f>
        <v>4.3580225329642248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4">
        <f>유형화!$F$71*hourly1!B8055/hourly1!$B$8763+유형화!$F$72*hourly1!C8055/hourly1!$C$8763+유형화!$F$73*hourly1!D8055/hourly1!$D$8763+유형화!$F$74*hourly1!E8055/hourly1!$E$8763</f>
        <v>207.1324920605725</v>
      </c>
      <c r="C8054" s="442">
        <f>hourly1!$F8055*유형화!$G$71/hourly1!$F$8763+유형화!$G$72*hourly1!$G8055/hourly1!$F$8763+유형화!$G$74*hourly1!I8055/hourly1!$I$8763</f>
        <v>3.4890401688458343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4">
        <f>유형화!$F$71*hourly1!B8056/hourly1!$B$8763+유형화!$F$72*hourly1!C8056/hourly1!$C$8763+유형화!$F$73*hourly1!D8056/hourly1!$D$8763+유형화!$F$74*hourly1!E8056/hourly1!$E$8763</f>
        <v>263.70662697518168</v>
      </c>
      <c r="C8055" s="442">
        <f>hourly1!$F8056*유형화!$G$71/hourly1!$F$8763+유형화!$G$72*hourly1!$G8056/hourly1!$F$8763+유형화!$G$74*hourly1!I8056/hourly1!$I$8763</f>
        <v>3.8683539302730328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4">
        <f>유형화!$F$71*hourly1!B8057/hourly1!$B$8763+유형화!$F$72*hourly1!C8057/hourly1!$C$8763+유형화!$F$73*hourly1!D8057/hourly1!$D$8763+유형화!$F$74*hourly1!E8057/hourly1!$E$8763</f>
        <v>374.28527126872302</v>
      </c>
      <c r="C8056" s="442">
        <f>hourly1!$F8057*유형화!$G$71/hourly1!$F$8763+유형화!$G$72*hourly1!$G8057/hourly1!$F$8763+유형화!$G$74*hourly1!I8057/hourly1!$I$8763</f>
        <v>3.4888154304961447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4">
        <f>유형화!$F$71*hourly1!B8058/hourly1!$B$8763+유형화!$F$72*hourly1!C8058/hourly1!$C$8763+유형화!$F$73*hourly1!D8058/hourly1!$D$8763+유형화!$F$74*hourly1!E8058/hourly1!$E$8763</f>
        <v>316.78201834413017</v>
      </c>
      <c r="C8057" s="442">
        <f>hourly1!$F8058*유형화!$G$71/hourly1!$F$8763+유형화!$G$72*hourly1!$G8058/hourly1!$F$8763+유형화!$G$74*hourly1!I8058/hourly1!$I$8763</f>
        <v>3.5170456799807623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4">
        <f>유형화!$F$71*hourly1!B8059/hourly1!$B$8763+유형화!$F$72*hourly1!C8059/hourly1!$C$8763+유형화!$F$73*hourly1!D8059/hourly1!$D$8763+유형화!$F$74*hourly1!E8059/hourly1!$E$8763</f>
        <v>274.08905875794602</v>
      </c>
      <c r="C8058" s="442">
        <f>hourly1!$F8059*유형화!$G$71/hourly1!$F$8763+유형화!$G$72*hourly1!$G8059/hourly1!$F$8763+유형화!$G$74*hourly1!I8059/hourly1!$I$8763</f>
        <v>3.676565009475953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4">
        <f>유형화!$F$71*hourly1!B8060/hourly1!$B$8763+유형화!$F$72*hourly1!C8060/hourly1!$C$8763+유형화!$F$73*hourly1!D8060/hourly1!$D$8763+유형화!$F$74*hourly1!E8060/hourly1!$E$8763</f>
        <v>162.52863084800495</v>
      </c>
      <c r="C8059" s="442">
        <f>hourly1!$F8060*유형화!$G$71/hourly1!$F$8763+유형화!$G$72*hourly1!$G8060/hourly1!$F$8763+유형화!$G$74*hourly1!I8060/hourly1!$I$8763</f>
        <v>3.9106854926253019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4">
        <f>유형화!$F$71*hourly1!B8061/hourly1!$B$8763+유형화!$F$72*hourly1!C8061/hourly1!$C$8763+유형화!$F$73*hourly1!D8061/hourly1!$D$8763+유형화!$F$74*hourly1!E8061/hourly1!$E$8763</f>
        <v>123.62999952511856</v>
      </c>
      <c r="C8060" s="442">
        <f>hourly1!$F8061*유형화!$G$71/hourly1!$F$8763+유형화!$G$72*hourly1!$G8061/hourly1!$F$8763+유형화!$G$74*hourly1!I8061/hourly1!$I$8763</f>
        <v>3.416262345616798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4">
        <f>유형화!$F$71*hourly1!B8062/hourly1!$B$8763+유형화!$F$72*hourly1!C8062/hourly1!$C$8763+유형화!$F$73*hourly1!D8062/hourly1!$D$8763+유형화!$F$74*hourly1!E8062/hourly1!$E$8763</f>
        <v>132.30592774769403</v>
      </c>
      <c r="C8061" s="442">
        <f>hourly1!$F8062*유형화!$G$71/hourly1!$F$8763+유형화!$G$72*hourly1!$G8062/hourly1!$F$8763+유형화!$G$74*hourly1!I8062/hourly1!$I$8763</f>
        <v>3.3527203885110026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4">
        <f>유형화!$F$71*hourly1!B8063/hourly1!$B$8763+유형화!$F$72*hourly1!C8063/hourly1!$C$8763+유형화!$F$73*hourly1!D8063/hourly1!$D$8763+유형화!$F$74*hourly1!E8063/hourly1!$E$8763</f>
        <v>67.960618068171996</v>
      </c>
      <c r="C8062" s="442">
        <f>hourly1!$F8063*유형화!$G$71/hourly1!$F$8763+유형화!$G$72*hourly1!$G8063/hourly1!$F$8763+유형화!$G$74*hourly1!I8063/hourly1!$I$8763</f>
        <v>4.3378474991501568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4">
        <f>유형화!$F$71*hourly1!B8064/hourly1!$B$8763+유형화!$F$72*hourly1!C8064/hourly1!$C$8763+유형화!$F$73*hourly1!D8064/hourly1!$D$8763+유형화!$F$74*hourly1!E8064/hourly1!$E$8763</f>
        <v>66.588374587741583</v>
      </c>
      <c r="C8063" s="442">
        <f>hourly1!$F8064*유형화!$G$71/hourly1!$F$8763+유형화!$G$72*hourly1!$G8064/hourly1!$F$8763+유형화!$G$74*hourly1!I8064/hourly1!$I$8763</f>
        <v>0.46070174452987733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4">
        <f>유형화!$F$71*hourly1!B8065/hourly1!$B$8763+유형화!$F$72*hourly1!C8065/hourly1!$C$8763+유형화!$F$73*hourly1!D8065/hourly1!$D$8763+유형화!$F$74*hourly1!E8065/hourly1!$E$8763</f>
        <v>65.202789235075031</v>
      </c>
      <c r="C8064" s="442">
        <f>hourly1!$F8065*유형화!$G$71/hourly1!$F$8763+유형화!$G$72*hourly1!$G8065/hourly1!$F$8763+유형화!$G$74*hourly1!I8065/hourly1!$I$8763</f>
        <v>0.35360300178471937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4">
        <f>유형화!$F$71*hourly1!B8066/hourly1!$B$8763+유형화!$F$72*hourly1!C8066/hourly1!$C$8763+유형화!$F$73*hourly1!D8066/hourly1!$D$8763+유형화!$F$74*hourly1!E8066/hourly1!$E$8763</f>
        <v>63.56996154418885</v>
      </c>
      <c r="C8065" s="442">
        <f>hourly1!$F8066*유형화!$G$71/hourly1!$F$8763+유형화!$G$72*hourly1!$G8066/hourly1!$F$8763+유형화!$G$74*hourly1!I8066/hourly1!$I$8763</f>
        <v>0.32163083433212608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4">
        <f>유형화!$F$71*hourly1!B8067/hourly1!$B$8763+유형화!$F$72*hourly1!C8067/hourly1!$C$8763+유형화!$F$73*hourly1!D8067/hourly1!$D$8763+유형화!$F$74*hourly1!E8067/hourly1!$E$8763</f>
        <v>63.77014373102471</v>
      </c>
      <c r="C8066" s="442">
        <f>hourly1!$F8067*유형화!$G$71/hourly1!$F$8763+유형화!$G$72*hourly1!$G8067/hourly1!$F$8763+유형화!$G$74*hourly1!I8067/hourly1!$I$8763</f>
        <v>0.26511655461207834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4">
        <f>유형화!$F$71*hourly1!B8068/hourly1!$B$8763+유형화!$F$72*hourly1!C8068/hourly1!$C$8763+유형화!$F$73*hourly1!D8068/hourly1!$D$8763+유형화!$F$74*hourly1!E8068/hourly1!$E$8763</f>
        <v>63.886887818255637</v>
      </c>
      <c r="C8067" s="442">
        <f>hourly1!$F8068*유형화!$G$71/hourly1!$F$8763+유형화!$G$72*hourly1!$G8068/hourly1!$F$8763+유형화!$G$74*hourly1!I8068/hourly1!$I$8763</f>
        <v>0.25584018995374253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4">
        <f>유형화!$F$71*hourly1!B8069/hourly1!$B$8763+유형화!$F$72*hourly1!C8069/hourly1!$C$8763+유형화!$F$73*hourly1!D8069/hourly1!$D$8763+유형화!$F$74*hourly1!E8069/hourly1!$E$8763</f>
        <v>64.281769724828408</v>
      </c>
      <c r="C8068" s="442">
        <f>hourly1!$F8069*유형화!$G$71/hourly1!$F$8763+유형화!$G$72*hourly1!$G8069/hourly1!$F$8763+유형화!$G$74*hourly1!I8069/hourly1!$I$8763</f>
        <v>0.32547086142738324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4">
        <f>유형화!$F$71*hourly1!B8070/hourly1!$B$8763+유형화!$F$72*hourly1!C8070/hourly1!$C$8763+유형화!$F$73*hourly1!D8070/hourly1!$D$8763+유형화!$F$74*hourly1!E8070/hourly1!$E$8763</f>
        <v>64.415163198986065</v>
      </c>
      <c r="C8069" s="442">
        <f>hourly1!$F8070*유형화!$G$71/hourly1!$F$8763+유형화!$G$72*hourly1!$G8070/hourly1!$F$8763+유형화!$G$74*hourly1!I8070/hourly1!$I$8763</f>
        <v>0.51768823553941068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4">
        <f>유형화!$F$71*hourly1!B8071/hourly1!$B$8763+유형화!$F$72*hourly1!C8071/hourly1!$C$8763+유형화!$F$73*hourly1!D8071/hourly1!$D$8763+유형화!$F$74*hourly1!E8071/hourly1!$E$8763</f>
        <v>64.635836106604188</v>
      </c>
      <c r="C8070" s="442">
        <f>hourly1!$F8071*유형화!$G$71/hourly1!$F$8763+유형화!$G$72*hourly1!$G8071/hourly1!$F$8763+유형화!$G$74*hourly1!I8071/hourly1!$I$8763</f>
        <v>0.92516355376493919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4">
        <f>유형화!$F$71*hourly1!B8072/hourly1!$B$8763+유형화!$F$72*hourly1!C8072/hourly1!$C$8763+유형화!$F$73*hourly1!D8072/hourly1!$D$8763+유형화!$F$74*hourly1!E8072/hourly1!$E$8763</f>
        <v>66.736870094625047</v>
      </c>
      <c r="C8071" s="442">
        <f>hourly1!$F8072*유형화!$G$71/hourly1!$F$8763+유형화!$G$72*hourly1!$G8072/hourly1!$F$8763+유형화!$G$74*hourly1!I8072/hourly1!$I$8763</f>
        <v>1.353008657311322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4">
        <f>유형화!$F$71*hourly1!B8073/hourly1!$B$8763+유형화!$F$72*hourly1!C8073/hourly1!$C$8763+유형화!$F$73*hourly1!D8073/hourly1!$D$8763+유형화!$F$74*hourly1!E8073/hourly1!$E$8763</f>
        <v>78.406499042836629</v>
      </c>
      <c r="C8072" s="442">
        <f>hourly1!$F8073*유형화!$G$71/hourly1!$F$8763+유형화!$G$72*hourly1!$G8073/hourly1!$F$8763+유형화!$G$74*hourly1!I8073/hourly1!$I$8763</f>
        <v>7.892698496261235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4">
        <f>유형화!$F$71*hourly1!B8074/hourly1!$B$8763+유형화!$F$72*hourly1!C8074/hourly1!$C$8763+유형화!$F$73*hourly1!D8074/hourly1!$D$8763+유형화!$F$74*hourly1!E8074/hourly1!$E$8763</f>
        <v>174.91880811283835</v>
      </c>
      <c r="C8073" s="442">
        <f>hourly1!$F8074*유형화!$G$71/hourly1!$F$8763+유형화!$G$72*hourly1!$G8074/hourly1!$F$8763+유형화!$G$74*hourly1!I8074/hourly1!$I$8763</f>
        <v>8.1360120653911121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4">
        <f>유형화!$F$71*hourly1!B8075/hourly1!$B$8763+유형화!$F$72*hourly1!C8075/hourly1!$C$8763+유형화!$F$73*hourly1!D8075/hourly1!$D$8763+유형화!$F$74*hourly1!E8075/hourly1!$E$8763</f>
        <v>271.05022823782525</v>
      </c>
      <c r="C8074" s="442">
        <f>hourly1!$F8075*유형화!$G$71/hourly1!$F$8763+유형화!$G$72*hourly1!$G8075/hourly1!$F$8763+유형화!$G$74*hourly1!I8075/hourly1!$I$8763</f>
        <v>7.2241358041303307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4">
        <f>유형화!$F$71*hourly1!B8076/hourly1!$B$8763+유형화!$F$72*hourly1!C8076/hourly1!$C$8763+유형화!$F$73*hourly1!D8076/hourly1!$D$8763+유형화!$F$74*hourly1!E8076/hourly1!$E$8763</f>
        <v>327.4047872654549</v>
      </c>
      <c r="C8075" s="442">
        <f>hourly1!$F8076*유형화!$G$71/hourly1!$F$8763+유형화!$G$72*hourly1!$G8076/hourly1!$F$8763+유형화!$G$74*hourly1!I8076/hourly1!$I$8763</f>
        <v>6.1780724137630934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4">
        <f>유형화!$F$71*hourly1!B8077/hourly1!$B$8763+유형화!$F$72*hourly1!C8077/hourly1!$C$8763+유형화!$F$73*hourly1!D8077/hourly1!$D$8763+유형화!$F$74*hourly1!E8077/hourly1!$E$8763</f>
        <v>383.2791742106503</v>
      </c>
      <c r="C8076" s="442">
        <f>hourly1!$F8077*유형화!$G$71/hourly1!$F$8763+유형화!$G$72*hourly1!$G8077/hourly1!$F$8763+유형화!$G$74*hourly1!I8077/hourly1!$I$8763</f>
        <v>5.2369690034636829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4">
        <f>유형화!$F$71*hourly1!B8078/hourly1!$B$8763+유형화!$F$72*hourly1!C8078/hourly1!$C$8763+유형화!$F$73*hourly1!D8078/hourly1!$D$8763+유형화!$F$74*hourly1!E8078/hourly1!$E$8763</f>
        <v>322.94221799382035</v>
      </c>
      <c r="C8077" s="442">
        <f>hourly1!$F8078*유형화!$G$71/hourly1!$F$8763+유형화!$G$72*hourly1!$G8078/hourly1!$F$8763+유형화!$G$74*hourly1!I8078/hourly1!$I$8763</f>
        <v>4.3806546952033267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4">
        <f>유형화!$F$71*hourly1!B8079/hourly1!$B$8763+유형화!$F$72*hourly1!C8079/hourly1!$C$8763+유형화!$F$73*hourly1!D8079/hourly1!$D$8763+유형화!$F$74*hourly1!E8079/hourly1!$E$8763</f>
        <v>200.7671674144047</v>
      </c>
      <c r="C8078" s="442">
        <f>hourly1!$F8079*유형화!$G$71/hourly1!$F$8763+유형화!$G$72*hourly1!$G8079/hourly1!$F$8763+유형화!$G$74*hourly1!I8079/hourly1!$I$8763</f>
        <v>2.8035593562795511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4">
        <f>유형화!$F$71*hourly1!B8080/hourly1!$B$8763+유형화!$F$72*hourly1!C8080/hourly1!$C$8763+유형화!$F$73*hourly1!D8080/hourly1!$D$8763+유형화!$F$74*hourly1!E8080/hourly1!$E$8763</f>
        <v>257.47835679271452</v>
      </c>
      <c r="C8079" s="442">
        <f>hourly1!$F8080*유형화!$G$71/hourly1!$F$8763+유형화!$G$72*hourly1!$G8080/hourly1!$F$8763+유형화!$G$74*hourly1!I8080/hourly1!$I$8763</f>
        <v>3.0668422885945716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4">
        <f>유형화!$F$71*hourly1!B8081/hourly1!$B$8763+유형화!$F$72*hourly1!C8081/hourly1!$C$8763+유형화!$F$73*hourly1!D8081/hourly1!$D$8763+유형화!$F$74*hourly1!E8081/hourly1!$E$8763</f>
        <v>369.29178973861195</v>
      </c>
      <c r="C8080" s="442">
        <f>hourly1!$F8081*유형화!$G$71/hourly1!$F$8763+유형화!$G$72*hourly1!$G8081/hourly1!$F$8763+유형화!$G$74*hourly1!I8081/hourly1!$I$8763</f>
        <v>2.9810698951611636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4">
        <f>유형화!$F$71*hourly1!B8082/hourly1!$B$8763+유형화!$F$72*hourly1!C8082/hourly1!$C$8763+유형화!$F$73*hourly1!D8082/hourly1!$D$8763+유형화!$F$74*hourly1!E8082/hourly1!$E$8763</f>
        <v>312.56561160133964</v>
      </c>
      <c r="C8081" s="442">
        <f>hourly1!$F8082*유형화!$G$71/hourly1!$F$8763+유형화!$G$72*hourly1!$G8082/hourly1!$F$8763+유형화!$G$74*hourly1!I8082/hourly1!$I$8763</f>
        <v>3.078633799700063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4">
        <f>유형화!$F$71*hourly1!B8083/hourly1!$B$8763+유형화!$F$72*hourly1!C8083/hourly1!$C$8763+유형화!$F$73*hourly1!D8083/hourly1!$D$8763+유형화!$F$74*hourly1!E8083/hourly1!$E$8763</f>
        <v>271.05229498364599</v>
      </c>
      <c r="C8082" s="442">
        <f>hourly1!$F8083*유형화!$G$71/hourly1!$F$8763+유형화!$G$72*hourly1!$G8083/hourly1!$F$8763+유형화!$G$74*hourly1!I8083/hourly1!$I$8763</f>
        <v>3.5136575741644491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4">
        <f>유형화!$F$71*hourly1!B8084/hourly1!$B$8763+유형화!$F$72*hourly1!C8084/hourly1!$C$8763+유형화!$F$73*hourly1!D8084/hourly1!$D$8763+유형화!$F$74*hourly1!E8084/hourly1!$E$8763</f>
        <v>160.537727024323</v>
      </c>
      <c r="C8083" s="442">
        <f>hourly1!$F8084*유형화!$G$71/hourly1!$F$8763+유형화!$G$72*hourly1!$G8084/hourly1!$F$8763+유형화!$G$74*hourly1!I8084/hourly1!$I$8763</f>
        <v>3.9620430946865945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4">
        <f>유형화!$F$71*hourly1!B8085/hourly1!$B$8763+유형화!$F$72*hourly1!C8085/hourly1!$C$8763+유형화!$F$73*hourly1!D8085/hourly1!$D$8763+유형화!$F$74*hourly1!E8085/hourly1!$E$8763</f>
        <v>123.20170342433231</v>
      </c>
      <c r="C8084" s="442">
        <f>hourly1!$F8085*유형화!$G$71/hourly1!$F$8763+유형화!$G$72*hourly1!$G8085/hourly1!$F$8763+유형화!$G$74*hourly1!I8085/hourly1!$I$8763</f>
        <v>3.4771842023253248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4">
        <f>유형화!$F$71*hourly1!B8086/hourly1!$B$8763+유형화!$F$72*hourly1!C8086/hourly1!$C$8763+유형화!$F$73*hourly1!D8086/hourly1!$D$8763+유형화!$F$74*hourly1!E8086/hourly1!$E$8763</f>
        <v>131.9547035922827</v>
      </c>
      <c r="C8085" s="442">
        <f>hourly1!$F8086*유형화!$G$71/hourly1!$F$8763+유형화!$G$72*hourly1!$G8086/hourly1!$F$8763+유형화!$G$74*hourly1!I8086/hourly1!$I$8763</f>
        <v>3.4216555770932264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4">
        <f>유형화!$F$71*hourly1!B8087/hourly1!$B$8763+유형화!$F$72*hourly1!C8087/hourly1!$C$8763+유형화!$F$73*hourly1!D8087/hourly1!$D$8763+유형화!$F$74*hourly1!E8087/hourly1!$E$8763</f>
        <v>67.938832475226263</v>
      </c>
      <c r="C8086" s="442">
        <f>hourly1!$F8087*유형화!$G$71/hourly1!$F$8763+유형화!$G$72*hourly1!$G8087/hourly1!$F$8763+유형화!$G$74*hourly1!I8087/hourly1!$I$8763</f>
        <v>4.3665942883006936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4">
        <f>유형화!$F$71*hourly1!B8088/hourly1!$B$8763+유형화!$F$72*hourly1!C8088/hourly1!$C$8763+유형화!$F$73*hourly1!D8088/hourly1!$D$8763+유형화!$F$74*hourly1!E8088/hourly1!$E$8763</f>
        <v>66.581802840995366</v>
      </c>
      <c r="C8087" s="442">
        <f>hourly1!$F8088*유형화!$G$71/hourly1!$F$8763+유형화!$G$72*hourly1!$G8088/hourly1!$F$8763+유형화!$G$74*hourly1!I8088/hourly1!$I$8763</f>
        <v>0.46070508545530686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4">
        <f>유형화!$F$71*hourly1!B8089/hourly1!$B$8763+유형화!$F$72*hourly1!C8089/hourly1!$C$8763+유형화!$F$73*hourly1!D8089/hourly1!$D$8763+유형화!$F$74*hourly1!E8089/hourly1!$E$8763</f>
        <v>65.203084999747475</v>
      </c>
      <c r="C8088" s="442">
        <f>hourly1!$F8089*유형화!$G$71/hourly1!$F$8763+유형화!$G$72*hourly1!$G8089/hourly1!$F$8763+유형화!$G$74*hourly1!I8089/hourly1!$I$8763</f>
        <v>0.35360642419613664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4">
        <f>유형화!$F$71*hourly1!B8090/hourly1!$B$8763+유형화!$F$72*hourly1!C8090/hourly1!$C$8763+유형화!$F$73*hourly1!D8090/hourly1!$D$8763+유형화!$F$74*hourly1!E8090/hourly1!$E$8763</f>
        <v>63.596688571296077</v>
      </c>
      <c r="C8089" s="442">
        <f>hourly1!$F8090*유형화!$G$71/hourly1!$F$8763+유형화!$G$72*hourly1!$G8090/hourly1!$F$8763+유형화!$G$74*hourly1!I8090/hourly1!$I$8763</f>
        <v>0.32196451944523041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4">
        <f>유형화!$F$71*hourly1!B8091/hourly1!$B$8763+유형화!$F$72*hourly1!C8091/hourly1!$C$8763+유형화!$F$73*hourly1!D8091/hourly1!$D$8763+유형화!$F$74*hourly1!E8091/hourly1!$E$8763</f>
        <v>63.849311277310477</v>
      </c>
      <c r="C8090" s="442">
        <f>hourly1!$F8091*유형화!$G$71/hourly1!$F$8763+유형화!$G$72*hourly1!$G8091/hourly1!$F$8763+유형화!$G$74*hourly1!I8091/hourly1!$I$8763</f>
        <v>0.2662715369791484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4">
        <f>유형화!$F$71*hourly1!B8092/hourly1!$B$8763+유형화!$F$72*hourly1!C8092/hourly1!$C$8763+유형화!$F$73*hourly1!D8092/hourly1!$D$8763+유형화!$F$74*hourly1!E8092/hourly1!$E$8763</f>
        <v>64.042802690153891</v>
      </c>
      <c r="C8091" s="442">
        <f>hourly1!$F8092*유형화!$G$71/hourly1!$F$8763+유형화!$G$72*hourly1!$G8092/hourly1!$F$8763+유형화!$G$74*hourly1!I8092/hourly1!$I$8763</f>
        <v>0.26306139655649263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4">
        <f>유형화!$F$71*hourly1!B8093/hourly1!$B$8763+유형화!$F$72*hourly1!C8093/hourly1!$C$8763+유형화!$F$73*hourly1!D8093/hourly1!$D$8763+유형화!$F$74*hourly1!E8093/hourly1!$E$8763</f>
        <v>64.42584679605649</v>
      </c>
      <c r="C8092" s="442">
        <f>hourly1!$F8093*유형화!$G$71/hourly1!$F$8763+유형화!$G$72*hourly1!$G8093/hourly1!$F$8763+유형화!$G$74*hourly1!I8093/hourly1!$I$8763</f>
        <v>0.37294068560555349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4">
        <f>유형화!$F$71*hourly1!B8094/hourly1!$B$8763+유형화!$F$72*hourly1!C8094/hourly1!$C$8763+유형화!$F$73*hourly1!D8094/hourly1!$D$8763+유형화!$F$74*hourly1!E8094/hourly1!$E$8763</f>
        <v>64.617704289428971</v>
      </c>
      <c r="C8093" s="442">
        <f>hourly1!$F8094*유형화!$G$71/hourly1!$F$8763+유형화!$G$72*hourly1!$G8094/hourly1!$F$8763+유형화!$G$74*hourly1!I8094/hourly1!$I$8763</f>
        <v>0.71327831461637514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4">
        <f>유형화!$F$71*hourly1!B8095/hourly1!$B$8763+유형화!$F$72*hourly1!C8095/hourly1!$C$8763+유형화!$F$73*hourly1!D8095/hourly1!$D$8763+유형화!$F$74*hourly1!E8095/hourly1!$E$8763</f>
        <v>64.937512465608904</v>
      </c>
      <c r="C8094" s="442">
        <f>hourly1!$F8095*유형화!$G$71/hourly1!$F$8763+유형화!$G$72*hourly1!$G8095/hourly1!$F$8763+유형화!$G$74*hourly1!I8095/hourly1!$I$8763</f>
        <v>1.1578778332520525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4">
        <f>유형화!$F$71*hourly1!B8096/hourly1!$B$8763+유형화!$F$72*hourly1!C8096/hourly1!$C$8763+유형화!$F$73*hourly1!D8096/hourly1!$D$8763+유형화!$F$74*hourly1!E8096/hourly1!$E$8763</f>
        <v>66.99155233268776</v>
      </c>
      <c r="C8095" s="442">
        <f>hourly1!$F8096*유형화!$G$71/hourly1!$F$8763+유형화!$G$72*hourly1!$G8096/hourly1!$F$8763+유형화!$G$74*hourly1!I8096/hourly1!$I$8763</f>
        <v>1.5520692245365526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4">
        <f>유형화!$F$71*hourly1!B8097/hourly1!$B$8763+유형화!$F$72*hourly1!C8097/hourly1!$C$8763+유형화!$F$73*hourly1!D8097/hourly1!$D$8763+유형화!$F$74*hourly1!E8097/hourly1!$E$8763</f>
        <v>78.734577809186263</v>
      </c>
      <c r="C8096" s="442">
        <f>hourly1!$F8097*유형화!$G$71/hourly1!$F$8763+유형화!$G$72*hourly1!$G8097/hourly1!$F$8763+유형화!$G$74*hourly1!I8097/hourly1!$I$8763</f>
        <v>8.1045614897355804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4">
        <f>유형화!$F$71*hourly1!B8098/hourly1!$B$8763+유형화!$F$72*hourly1!C8098/hourly1!$C$8763+유형화!$F$73*hourly1!D8098/hourly1!$D$8763+유형화!$F$74*hourly1!E8098/hourly1!$E$8763</f>
        <v>174.54757655940224</v>
      </c>
      <c r="C8097" s="442">
        <f>hourly1!$F8098*유형화!$G$71/hourly1!$F$8763+유형화!$G$72*hourly1!$G8098/hourly1!$F$8763+유형화!$G$74*hourly1!I8098/hourly1!$I$8763</f>
        <v>8.3305037133753714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4">
        <f>유형화!$F$71*hourly1!B8099/hourly1!$B$8763+유형화!$F$72*hourly1!C8099/hourly1!$C$8763+유형화!$F$73*hourly1!D8099/hourly1!$D$8763+유형화!$F$74*hourly1!E8099/hourly1!$E$8763</f>
        <v>271.80416484985642</v>
      </c>
      <c r="C8098" s="442">
        <f>hourly1!$F8099*유형화!$G$71/hourly1!$F$8763+유형화!$G$72*hourly1!$G8099/hourly1!$F$8763+유형화!$G$74*hourly1!I8099/hourly1!$I$8763</f>
        <v>7.8592035187002871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4">
        <f>유형화!$F$71*hourly1!B8100/hourly1!$B$8763+유형화!$F$72*hourly1!C8100/hourly1!$C$8763+유형화!$F$73*hourly1!D8100/hourly1!$D$8763+유형화!$F$74*hourly1!E8100/hourly1!$E$8763</f>
        <v>330.38880754213136</v>
      </c>
      <c r="C8099" s="442">
        <f>hourly1!$F8100*유형화!$G$71/hourly1!$F$8763+유형화!$G$72*hourly1!$G8100/hourly1!$F$8763+유형화!$G$74*hourly1!I8100/hourly1!$I$8763</f>
        <v>7.4344401336624566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4">
        <f>유형화!$F$71*hourly1!B8101/hourly1!$B$8763+유형화!$F$72*hourly1!C8101/hourly1!$C$8763+유형화!$F$73*hourly1!D8101/hourly1!$D$8763+유형화!$F$74*hourly1!E8101/hourly1!$E$8763</f>
        <v>384.75797232465749</v>
      </c>
      <c r="C8100" s="442">
        <f>hourly1!$F8101*유형화!$G$71/hourly1!$F$8763+유형화!$G$72*hourly1!$G8101/hourly1!$F$8763+유형화!$G$74*hourly1!I8101/hourly1!$I$8763</f>
        <v>5.9962282056824012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4">
        <f>유형화!$F$71*hourly1!B8102/hourly1!$B$8763+유형화!$F$72*hourly1!C8102/hourly1!$C$8763+유형화!$F$73*hourly1!D8102/hourly1!$D$8763+유형화!$F$74*hourly1!E8102/hourly1!$E$8763</f>
        <v>325.1366944774125</v>
      </c>
      <c r="C8101" s="442">
        <f>hourly1!$F8102*유형화!$G$71/hourly1!$F$8763+유형화!$G$72*hourly1!$G8102/hourly1!$F$8763+유형화!$G$74*hourly1!I8102/hourly1!$I$8763</f>
        <v>5.3141073047812357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4">
        <f>유형화!$F$71*hourly1!B8103/hourly1!$B$8763+유형화!$F$72*hourly1!C8103/hourly1!$C$8763+유형화!$F$73*hourly1!D8103/hourly1!$D$8763+유형화!$F$74*hourly1!E8103/hourly1!$E$8763</f>
        <v>203.94003704132177</v>
      </c>
      <c r="C8102" s="442">
        <f>hourly1!$F8103*유형화!$G$71/hourly1!$F$8763+유형화!$G$72*hourly1!$G8103/hourly1!$F$8763+유형화!$G$74*hourly1!I8103/hourly1!$I$8763</f>
        <v>4.0527339822413602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4">
        <f>유형화!$F$71*hourly1!B8104/hourly1!$B$8763+유형화!$F$72*hourly1!C8104/hourly1!$C$8763+유형화!$F$73*hourly1!D8104/hourly1!$D$8763+유형화!$F$74*hourly1!E8104/hourly1!$E$8763</f>
        <v>260.74216323574882</v>
      </c>
      <c r="C8103" s="442">
        <f>hourly1!$F8104*유형화!$G$71/hourly1!$F$8763+유형화!$G$72*hourly1!$G8104/hourly1!$F$8763+유형화!$G$74*hourly1!I8104/hourly1!$I$8763</f>
        <v>4.2977467786395191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4">
        <f>유형화!$F$71*hourly1!B8105/hourly1!$B$8763+유형화!$F$72*hourly1!C8105/hourly1!$C$8763+유형화!$F$73*hourly1!D8105/hourly1!$D$8763+유형화!$F$74*hourly1!E8105/hourly1!$E$8763</f>
        <v>371.89822312828107</v>
      </c>
      <c r="C8104" s="442">
        <f>hourly1!$F8105*유형화!$G$71/hourly1!$F$8763+유형화!$G$72*hourly1!$G8105/hourly1!$F$8763+유형화!$G$74*hourly1!I8105/hourly1!$I$8763</f>
        <v>3.9485927733619395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4">
        <f>유형화!$F$71*hourly1!B8106/hourly1!$B$8763+유형화!$F$72*hourly1!C8106/hourly1!$C$8763+유형화!$F$73*hourly1!D8106/hourly1!$D$8763+유형화!$F$74*hourly1!E8106/hourly1!$E$8763</f>
        <v>314.85379498968854</v>
      </c>
      <c r="C8105" s="442">
        <f>hourly1!$F8106*유형화!$G$71/hourly1!$F$8763+유형화!$G$72*hourly1!$G8106/hourly1!$F$8763+유형화!$G$74*hourly1!I8106/hourly1!$I$8763</f>
        <v>3.9581958153385739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4">
        <f>유형화!$F$71*hourly1!B8107/hourly1!$B$8763+유형화!$F$72*hourly1!C8107/hourly1!$C$8763+유형화!$F$73*hourly1!D8107/hourly1!$D$8763+유형화!$F$74*hourly1!E8107/hourly1!$E$8763</f>
        <v>273.49952402115747</v>
      </c>
      <c r="C8106" s="442">
        <f>hourly1!$F8107*유형화!$G$71/hourly1!$F$8763+유형화!$G$72*hourly1!$G8107/hourly1!$F$8763+유형화!$G$74*hourly1!I8107/hourly1!$I$8763</f>
        <v>4.4187872032055626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4">
        <f>유형화!$F$71*hourly1!B8108/hourly1!$B$8763+유형화!$F$72*hourly1!C8108/hourly1!$C$8763+유형화!$F$73*hourly1!D8108/hourly1!$D$8763+유형화!$F$74*hourly1!E8108/hourly1!$E$8763</f>
        <v>162.27825162523771</v>
      </c>
      <c r="C8107" s="442">
        <f>hourly1!$F8108*유형화!$G$71/hourly1!$F$8763+유형화!$G$72*hourly1!$G8108/hourly1!$F$8763+유형화!$G$74*hourly1!I8108/hourly1!$I$8763</f>
        <v>4.6230123522302069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4">
        <f>유형화!$F$71*hourly1!B8109/hourly1!$B$8763+유형화!$F$72*hourly1!C8109/hourly1!$C$8763+유형화!$F$73*hourly1!D8109/hourly1!$D$8763+유형화!$F$74*hourly1!E8109/hourly1!$E$8763</f>
        <v>124.33603308087299</v>
      </c>
      <c r="C8108" s="442">
        <f>hourly1!$F8109*유형화!$G$71/hourly1!$F$8763+유형화!$G$72*hourly1!$G8109/hourly1!$F$8763+유형화!$G$74*hourly1!I8109/hourly1!$I$8763</f>
        <v>4.1267823349657737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4">
        <f>유형화!$F$71*hourly1!B8110/hourly1!$B$8763+유형화!$F$72*hourly1!C8110/hourly1!$C$8763+유형화!$F$73*hourly1!D8110/hourly1!$D$8763+유형화!$F$74*hourly1!E8110/hourly1!$E$8763</f>
        <v>133.06014208996655</v>
      </c>
      <c r="C8109" s="442">
        <f>hourly1!$F8110*유형화!$G$71/hourly1!$F$8763+유형화!$G$72*hourly1!$G8110/hourly1!$F$8763+유형화!$G$74*hourly1!I8110/hourly1!$I$8763</f>
        <v>4.0484479008581591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4">
        <f>유형화!$F$71*hourly1!B8111/hourly1!$B$8763+유형화!$F$72*hourly1!C8111/hourly1!$C$8763+유형화!$F$73*hourly1!D8111/hourly1!$D$8763+유형화!$F$74*hourly1!E8111/hourly1!$E$8763</f>
        <v>68.647506271715201</v>
      </c>
      <c r="C8110" s="442">
        <f>hourly1!$F8111*유형화!$G$71/hourly1!$F$8763+유형화!$G$72*hourly1!$G8111/hourly1!$F$8763+유형화!$G$74*hourly1!I8111/hourly1!$I$8763</f>
        <v>4.9836083752188767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4">
        <f>유형화!$F$71*hourly1!B8112/hourly1!$B$8763+유형화!$F$72*hourly1!C8112/hourly1!$C$8763+유형화!$F$73*hourly1!D8112/hourly1!$D$8763+유형화!$F$74*hourly1!E8112/hourly1!$E$8763</f>
        <v>67.282660514982084</v>
      </c>
      <c r="C8111" s="442">
        <f>hourly1!$F8112*유형화!$G$71/hourly1!$F$8763+유형화!$G$72*hourly1!$G8112/hourly1!$F$8763+유형화!$G$74*hourly1!I8112/hourly1!$I$8763</f>
        <v>0.46087856911972708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4">
        <f>유형화!$F$71*hourly1!B8113/hourly1!$B$8763+유형화!$F$72*hourly1!C8113/hourly1!$C$8763+유형화!$F$73*hourly1!D8113/hourly1!$D$8763+유형화!$F$74*hourly1!E8113/hourly1!$E$8763</f>
        <v>65.933818512537087</v>
      </c>
      <c r="C8112" s="442">
        <f>hourly1!$F8113*유형화!$G$71/hourly1!$F$8763+유형화!$G$72*hourly1!$G8113/hourly1!$F$8763+유형화!$G$74*hourly1!I8113/hourly1!$I$8763</f>
        <v>0.3542028201284475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4">
        <f>유형화!$F$71*hourly1!B8114/hourly1!$B$8763+유형화!$F$72*hourly1!C8114/hourly1!$C$8763+유형화!$F$73*hourly1!D8114/hourly1!$D$8763+유형화!$F$74*hourly1!E8114/hourly1!$E$8763</f>
        <v>64.479300850271031</v>
      </c>
      <c r="C8113" s="442">
        <f>hourly1!$F8114*유형화!$G$71/hourly1!$F$8763+유형화!$G$72*hourly1!$G8114/hourly1!$F$8763+유형화!$G$74*hourly1!I8114/hourly1!$I$8763</f>
        <v>0.32832947130597601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4">
        <f>유형화!$F$71*hourly1!B8115/hourly1!$B$8763+유형화!$F$72*hourly1!C8115/hourly1!$C$8763+유형화!$F$73*hourly1!D8115/hourly1!$D$8763+유형화!$F$74*hourly1!E8115/hourly1!$E$8763</f>
        <v>64.827264380512986</v>
      </c>
      <c r="C8114" s="442">
        <f>hourly1!$F8115*유형화!$G$71/hourly1!$F$8763+유형화!$G$72*hourly1!$G8115/hourly1!$F$8763+유형화!$G$74*hourly1!I8115/hourly1!$I$8763</f>
        <v>0.31116461130466666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4">
        <f>유형화!$F$71*hourly1!B8116/hourly1!$B$8763+유형화!$F$72*hourly1!C8116/hourly1!$C$8763+유형화!$F$73*hourly1!D8116/hourly1!$D$8763+유형화!$F$74*hourly1!E8116/hourly1!$E$8763</f>
        <v>64.988016086871539</v>
      </c>
      <c r="C8115" s="442">
        <f>hourly1!$F8116*유형화!$G$71/hourly1!$F$8763+유형화!$G$72*hourly1!$G8116/hourly1!$F$8763+유형화!$G$74*hourly1!I8116/hourly1!$I$8763</f>
        <v>0.52972037476187395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4">
        <f>유형화!$F$71*hourly1!B8117/hourly1!$B$8763+유형화!$F$72*hourly1!C8117/hourly1!$C$8763+유형화!$F$73*hourly1!D8117/hourly1!$D$8763+유형화!$F$74*hourly1!E8117/hourly1!$E$8763</f>
        <v>65.350598327081912</v>
      </c>
      <c r="C8116" s="442">
        <f>hourly1!$F8117*유형화!$G$71/hourly1!$F$8763+유형화!$G$72*hourly1!$G8117/hourly1!$F$8763+유형화!$G$74*hourly1!I8117/hourly1!$I$8763</f>
        <v>1.0286419556333817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4">
        <f>유형화!$F$71*hourly1!B8118/hourly1!$B$8763+유형화!$F$72*hourly1!C8118/hourly1!$C$8763+유형화!$F$73*hourly1!D8118/hourly1!$D$8763+유형화!$F$74*hourly1!E8118/hourly1!$E$8763</f>
        <v>65.678594135047788</v>
      </c>
      <c r="C8117" s="442">
        <f>hourly1!$F8118*유형화!$G$71/hourly1!$F$8763+유형화!$G$72*hourly1!$G8118/hourly1!$F$8763+유형화!$G$74*hourly1!I8118/hourly1!$I$8763</f>
        <v>1.4509034764397841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4">
        <f>유형화!$F$71*hourly1!B8119/hourly1!$B$8763+유형화!$F$72*hourly1!C8119/hourly1!$C$8763+유형화!$F$73*hourly1!D8119/hourly1!$D$8763+유형화!$F$74*hourly1!E8119/hourly1!$E$8763</f>
        <v>65.986070367141394</v>
      </c>
      <c r="C8118" s="442">
        <f>hourly1!$F8119*유형화!$G$71/hourly1!$F$8763+유형화!$G$72*hourly1!$G8119/hourly1!$F$8763+유형화!$G$74*hourly1!I8119/hourly1!$I$8763</f>
        <v>1.8334140145879261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4">
        <f>유형화!$F$71*hourly1!B8120/hourly1!$B$8763+유형화!$F$72*hourly1!C8120/hourly1!$C$8763+유형화!$F$73*hourly1!D8120/hourly1!$D$8763+유형화!$F$74*hourly1!E8120/hourly1!$E$8763</f>
        <v>68.032802682679133</v>
      </c>
      <c r="C8119" s="442">
        <f>hourly1!$F8120*유형화!$G$71/hourly1!$F$8763+유형화!$G$72*hourly1!$G8120/hourly1!$F$8763+유형화!$G$74*hourly1!I8120/hourly1!$I$8763</f>
        <v>2.2071749134919219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4">
        <f>유형화!$F$71*hourly1!B8121/hourly1!$B$8763+유형화!$F$72*hourly1!C8121/hourly1!$C$8763+유형화!$F$73*hourly1!D8121/hourly1!$D$8763+유형화!$F$74*hourly1!E8121/hourly1!$E$8763</f>
        <v>79.750392397347625</v>
      </c>
      <c r="C8120" s="442">
        <f>hourly1!$F8121*유형화!$G$71/hourly1!$F$8763+유형화!$G$72*hourly1!$G8121/hourly1!$F$8763+유형화!$G$74*hourly1!I8121/hourly1!$I$8763</f>
        <v>8.6998699100766856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4">
        <f>유형화!$F$71*hourly1!B8122/hourly1!$B$8763+유형화!$F$72*hourly1!C8122/hourly1!$C$8763+유형화!$F$73*hourly1!D8122/hourly1!$D$8763+유형화!$F$74*hourly1!E8122/hourly1!$E$8763</f>
        <v>176.16165094218911</v>
      </c>
      <c r="C8121" s="442">
        <f>hourly1!$F8122*유형화!$G$71/hourly1!$F$8763+유형화!$G$72*hourly1!$G8122/hourly1!$F$8763+유형화!$G$74*hourly1!I8122/hourly1!$I$8763</f>
        <v>8.9032242183678143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4">
        <f>유형화!$F$71*hourly1!B8123/hourly1!$B$8763+유형화!$F$72*hourly1!C8123/hourly1!$C$8763+유형화!$F$73*hourly1!D8123/hourly1!$D$8763+유형화!$F$74*hourly1!E8123/hourly1!$E$8763</f>
        <v>272.34388848754219</v>
      </c>
      <c r="C8122" s="442">
        <f>hourly1!$F8123*유형화!$G$71/hourly1!$F$8763+유형화!$G$72*hourly1!$G8123/hourly1!$F$8763+유형화!$G$74*hourly1!I8123/hourly1!$I$8763</f>
        <v>7.9559909432775644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4">
        <f>유형화!$F$71*hourly1!B8124/hourly1!$B$8763+유형화!$F$72*hourly1!C8124/hourly1!$C$8763+유형화!$F$73*hourly1!D8124/hourly1!$D$8763+유형화!$F$74*hourly1!E8124/hourly1!$E$8763</f>
        <v>328.29512910166204</v>
      </c>
      <c r="C8123" s="442">
        <f>hourly1!$F8124*유형화!$G$71/hourly1!$F$8763+유형화!$G$72*hourly1!$G8124/hourly1!$F$8763+유형화!$G$74*hourly1!I8124/hourly1!$I$8763</f>
        <v>6.652017562061209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4">
        <f>유형화!$F$71*hourly1!B8125/hourly1!$B$8763+유형화!$F$72*hourly1!C8125/hourly1!$C$8763+유형화!$F$73*hourly1!D8125/hourly1!$D$8763+유형화!$F$74*hourly1!E8125/hourly1!$E$8763</f>
        <v>384.29264432274977</v>
      </c>
      <c r="C8124" s="442">
        <f>hourly1!$F8125*유형화!$G$71/hourly1!$F$8763+유형화!$G$72*hourly1!$G8125/hourly1!$F$8763+유형화!$G$74*hourly1!I8125/hourly1!$I$8763</f>
        <v>5.7094150540754001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4">
        <f>유형화!$F$71*hourly1!B8126/hourly1!$B$8763+유형화!$F$72*hourly1!C8126/hourly1!$C$8763+유형화!$F$73*hourly1!D8126/hourly1!$D$8763+유형화!$F$74*hourly1!E8126/hourly1!$E$8763</f>
        <v>324.26799395870108</v>
      </c>
      <c r="C8125" s="442">
        <f>hourly1!$F8126*유형화!$G$71/hourly1!$F$8763+유형화!$G$72*hourly1!$G8126/hourly1!$F$8763+유형화!$G$74*hourly1!I8126/hourly1!$I$8763</f>
        <v>4.8812464943320535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4">
        <f>유형화!$F$71*hourly1!B8127/hourly1!$B$8763+유형화!$F$72*hourly1!C8127/hourly1!$C$8763+유형화!$F$73*hourly1!D8127/hourly1!$D$8763+유형화!$F$74*hourly1!E8127/hourly1!$E$8763</f>
        <v>204.5589065839757</v>
      </c>
      <c r="C8126" s="442">
        <f>hourly1!$F8127*유형화!$G$71/hourly1!$F$8763+유형화!$G$72*hourly1!$G8127/hourly1!$F$8763+유형화!$G$74*hourly1!I8127/hourly1!$I$8763</f>
        <v>4.1370159969888789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4">
        <f>유형화!$F$71*hourly1!B8128/hourly1!$B$8763+유형화!$F$72*hourly1!C8128/hourly1!$C$8763+유형화!$F$73*hourly1!D8128/hourly1!$D$8763+유형화!$F$74*hourly1!E8128/hourly1!$E$8763</f>
        <v>261.78809893097804</v>
      </c>
      <c r="C8127" s="442">
        <f>hourly1!$F8128*유형화!$G$71/hourly1!$F$8763+유형화!$G$72*hourly1!$G8128/hourly1!$F$8763+유형화!$G$74*hourly1!I8128/hourly1!$I$8763</f>
        <v>4.4900532984203467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4">
        <f>유형화!$F$71*hourly1!B8129/hourly1!$B$8763+유형화!$F$72*hourly1!C8129/hourly1!$C$8763+유형화!$F$73*hourly1!D8129/hourly1!$D$8763+유형화!$F$74*hourly1!E8129/hourly1!$E$8763</f>
        <v>373.33761961690084</v>
      </c>
      <c r="C8128" s="442">
        <f>hourly1!$F8129*유형화!$G$71/hourly1!$F$8763+유형화!$G$72*hourly1!$G8129/hourly1!$F$8763+유형화!$G$74*hourly1!I8129/hourly1!$I$8763</f>
        <v>4.258239683537667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4">
        <f>유형화!$F$71*hourly1!B8130/hourly1!$B$8763+유형화!$F$72*hourly1!C8130/hourly1!$C$8763+유형화!$F$73*hourly1!D8130/hourly1!$D$8763+유형화!$F$74*hourly1!E8130/hourly1!$E$8763</f>
        <v>316.2017641256611</v>
      </c>
      <c r="C8129" s="442">
        <f>hourly1!$F8130*유형화!$G$71/hourly1!$F$8763+유형화!$G$72*hourly1!$G8130/hourly1!$F$8763+유형화!$G$74*hourly1!I8130/hourly1!$I$8763</f>
        <v>4.2395699403449534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4">
        <f>유형화!$F$71*hourly1!B8131/hourly1!$B$8763+유형화!$F$72*hourly1!C8131/hourly1!$C$8763+유형화!$F$73*hourly1!D8131/hourly1!$D$8763+유형화!$F$74*hourly1!E8131/hourly1!$E$8763</f>
        <v>274.96679452671185</v>
      </c>
      <c r="C8130" s="442">
        <f>hourly1!$F8131*유형화!$G$71/hourly1!$F$8763+유형화!$G$72*hourly1!$G8131/hourly1!$F$8763+유형화!$G$74*hourly1!I8131/hourly1!$I$8763</f>
        <v>4.7517796039427811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4">
        <f>유형화!$F$71*hourly1!B8132/hourly1!$B$8763+유형화!$F$72*hourly1!C8132/hourly1!$C$8763+유형화!$F$73*hourly1!D8132/hourly1!$D$8763+유형화!$F$74*hourly1!E8132/hourly1!$E$8763</f>
        <v>163.90471926917709</v>
      </c>
      <c r="C8131" s="442">
        <f>hourly1!$F8132*유형화!$G$71/hourly1!$F$8763+유형화!$G$72*hourly1!$G8132/hourly1!$F$8763+유형화!$G$74*hourly1!I8132/hourly1!$I$8763</f>
        <v>5.0252793306817809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4">
        <f>유형화!$F$71*hourly1!B8133/hourly1!$B$8763+유형화!$F$72*hourly1!C8133/hourly1!$C$8763+유형화!$F$73*hourly1!D8133/hourly1!$D$8763+유형화!$F$74*hourly1!E8133/hourly1!$E$8763</f>
        <v>125.2289466269759</v>
      </c>
      <c r="C8132" s="442">
        <f>hourly1!$F8133*유형화!$G$71/hourly1!$F$8763+유형화!$G$72*hourly1!$G8133/hourly1!$F$8763+유형화!$G$74*hourly1!I8133/hourly1!$I$8763</f>
        <v>4.5267578460020479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4">
        <f>유형화!$F$71*hourly1!B8134/hourly1!$B$8763+유형화!$F$72*hourly1!C8134/hourly1!$C$8763+유형화!$F$73*hourly1!D8134/hourly1!$D$8763+유형화!$F$74*hourly1!E8134/hourly1!$E$8763</f>
        <v>133.93860644975479</v>
      </c>
      <c r="C8133" s="442">
        <f>hourly1!$F8134*유형화!$G$71/hourly1!$F$8763+유형화!$G$72*hourly1!$G8134/hourly1!$F$8763+유형화!$G$74*hourly1!I8134/hourly1!$I$8763</f>
        <v>4.4510100215514177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4">
        <f>유형화!$F$71*hourly1!B8135/hourly1!$B$8763+유형화!$F$72*hourly1!C8135/hourly1!$C$8763+유형화!$F$73*hourly1!D8135/hourly1!$D$8763+유형화!$F$74*hourly1!E8135/hourly1!$E$8763</f>
        <v>69.169869965883052</v>
      </c>
      <c r="C8134" s="442">
        <f>hourly1!$F8135*유형화!$G$71/hourly1!$F$8763+유형화!$G$72*hourly1!$G8135/hourly1!$F$8763+유형화!$G$74*hourly1!I8135/hourly1!$I$8763</f>
        <v>5.3599368160590961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4">
        <f>유형화!$F$71*hourly1!B8136/hourly1!$B$8763+유형화!$F$72*hourly1!C8136/hourly1!$C$8763+유형화!$F$73*hourly1!D8136/hourly1!$D$8763+유형화!$F$74*hourly1!E8136/hourly1!$E$8763</f>
        <v>67.823116350576356</v>
      </c>
      <c r="C8135" s="442">
        <f>hourly1!$F8136*유형화!$G$71/hourly1!$F$8763+유형화!$G$72*hourly1!$G8136/hourly1!$F$8763+유형화!$G$74*hourly1!I8136/hourly1!$I$8763</f>
        <v>0.46105140089625923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4">
        <f>유형화!$F$71*hourly1!B8137/hourly1!$B$8763+유형화!$F$72*hourly1!C8137/hourly1!$C$8763+유형화!$F$73*hourly1!D8137/hourly1!$D$8763+유형화!$F$74*hourly1!E8137/hourly1!$E$8763</f>
        <v>66.616053832818665</v>
      </c>
      <c r="C8136" s="442">
        <f>hourly1!$F8137*유형화!$G$71/hourly1!$F$8763+유형화!$G$72*hourly1!$G8137/hourly1!$F$8763+유형화!$G$74*hourly1!I8137/hourly1!$I$8763</f>
        <v>0.35660999764401313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4">
        <f>유형화!$F$71*hourly1!B8138/hourly1!$B$8763+유형화!$F$72*hourly1!C8138/hourly1!$C$8763+유형화!$F$73*hourly1!D8138/hourly1!$D$8763+유형화!$F$74*hourly1!E8138/hourly1!$E$8763</f>
        <v>65.254810248959387</v>
      </c>
      <c r="C8137" s="442">
        <f>hourly1!$F8138*유형화!$G$71/hourly1!$F$8763+유형화!$G$72*hourly1!$G8138/hourly1!$F$8763+유형화!$G$74*hourly1!I8138/hourly1!$I$8763</f>
        <v>0.36602228092717426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4">
        <f>유형화!$F$71*hourly1!B8139/hourly1!$B$8763+유형화!$F$72*hourly1!C8139/hourly1!$C$8763+유형화!$F$73*hourly1!D8139/hourly1!$D$8763+유형화!$F$74*hourly1!E8139/hourly1!$E$8763</f>
        <v>65.74874085882405</v>
      </c>
      <c r="C8138" s="442">
        <f>hourly1!$F8139*유형화!$G$71/hourly1!$F$8763+유형화!$G$72*hourly1!$G8139/hourly1!$F$8763+유형화!$G$74*hourly1!I8139/hourly1!$I$8763</f>
        <v>0.61942332622109597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4">
        <f>유형화!$F$71*hourly1!B8140/hourly1!$B$8763+유형화!$F$72*hourly1!C8140/hourly1!$C$8763+유형화!$F$73*hourly1!D8140/hourly1!$D$8763+유형화!$F$74*hourly1!E8140/hourly1!$E$8763</f>
        <v>66.006510591516147</v>
      </c>
      <c r="C8139" s="442">
        <f>hourly1!$F8140*유형화!$G$71/hourly1!$F$8763+유형화!$G$72*hourly1!$G8140/hourly1!$F$8763+유형화!$G$74*hourly1!I8140/hourly1!$I$8763</f>
        <v>1.1723395586362517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4">
        <f>유형화!$F$71*hourly1!B8141/hourly1!$B$8763+유형화!$F$72*hourly1!C8141/hourly1!$C$8763+유형화!$F$73*hourly1!D8141/hourly1!$D$8763+유형화!$F$74*hourly1!E8141/hourly1!$E$8763</f>
        <v>66.233885093785446</v>
      </c>
      <c r="C8140" s="442">
        <f>hourly1!$F8141*유형화!$G$71/hourly1!$F$8763+유형화!$G$72*hourly1!$G8141/hourly1!$F$8763+유형화!$G$74*hourly1!I8141/hourly1!$I$8763</f>
        <v>1.552642641420783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4">
        <f>유형화!$F$71*hourly1!B8142/hourly1!$B$8763+유형화!$F$72*hourly1!C8142/hourly1!$C$8763+유형화!$F$73*hourly1!D8142/hourly1!$D$8763+유형화!$F$74*hourly1!E8142/hourly1!$E$8763</f>
        <v>66.457219883455522</v>
      </c>
      <c r="C8141" s="442">
        <f>hourly1!$F8142*유형화!$G$71/hourly1!$F$8763+유형화!$G$72*hourly1!$G8142/hourly1!$F$8763+유형화!$G$74*hourly1!I8142/hourly1!$I$8763</f>
        <v>1.9061892302654073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4">
        <f>유형화!$F$71*hourly1!B8143/hourly1!$B$8763+유형화!$F$72*hourly1!C8143/hourly1!$C$8763+유형화!$F$73*hourly1!D8143/hourly1!$D$8763+유형화!$F$74*hourly1!E8143/hourly1!$E$8763</f>
        <v>66.735404592318631</v>
      </c>
      <c r="C8142" s="442">
        <f>hourly1!$F8143*유형화!$G$71/hourly1!$F$8763+유형화!$G$72*hourly1!$G8143/hourly1!$F$8763+유형화!$G$74*hourly1!I8143/hourly1!$I$8763</f>
        <v>2.261687571449265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4">
        <f>유형화!$F$71*hourly1!B8144/hourly1!$B$8763+유형화!$F$72*hourly1!C8144/hourly1!$C$8763+유형화!$F$73*hourly1!D8144/hourly1!$D$8763+유형화!$F$74*hourly1!E8144/hourly1!$E$8763</f>
        <v>68.701836799288316</v>
      </c>
      <c r="C8143" s="442">
        <f>hourly1!$F8144*유형화!$G$71/hourly1!$F$8763+유형화!$G$72*hourly1!$G8144/hourly1!$F$8763+유형화!$G$74*hourly1!I8144/hourly1!$I$8763</f>
        <v>2.5961396306555966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4">
        <f>유형화!$F$71*hourly1!B8145/hourly1!$B$8763+유형화!$F$72*hourly1!C8145/hourly1!$C$8763+유형화!$F$73*hourly1!D8145/hourly1!$D$8763+유형화!$F$74*hourly1!E8145/hourly1!$E$8763</f>
        <v>80.437843275145681</v>
      </c>
      <c r="C8144" s="442">
        <f>hourly1!$F8145*유형화!$G$71/hourly1!$F$8763+유형화!$G$72*hourly1!$G8145/hourly1!$F$8763+유형화!$G$74*hourly1!I8145/hourly1!$I$8763</f>
        <v>9.0695119368409696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4">
        <f>유형화!$F$71*hourly1!B8146/hourly1!$B$8763+유형화!$F$72*hourly1!C8146/hourly1!$C$8763+유형화!$F$73*hourly1!D8146/hourly1!$D$8763+유형화!$F$74*hourly1!E8146/hourly1!$E$8763</f>
        <v>177.40880400060774</v>
      </c>
      <c r="C8145" s="442">
        <f>hourly1!$F8146*유형화!$G$71/hourly1!$F$8763+유형화!$G$72*hourly1!$G8146/hourly1!$F$8763+유형화!$G$74*hourly1!I8146/hourly1!$I$8763</f>
        <v>9.258344464576048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4">
        <f>유형화!$F$71*hourly1!B8147/hourly1!$B$8763+유형화!$F$72*hourly1!C8147/hourly1!$C$8763+유형화!$F$73*hourly1!D8147/hourly1!$D$8763+유형화!$F$74*hourly1!E8147/hourly1!$E$8763</f>
        <v>275.42740111451928</v>
      </c>
      <c r="C8146" s="442">
        <f>hourly1!$F8147*유형화!$G$71/hourly1!$F$8763+유형화!$G$72*hourly1!$G8147/hourly1!$F$8763+유형화!$G$74*hourly1!I8147/hourly1!$I$8763</f>
        <v>8.9259858618388428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4">
        <f>유형화!$F$71*hourly1!B8148/hourly1!$B$8763+유형화!$F$72*hourly1!C8148/hourly1!$C$8763+유형화!$F$73*hourly1!D8148/hourly1!$D$8763+유형화!$F$74*hourly1!E8148/hourly1!$E$8763</f>
        <v>332.17014766784308</v>
      </c>
      <c r="C8147" s="442">
        <f>hourly1!$F8148*유형화!$G$71/hourly1!$F$8763+유형화!$G$72*hourly1!$G8148/hourly1!$F$8763+유형화!$G$74*hourly1!I8148/hourly1!$I$8763</f>
        <v>7.7477689881203942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4">
        <f>유형화!$F$71*hourly1!B8149/hourly1!$B$8763+유형화!$F$72*hourly1!C8149/hourly1!$C$8763+유형화!$F$73*hourly1!D8149/hourly1!$D$8763+유형화!$F$74*hourly1!E8149/hourly1!$E$8763</f>
        <v>389.52539586598022</v>
      </c>
      <c r="C8148" s="442">
        <f>hourly1!$F8149*유형화!$G$71/hourly1!$F$8763+유형화!$G$72*hourly1!$G8149/hourly1!$F$8763+유형화!$G$74*hourly1!I8149/hourly1!$I$8763</f>
        <v>7.2594487340413085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4">
        <f>유형화!$F$71*hourly1!B8150/hourly1!$B$8763+유형화!$F$72*hourly1!C8150/hourly1!$C$8763+유형화!$F$73*hourly1!D8150/hourly1!$D$8763+유형화!$F$74*hourly1!E8150/hourly1!$E$8763</f>
        <v>329.6162957098141</v>
      </c>
      <c r="C8149" s="442">
        <f>hourly1!$F8150*유형화!$G$71/hourly1!$F$8763+유형화!$G$72*hourly1!$G8150/hourly1!$F$8763+유형화!$G$74*hourly1!I8150/hourly1!$I$8763</f>
        <v>6.4408747417320606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4">
        <f>유형화!$F$71*hourly1!B8151/hourly1!$B$8763+유형화!$F$72*hourly1!C8151/hourly1!$C$8763+유형화!$F$73*hourly1!D8151/hourly1!$D$8763+유형화!$F$74*hourly1!E8151/hourly1!$E$8763</f>
        <v>208.10301137121519</v>
      </c>
      <c r="C8150" s="442">
        <f>hourly1!$F8151*유형화!$G$71/hourly1!$F$8763+유형화!$G$72*hourly1!$G8151/hourly1!$F$8763+유형화!$G$74*hourly1!I8151/hourly1!$I$8763</f>
        <v>5.1352672405503226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4">
        <f>유형화!$F$71*hourly1!B8152/hourly1!$B$8763+유형화!$F$72*hourly1!C8152/hourly1!$C$8763+유형화!$F$73*hourly1!D8152/hourly1!$D$8763+유형화!$F$74*hourly1!E8152/hourly1!$E$8763</f>
        <v>266.9768825308297</v>
      </c>
      <c r="C8151" s="442">
        <f>hourly1!$F8152*유형화!$G$71/hourly1!$F$8763+유형화!$G$72*hourly1!$G8152/hourly1!$F$8763+유형화!$G$74*hourly1!I8152/hourly1!$I$8763</f>
        <v>5.9958963947469677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4">
        <f>유형화!$F$71*hourly1!B8153/hourly1!$B$8763+유형화!$F$72*hourly1!C8153/hourly1!$C$8763+유형화!$F$73*hourly1!D8153/hourly1!$D$8763+유형화!$F$74*hourly1!E8153/hourly1!$E$8763</f>
        <v>379.56564813798929</v>
      </c>
      <c r="C8152" s="442">
        <f>hourly1!$F8153*유형화!$G$71/hourly1!$F$8763+유형화!$G$72*hourly1!$G8153/hourly1!$F$8763+유형화!$G$74*hourly1!I8153/hourly1!$I$8763</f>
        <v>6.0709631593257365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4">
        <f>유형화!$F$71*hourly1!B8154/hourly1!$B$8763+유형화!$F$72*hourly1!C8154/hourly1!$C$8763+유형화!$F$73*hourly1!D8154/hourly1!$D$8763+유형화!$F$74*hourly1!E8154/hourly1!$E$8763</f>
        <v>322.57696081949325</v>
      </c>
      <c r="C8153" s="442">
        <f>hourly1!$F8154*유형화!$G$71/hourly1!$F$8763+유형화!$G$72*hourly1!$G8154/hourly1!$F$8763+유형화!$G$74*hourly1!I8154/hourly1!$I$8763</f>
        <v>6.1135018590546863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4">
        <f>유형화!$F$71*hourly1!B8155/hourly1!$B$8763+유형화!$F$72*hourly1!C8155/hourly1!$C$8763+유형화!$F$73*hourly1!D8155/hourly1!$D$8763+유형화!$F$74*hourly1!E8155/hourly1!$E$8763</f>
        <v>280.16946824550951</v>
      </c>
      <c r="C8154" s="442">
        <f>hourly1!$F8155*유형화!$G$71/hourly1!$F$8763+유형화!$G$72*hourly1!$G8155/hourly1!$F$8763+유형화!$G$74*hourly1!I8155/hourly1!$I$8763</f>
        <v>6.2683297958717912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4">
        <f>유형화!$F$71*hourly1!B8156/hourly1!$B$8763+유형화!$F$72*hourly1!C8156/hourly1!$C$8763+유형화!$F$73*hourly1!D8156/hourly1!$D$8763+유형화!$F$74*hourly1!E8156/hourly1!$E$8763</f>
        <v>167.87794252726772</v>
      </c>
      <c r="C8155" s="442">
        <f>hourly1!$F8156*유형화!$G$71/hourly1!$F$8763+유형화!$G$72*hourly1!$G8156/hourly1!$F$8763+유형화!$G$74*hourly1!I8156/hourly1!$I$8763</f>
        <v>6.2381008581199682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4">
        <f>유형화!$F$71*hourly1!B8157/hourly1!$B$8763+유형화!$F$72*hourly1!C8157/hourly1!$C$8763+유형화!$F$73*hourly1!D8157/hourly1!$D$8763+유형화!$F$74*hourly1!E8157/hourly1!$E$8763</f>
        <v>127.4386838462888</v>
      </c>
      <c r="C8156" s="442">
        <f>hourly1!$F8157*유형화!$G$71/hourly1!$F$8763+유형화!$G$72*hourly1!$G8157/hourly1!$F$8763+유형화!$G$74*hourly1!I8157/hourly1!$I$8763</f>
        <v>5.639730520364945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4">
        <f>유형화!$F$71*hourly1!B8158/hourly1!$B$8763+유형화!$F$72*hourly1!C8158/hourly1!$C$8763+유형화!$F$73*hourly1!D8158/hourly1!$D$8763+유형화!$F$74*hourly1!E8158/hourly1!$E$8763</f>
        <v>135.88089666056874</v>
      </c>
      <c r="C8157" s="442">
        <f>hourly1!$F8158*유형화!$G$71/hourly1!$F$8763+유형화!$G$72*hourly1!$G8158/hourly1!$F$8763+유형화!$G$74*hourly1!I8158/hourly1!$I$8763</f>
        <v>5.4232186698972393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4">
        <f>유형화!$F$71*hourly1!B8159/hourly1!$B$8763+유형화!$F$72*hourly1!C8159/hourly1!$C$8763+유형화!$F$73*hourly1!D8159/hourly1!$D$8763+유형화!$F$74*hourly1!E8159/hourly1!$E$8763</f>
        <v>70.498066151437044</v>
      </c>
      <c r="C8158" s="442">
        <f>hourly1!$F8159*유형화!$G$71/hourly1!$F$8763+유형화!$G$72*hourly1!$G8159/hourly1!$F$8763+유형화!$G$74*hourly1!I8159/hourly1!$I$8763</f>
        <v>6.2546069854095867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4">
        <f>유형화!$F$71*hourly1!B8160/hourly1!$B$8763+유형화!$F$72*hourly1!C8160/hourly1!$C$8763+유형화!$F$73*hourly1!D8160/hourly1!$D$8763+유형화!$F$74*hourly1!E8160/hourly1!$E$8763</f>
        <v>69.213985791598176</v>
      </c>
      <c r="C8159" s="442">
        <f>hourly1!$F8160*유형화!$G$71/hourly1!$F$8763+유형화!$G$72*hourly1!$G8160/hourly1!$F$8763+유형화!$G$74*hourly1!I8160/hourly1!$I$8763</f>
        <v>0.47033754387292703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4">
        <f>유형화!$F$71*hourly1!B8161/hourly1!$B$8763+유형화!$F$72*hourly1!C8161/hourly1!$C$8763+유형화!$F$73*hourly1!D8161/hourly1!$D$8763+유형화!$F$74*hourly1!E8161/hourly1!$E$8763</f>
        <v>68.216876515525641</v>
      </c>
      <c r="C8160" s="442">
        <f>hourly1!$F8161*유형화!$G$71/hourly1!$F$8763+유형화!$G$72*hourly1!$G8161/hourly1!$F$8763+유형화!$G$74*hourly1!I8161/hourly1!$I$8763</f>
        <v>0.4666233311402187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4">
        <f>유형화!$F$71*hourly1!B8162/hourly1!$B$8763+유형화!$F$72*hourly1!C8162/hourly1!$C$8763+유형화!$F$73*hourly1!D8162/hourly1!$D$8763+유형화!$F$74*hourly1!E8162/hourly1!$E$8763</f>
        <v>66.212835305634556</v>
      </c>
      <c r="C8161" s="442">
        <f>hourly1!$F8162*유형화!$G$71/hourly1!$F$8763+유형화!$G$72*hourly1!$G8162/hourly1!$F$8763+유형화!$G$74*hourly1!I8162/hourly1!$I$8763</f>
        <v>0.71704174488469241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4">
        <f>유형화!$F$71*hourly1!B8163/hourly1!$B$8763+유형화!$F$72*hourly1!C8163/hourly1!$C$8763+유형화!$F$73*hourly1!D8163/hourly1!$D$8763+유형화!$F$74*hourly1!E8163/hourly1!$E$8763</f>
        <v>65.497780927370627</v>
      </c>
      <c r="C8162" s="442">
        <f>hourly1!$F8163*유형화!$G$71/hourly1!$F$8763+유형화!$G$72*hourly1!$G8163/hourly1!$F$8763+유형화!$G$74*hourly1!I8163/hourly1!$I$8763</f>
        <v>1.1429137467635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4">
        <f>유형화!$F$71*hourly1!B8164/hourly1!$B$8763+유형화!$F$72*hourly1!C8164/hourly1!$C$8763+유형화!$F$73*hourly1!D8164/hourly1!$D$8763+유형화!$F$74*hourly1!E8164/hourly1!$E$8763</f>
        <v>65.391998167451291</v>
      </c>
      <c r="C8163" s="442">
        <f>hourly1!$F8164*유형화!$G$71/hourly1!$F$8763+유형화!$G$72*hourly1!$G8164/hourly1!$F$8763+유형화!$G$74*hourly1!I8164/hourly1!$I$8763</f>
        <v>1.6199807046753243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4">
        <f>유형화!$F$71*hourly1!B8165/hourly1!$B$8763+유형화!$F$72*hourly1!C8165/hourly1!$C$8763+유형화!$F$73*hourly1!D8165/hourly1!$D$8763+유형화!$F$74*hourly1!E8165/hourly1!$E$8763</f>
        <v>65.543880540522863</v>
      </c>
      <c r="C8164" s="442">
        <f>hourly1!$F8165*유형화!$G$71/hourly1!$F$8763+유형화!$G$72*hourly1!$G8165/hourly1!$F$8763+유형화!$G$74*hourly1!I8165/hourly1!$I$8763</f>
        <v>2.0270183616694766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4">
        <f>유형화!$F$71*hourly1!B8166/hourly1!$B$8763+유형화!$F$72*hourly1!C8166/hourly1!$C$8763+유형화!$F$73*hourly1!D8166/hourly1!$D$8763+유형화!$F$74*hourly1!E8166/hourly1!$E$8763</f>
        <v>65.590088360262541</v>
      </c>
      <c r="C8165" s="442">
        <f>hourly1!$F8166*유형화!$G$71/hourly1!$F$8763+유형화!$G$72*hourly1!$G8166/hourly1!$F$8763+유형화!$G$74*hourly1!I8166/hourly1!$I$8763</f>
        <v>2.3357910087002778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4">
        <f>유형화!$F$71*hourly1!B8167/hourly1!$B$8763+유형화!$F$72*hourly1!C8167/hourly1!$C$8763+유형화!$F$73*hourly1!D8167/hourly1!$D$8763+유형화!$F$74*hourly1!E8167/hourly1!$E$8763</f>
        <v>65.634204185977708</v>
      </c>
      <c r="C8166" s="442">
        <f>hourly1!$F8167*유형화!$G$71/hourly1!$F$8763+유형화!$G$72*hourly1!$G8167/hourly1!$F$8763+유형화!$G$74*hourly1!I8167/hourly1!$I$8763</f>
        <v>2.6168404935380014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4">
        <f>유형화!$F$71*hourly1!B8168/hourly1!$B$8763+유형화!$F$72*hourly1!C8168/hourly1!$C$8763+유형화!$F$73*hourly1!D8168/hourly1!$D$8763+유형화!$F$74*hourly1!E8168/hourly1!$E$8763</f>
        <v>67.544798186922065</v>
      </c>
      <c r="C8167" s="442">
        <f>hourly1!$F8168*유형화!$G$71/hourly1!$F$8763+유형화!$G$72*hourly1!$G8168/hourly1!$F$8763+유형화!$G$74*hourly1!I8168/hourly1!$I$8763</f>
        <v>2.8087360794909033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4">
        <f>유형화!$F$71*hourly1!B8169/hourly1!$B$8763+유형화!$F$72*hourly1!C8169/hourly1!$C$8763+유형화!$F$73*hourly1!D8169/hourly1!$D$8763+유형화!$F$74*hourly1!E8169/hourly1!$E$8763</f>
        <v>79.144727665252304</v>
      </c>
      <c r="C8168" s="442">
        <f>hourly1!$F8169*유형화!$G$71/hourly1!$F$8763+유형화!$G$72*hourly1!$G8169/hourly1!$F$8763+유형화!$G$74*hourly1!I8169/hourly1!$I$8763</f>
        <v>8.9963888574887996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4">
        <f>유형화!$F$71*hourly1!B8170/hourly1!$B$8763+유형화!$F$72*hourly1!C8170/hourly1!$C$8763+유형화!$F$73*hourly1!D8170/hourly1!$D$8763+유형화!$F$74*hourly1!E8170/hourly1!$E$8763</f>
        <v>121.65584312489233</v>
      </c>
      <c r="C8169" s="442">
        <f>hourly1!$F8170*유형화!$G$71/hourly1!$F$8763+유형화!$G$72*hourly1!$G8170/hourly1!$F$8763+유형화!$G$74*hourly1!I8170/hourly1!$I$8763</f>
        <v>9.3627197012076575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4">
        <f>유형화!$F$71*hourly1!B8171/hourly1!$B$8763+유형화!$F$72*hourly1!C8171/hourly1!$C$8763+유형화!$F$73*hourly1!D8171/hourly1!$D$8763+유형화!$F$74*hourly1!E8171/hourly1!$E$8763</f>
        <v>121.62767945056858</v>
      </c>
      <c r="C8170" s="442">
        <f>hourly1!$F8171*유형화!$G$71/hourly1!$F$8763+유형화!$G$72*hourly1!$G8171/hourly1!$F$8763+유형화!$G$74*hourly1!I8171/hourly1!$I$8763</f>
        <v>8.5940544086407282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4">
        <f>유형화!$F$71*hourly1!B8172/hourly1!$B$8763+유형화!$F$72*hourly1!C8172/hourly1!$C$8763+유형화!$F$73*hourly1!D8172/hourly1!$D$8763+유형화!$F$74*hourly1!E8172/hourly1!$E$8763</f>
        <v>123.18715116993559</v>
      </c>
      <c r="C8171" s="442">
        <f>hourly1!$F8172*유형화!$G$71/hourly1!$F$8763+유형화!$G$72*hourly1!$G8172/hourly1!$F$8763+유형화!$G$74*hourly1!I8172/hourly1!$I$8763</f>
        <v>7.271306004337589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4">
        <f>유형화!$F$71*hourly1!B8173/hourly1!$B$8763+유형화!$F$72*hourly1!C8173/hourly1!$C$8763+유형화!$F$73*hourly1!D8173/hourly1!$D$8763+유형화!$F$74*hourly1!E8173/hourly1!$E$8763</f>
        <v>124.30809952238923</v>
      </c>
      <c r="C8172" s="442">
        <f>hourly1!$F8173*유형화!$G$71/hourly1!$F$8763+유형화!$G$72*hourly1!$G8173/hourly1!$F$8763+유형화!$G$74*hourly1!I8173/hourly1!$I$8763</f>
        <v>6.1047829400272962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4">
        <f>유형화!$F$71*hourly1!B8174/hourly1!$B$8763+유형화!$F$72*hourly1!C8174/hourly1!$C$8763+유형화!$F$73*hourly1!D8174/hourly1!$D$8763+유형화!$F$74*hourly1!E8174/hourly1!$E$8763</f>
        <v>121.13990442005129</v>
      </c>
      <c r="C8173" s="442">
        <f>hourly1!$F8174*유형화!$G$71/hourly1!$F$8763+유형화!$G$72*hourly1!$G8174/hourly1!$F$8763+유형화!$G$74*hourly1!I8174/hourly1!$I$8763</f>
        <v>5.1366389756404276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4">
        <f>유형화!$F$71*hourly1!B8175/hourly1!$B$8763+유형화!$F$72*hourly1!C8175/hourly1!$C$8763+유형화!$F$73*hourly1!D8175/hourly1!$D$8763+유형화!$F$74*hourly1!E8175/hourly1!$E$8763</f>
        <v>126.22469169035752</v>
      </c>
      <c r="C8174" s="442">
        <f>hourly1!$F8175*유형화!$G$71/hourly1!$F$8763+유형화!$G$72*hourly1!$G8175/hourly1!$F$8763+유형화!$G$74*hourly1!I8175/hourly1!$I$8763</f>
        <v>3.4885430228445915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4">
        <f>유형화!$F$71*hourly1!B8176/hourly1!$B$8763+유형화!$F$72*hourly1!C8176/hourly1!$C$8763+유형화!$F$73*hourly1!D8176/hourly1!$D$8763+유형화!$F$74*hourly1!E8176/hourly1!$E$8763</f>
        <v>113.92813622529967</v>
      </c>
      <c r="C8175" s="442">
        <f>hourly1!$F8176*유형화!$G$71/hourly1!$F$8763+유형화!$G$72*hourly1!$G8176/hourly1!$F$8763+유형화!$G$74*hourly1!I8176/hourly1!$I$8763</f>
        <v>3.7421364565517181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4">
        <f>유형화!$F$71*hourly1!B8177/hourly1!$B$8763+유형화!$F$72*hourly1!C8177/hourly1!$C$8763+유형화!$F$73*hourly1!D8177/hourly1!$D$8763+유형화!$F$74*hourly1!E8177/hourly1!$E$8763</f>
        <v>114.71256434719331</v>
      </c>
      <c r="C8176" s="442">
        <f>hourly1!$F8177*유형화!$G$71/hourly1!$F$8763+유형화!$G$72*hourly1!$G8177/hourly1!$F$8763+유형화!$G$74*hourly1!I8177/hourly1!$I$8763</f>
        <v>3.6311241863518369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4">
        <f>유형화!$F$71*hourly1!B8178/hourly1!$B$8763+유형화!$F$72*hourly1!C8178/hourly1!$C$8763+유형화!$F$73*hourly1!D8178/hourly1!$D$8763+유형화!$F$74*hourly1!E8178/hourly1!$E$8763</f>
        <v>113.69944410306013</v>
      </c>
      <c r="C8177" s="442">
        <f>hourly1!$F8178*유형화!$G$71/hourly1!$F$8763+유형화!$G$72*hourly1!$G8178/hourly1!$F$8763+유형화!$G$74*hourly1!I8178/hourly1!$I$8763</f>
        <v>3.7245872271539366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4">
        <f>유형화!$F$71*hourly1!B8179/hourly1!$B$8763+유형화!$F$72*hourly1!C8179/hourly1!$C$8763+유형화!$F$73*hourly1!D8179/hourly1!$D$8763+유형화!$F$74*hourly1!E8179/hourly1!$E$8763</f>
        <v>113.2875196589595</v>
      </c>
      <c r="C8178" s="442">
        <f>hourly1!$F8179*유형화!$G$71/hourly1!$F$8763+유형화!$G$72*hourly1!$G8179/hourly1!$F$8763+유형화!$G$74*hourly1!I8179/hourly1!$I$8763</f>
        <v>4.2706665408768369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4">
        <f>유형화!$F$71*hourly1!B8180/hourly1!$B$8763+유형화!$F$72*hourly1!C8180/hourly1!$C$8763+유형화!$F$73*hourly1!D8180/hourly1!$D$8763+유형화!$F$74*hourly1!E8180/hourly1!$E$8763</f>
        <v>113.6308350193153</v>
      </c>
      <c r="C8179" s="442">
        <f>hourly1!$F8180*유형화!$G$71/hourly1!$F$8763+유형화!$G$72*hourly1!$G8180/hourly1!$F$8763+유형화!$G$74*hourly1!I8180/hourly1!$I$8763</f>
        <v>4.7166990720641691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4">
        <f>유형화!$F$71*hourly1!B8181/hourly1!$B$8763+유형화!$F$72*hourly1!C8181/hourly1!$C$8763+유형화!$F$73*hourly1!D8181/hourly1!$D$8763+유형화!$F$74*hourly1!E8181/hourly1!$E$8763</f>
        <v>124.96776117300573</v>
      </c>
      <c r="C8180" s="442">
        <f>hourly1!$F8181*유형화!$G$71/hourly1!$F$8763+유형화!$G$72*hourly1!$G8181/hourly1!$F$8763+유형화!$G$74*hourly1!I8181/hourly1!$I$8763</f>
        <v>4.2433111249390647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4">
        <f>유형화!$F$71*hourly1!B8182/hourly1!$B$8763+유형화!$F$72*hourly1!C8182/hourly1!$C$8763+유형화!$F$73*hourly1!D8182/hourly1!$D$8763+유형화!$F$74*hourly1!E8182/hourly1!$E$8763</f>
        <v>133.61043029747646</v>
      </c>
      <c r="C8181" s="442">
        <f>hourly1!$F8182*유형화!$G$71/hourly1!$F$8763+유형화!$G$72*hourly1!$G8182/hourly1!$F$8763+유형화!$G$74*hourly1!I8182/hourly1!$I$8763</f>
        <v>4.0498893064663992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4">
        <f>유형화!$F$71*hourly1!B8183/hourly1!$B$8763+유형화!$F$72*hourly1!C8183/hourly1!$C$8763+유형화!$F$73*hourly1!D8183/hourly1!$D$8763+유형화!$F$74*hourly1!E8183/hourly1!$E$8763</f>
        <v>68.838783056401539</v>
      </c>
      <c r="C8182" s="442">
        <f>hourly1!$F8183*유형화!$G$71/hourly1!$F$8763+유형화!$G$72*hourly1!$G8183/hourly1!$F$8763+유형화!$G$74*hourly1!I8183/hourly1!$I$8763</f>
        <v>4.8863293456874128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4">
        <f>유형화!$F$71*hourly1!B8184/hourly1!$B$8763+유형화!$F$72*hourly1!C8184/hourly1!$C$8763+유형화!$F$73*hourly1!D8184/hourly1!$D$8763+유형화!$F$74*hourly1!E8184/hourly1!$E$8763</f>
        <v>67.404663442364466</v>
      </c>
      <c r="C8183" s="442">
        <f>hourly1!$F8184*유형화!$G$71/hourly1!$F$8763+유형화!$G$72*hourly1!$G8184/hourly1!$F$8763+유형화!$G$74*hourly1!I8184/hourly1!$I$8763</f>
        <v>0.41713167667478024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4">
        <f>유형화!$F$71*hourly1!B8185/hourly1!$B$8763+유형화!$F$72*hourly1!C8185/hourly1!$C$8763+유형화!$F$73*hourly1!D8185/hourly1!$D$8763+유형화!$F$74*hourly1!E8185/hourly1!$E$8763</f>
        <v>65.997959770708292</v>
      </c>
      <c r="C8184" s="442">
        <f>hourly1!$F8185*유형화!$G$71/hourly1!$F$8763+유형화!$G$72*hourly1!$G8185/hourly1!$F$8763+유형화!$G$74*hourly1!I8185/hourly1!$I$8763</f>
        <v>0.38102507325912705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4">
        <f>유형화!$F$71*hourly1!B8186/hourly1!$B$8763+유형화!$F$72*hourly1!C8186/hourly1!$C$8763+유형화!$F$73*hourly1!D8186/hourly1!$D$8763+유형화!$F$74*hourly1!E8186/hourly1!$E$8763</f>
        <v>64.301210841712106</v>
      </c>
      <c r="C8185" s="442">
        <f>hourly1!$F8186*유형화!$G$71/hourly1!$F$8763+유형화!$G$72*hourly1!$G8186/hourly1!$F$8763+유형화!$G$74*hourly1!I8186/hourly1!$I$8763</f>
        <v>0.32115031147205753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4">
        <f>유형화!$F$71*hourly1!B8187/hourly1!$B$8763+유형화!$F$72*hourly1!C8187/hourly1!$C$8763+유형화!$F$73*hourly1!D8187/hourly1!$D$8763+유형화!$F$74*hourly1!E8187/hourly1!$E$8763</f>
        <v>64.495340673421651</v>
      </c>
      <c r="C8186" s="442">
        <f>hourly1!$F8187*유형화!$G$71/hourly1!$F$8763+유형화!$G$72*hourly1!$G8187/hourly1!$F$8763+유형화!$G$74*hourly1!I8187/hourly1!$I$8763</f>
        <v>0.31443578473091616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4">
        <f>유형화!$F$71*hourly1!B8188/hourly1!$B$8763+유형화!$F$72*hourly1!C8188/hourly1!$C$8763+유형화!$F$73*hourly1!D8188/hourly1!$D$8763+유형화!$F$74*hourly1!E8188/hourly1!$E$8763</f>
        <v>64.512556341489528</v>
      </c>
      <c r="C8187" s="442">
        <f>hourly1!$F8188*유형화!$G$71/hourly1!$F$8763+유형화!$G$72*hourly1!$G8188/hourly1!$F$8763+유형화!$G$74*hourly1!I8188/hourly1!$I$8763</f>
        <v>0.53587655952621538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4">
        <f>유형화!$F$71*hourly1!B8189/hourly1!$B$8763+유형화!$F$72*hourly1!C8189/hourly1!$C$8763+유형화!$F$73*hourly1!D8189/hourly1!$D$8763+유형화!$F$74*hourly1!E8189/hourly1!$E$8763</f>
        <v>64.701661780653808</v>
      </c>
      <c r="C8188" s="442">
        <f>hourly1!$F8189*유형화!$G$71/hourly1!$F$8763+유형화!$G$72*hourly1!$G8189/hourly1!$F$8763+유형화!$G$74*hourly1!I8189/hourly1!$I$8763</f>
        <v>1.0523124937934427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4">
        <f>유형화!$F$71*hourly1!B8190/hourly1!$B$8763+유형화!$F$72*hourly1!C8190/hourly1!$C$8763+유형화!$F$73*hourly1!D8190/hourly1!$D$8763+유형화!$F$74*hourly1!E8190/hourly1!$E$8763</f>
        <v>64.779274758966125</v>
      </c>
      <c r="C8189" s="442">
        <f>hourly1!$F8190*유형화!$G$71/hourly1!$F$8763+유형화!$G$72*hourly1!$G8190/hourly1!$F$8763+유형화!$G$74*hourly1!I8190/hourly1!$I$8763</f>
        <v>1.4533069870859827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4">
        <f>유형화!$F$71*hourly1!B8191/hourly1!$B$8763+유형화!$F$72*hourly1!C8191/hourly1!$C$8763+유형화!$F$73*hourly1!D8191/hourly1!$D$8763+유형화!$F$74*hourly1!E8191/hourly1!$E$8763</f>
        <v>64.896996312370604</v>
      </c>
      <c r="C8190" s="442">
        <f>hourly1!$F8191*유형화!$G$71/hourly1!$F$8763+유형화!$G$72*hourly1!$G8191/hourly1!$F$8763+유형화!$G$74*hourly1!I8191/hourly1!$I$8763</f>
        <v>1.8791899895729056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4">
        <f>유형화!$F$71*hourly1!B8192/hourly1!$B$8763+유형화!$F$72*hourly1!C8192/hourly1!$C$8763+유형화!$F$73*hourly1!D8192/hourly1!$D$8763+유형화!$F$74*hourly1!E8192/hourly1!$E$8763</f>
        <v>66.806118703725261</v>
      </c>
      <c r="C8191" s="442">
        <f>hourly1!$F8192*유형화!$G$71/hourly1!$F$8763+유형화!$G$72*hourly1!$G8192/hourly1!$F$8763+유형화!$G$74*hourly1!I8192/hourly1!$I$8763</f>
        <v>2.1117227182829823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4">
        <f>유형화!$F$71*hourly1!B8193/hourly1!$B$8763+유형화!$F$72*hourly1!C8193/hourly1!$C$8763+유형화!$F$73*hourly1!D8193/hourly1!$D$8763+유형화!$F$74*hourly1!E8193/hourly1!$E$8763</f>
        <v>78.411743455443101</v>
      </c>
      <c r="C8192" s="442">
        <f>hourly1!$F8193*유형화!$G$71/hourly1!$F$8763+유형화!$G$72*hourly1!$G8193/hourly1!$F$8763+유형화!$G$74*hourly1!I8193/hourly1!$I$8763</f>
        <v>8.3688125570515322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4">
        <f>유형화!$F$71*hourly1!B8194/hourly1!$B$8763+유형화!$F$72*hourly1!C8194/hourly1!$C$8763+유형화!$F$73*hourly1!D8194/hourly1!$D$8763+유형화!$F$74*hourly1!E8194/hourly1!$E$8763</f>
        <v>68.385556157860165</v>
      </c>
      <c r="C8193" s="442">
        <f>hourly1!$F8194*유형화!$G$71/hourly1!$F$8763+유형화!$G$72*hourly1!$G8194/hourly1!$F$8763+유형화!$G$74*hourly1!I8194/hourly1!$I$8763</f>
        <v>8.7646602324896286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4">
        <f>유형화!$F$71*hourly1!B8195/hourly1!$B$8763+유형화!$F$72*hourly1!C8195/hourly1!$C$8763+유형화!$F$73*hourly1!D8195/hourly1!$D$8763+유형화!$F$74*hourly1!E8195/hourly1!$E$8763</f>
        <v>69.280614694792177</v>
      </c>
      <c r="C8194" s="442">
        <f>hourly1!$F8195*유형화!$G$71/hourly1!$F$8763+유형화!$G$72*hourly1!$G8195/hourly1!$F$8763+유형화!$G$74*hourly1!I8195/hourly1!$I$8763</f>
        <v>8.0023775742424252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4">
        <f>유형화!$F$71*hourly1!B8196/hourly1!$B$8763+유형화!$F$72*hourly1!C8196/hourly1!$C$8763+유형화!$F$73*hourly1!D8196/hourly1!$D$8763+유형화!$F$74*hourly1!E8196/hourly1!$E$8763</f>
        <v>72.128733091989673</v>
      </c>
      <c r="C8195" s="442">
        <f>hourly1!$F8196*유형화!$G$71/hourly1!$F$8763+유형화!$G$72*hourly1!$G8196/hourly1!$F$8763+유형화!$G$74*hourly1!I8196/hourly1!$I$8763</f>
        <v>6.942634235041683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4">
        <f>유형화!$F$71*hourly1!B8197/hourly1!$B$8763+유형화!$F$72*hourly1!C8197/hourly1!$C$8763+유형화!$F$73*hourly1!D8197/hourly1!$D$8763+유형화!$F$74*hourly1!E8197/hourly1!$E$8763</f>
        <v>74.200817348382358</v>
      </c>
      <c r="C8196" s="442">
        <f>hourly1!$F8197*유형화!$G$71/hourly1!$F$8763+유형화!$G$72*hourly1!$G8197/hourly1!$F$8763+유형화!$G$74*hourly1!I8197/hourly1!$I$8763</f>
        <v>5.8530571651217409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4">
        <f>유형화!$F$71*hourly1!B8198/hourly1!$B$8763+유형화!$F$72*hourly1!C8198/hourly1!$C$8763+유형화!$F$73*hourly1!D8198/hourly1!$D$8763+유형화!$F$74*hourly1!E8198/hourly1!$E$8763</f>
        <v>71.946098650654505</v>
      </c>
      <c r="C8197" s="442">
        <f>hourly1!$F8198*유형화!$G$71/hourly1!$F$8763+유형화!$G$72*hourly1!$G8198/hourly1!$F$8763+유형화!$G$74*hourly1!I8198/hourly1!$I$8763</f>
        <v>4.9671502431750669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4">
        <f>유형화!$F$71*hourly1!B8199/hourly1!$B$8763+유형화!$F$72*hourly1!C8199/hourly1!$C$8763+유형화!$F$73*hourly1!D8199/hourly1!$D$8763+유형화!$F$74*hourly1!E8199/hourly1!$E$8763</f>
        <v>77.958699698411408</v>
      </c>
      <c r="C8198" s="442">
        <f>hourly1!$F8199*유형화!$G$71/hourly1!$F$8763+유형화!$G$72*hourly1!$G8199/hourly1!$F$8763+유형화!$G$74*hourly1!I8199/hourly1!$I$8763</f>
        <v>3.4624728853656741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4">
        <f>유형화!$F$71*hourly1!B8200/hourly1!$B$8763+유형화!$F$72*hourly1!C8200/hourly1!$C$8763+유형화!$F$73*hourly1!D8200/hourly1!$D$8763+유형화!$F$74*hourly1!E8200/hourly1!$E$8763</f>
        <v>66.246001731186041</v>
      </c>
      <c r="C8199" s="442">
        <f>hourly1!$F8200*유형화!$G$71/hourly1!$F$8763+유형화!$G$72*hourly1!$G8200/hourly1!$F$8763+유형화!$G$74*hourly1!I8200/hourly1!$I$8763</f>
        <v>3.983961358201427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4">
        <f>유형화!$F$71*hourly1!B8201/hourly1!$B$8763+유형화!$F$72*hourly1!C8201/hourly1!$C$8763+유형화!$F$73*hourly1!D8201/hourly1!$D$8763+유형화!$F$74*hourly1!E8201/hourly1!$E$8763</f>
        <v>67.409289970933102</v>
      </c>
      <c r="C8200" s="442">
        <f>hourly1!$F8201*유형화!$G$71/hourly1!$F$8763+유형화!$G$72*hourly1!$G8201/hourly1!$F$8763+유형화!$G$74*hourly1!I8201/hourly1!$I$8763</f>
        <v>4.0457903169072971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4">
        <f>유형화!$F$71*hourly1!B8202/hourly1!$B$8763+유형화!$F$72*hourly1!C8202/hourly1!$C$8763+유형화!$F$73*hourly1!D8202/hourly1!$D$8763+유형화!$F$74*hourly1!E8202/hourly1!$E$8763</f>
        <v>66.541105236955374</v>
      </c>
      <c r="C8201" s="442">
        <f>hourly1!$F8202*유형화!$G$71/hourly1!$F$8763+유형화!$G$72*hourly1!$G8202/hourly1!$F$8763+유형화!$G$74*hourly1!I8202/hourly1!$I$8763</f>
        <v>4.2543136072410883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4">
        <f>유형화!$F$71*hourly1!B8203/hourly1!$B$8763+유형화!$F$72*hourly1!C8203/hourly1!$C$8763+유형화!$F$73*hourly1!D8203/hourly1!$D$8763+유형화!$F$74*hourly1!E8203/hourly1!$E$8763</f>
        <v>65.926098669474385</v>
      </c>
      <c r="C8202" s="442">
        <f>hourly1!$F8203*유형화!$G$71/hourly1!$F$8763+유형화!$G$72*hourly1!$G8203/hourly1!$F$8763+유형화!$G$74*hourly1!I8203/hourly1!$I$8763</f>
        <v>4.5815804766505295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4">
        <f>유형화!$F$71*hourly1!B8204/hourly1!$B$8763+유형화!$F$72*hourly1!C8204/hourly1!$C$8763+유형화!$F$73*hourly1!D8204/hourly1!$D$8763+유형화!$F$74*hourly1!E8204/hourly1!$E$8763</f>
        <v>65.878337388250429</v>
      </c>
      <c r="C8203" s="442">
        <f>hourly1!$F8204*유형화!$G$71/hourly1!$F$8763+유형화!$G$72*hourly1!$G8204/hourly1!$F$8763+유형화!$G$74*hourly1!I8204/hourly1!$I$8763</f>
        <v>4.8741580284006796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4">
        <f>유형화!$F$71*hourly1!B8205/hourly1!$B$8763+유형화!$F$72*hourly1!C8205/hourly1!$C$8763+유형화!$F$73*hourly1!D8205/hourly1!$D$8763+유형화!$F$74*hourly1!E8205/hourly1!$E$8763</f>
        <v>76.983943106114822</v>
      </c>
      <c r="C8204" s="442">
        <f>hourly1!$F8205*유형화!$G$71/hourly1!$F$8763+유형화!$G$72*hourly1!$G8205/hourly1!$F$8763+유형화!$G$74*hourly1!I8205/hourly1!$I$8763</f>
        <v>4.2904669836127596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4">
        <f>유형화!$F$71*hourly1!B8206/hourly1!$B$8763+유형화!$F$72*hourly1!C8206/hourly1!$C$8763+유형화!$F$73*hourly1!D8206/hourly1!$D$8763+유형화!$F$74*hourly1!E8206/hourly1!$E$8763</f>
        <v>85.454686390626662</v>
      </c>
      <c r="C8205" s="442">
        <f>hourly1!$F8206*유형화!$G$71/hourly1!$F$8763+유형화!$G$72*hourly1!$G8206/hourly1!$F$8763+유형화!$G$74*hourly1!I8206/hourly1!$I$8763</f>
        <v>4.1459577801882626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4">
        <f>유형화!$F$71*hourly1!B8207/hourly1!$B$8763+유형화!$F$72*hourly1!C8207/hourly1!$C$8763+유형화!$F$73*hourly1!D8207/hourly1!$D$8763+유형화!$F$74*hourly1!E8207/hourly1!$E$8763</f>
        <v>68.708412152920786</v>
      </c>
      <c r="C8206" s="442">
        <f>hourly1!$F8207*유형화!$G$71/hourly1!$F$8763+유형화!$G$72*hourly1!$G8207/hourly1!$F$8763+유형화!$G$74*hourly1!I8207/hourly1!$I$8763</f>
        <v>4.8708208513256839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4">
        <f>유형화!$F$71*hourly1!B8208/hourly1!$B$8763+유형화!$F$72*hourly1!C8208/hourly1!$C$8763+유형화!$F$73*hourly1!D8208/hourly1!$D$8763+유형화!$F$74*hourly1!E8208/hourly1!$E$8763</f>
        <v>67.208488506151539</v>
      </c>
      <c r="C8207" s="442">
        <f>hourly1!$F8208*유형화!$G$71/hourly1!$F$8763+유형화!$G$72*hourly1!$G8208/hourly1!$F$8763+유형화!$G$74*hourly1!I8208/hourly1!$I$8763</f>
        <v>0.40724563386839652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4">
        <f>유형화!$F$71*hourly1!B8209/hourly1!$B$8763+유형화!$F$72*hourly1!C8209/hourly1!$C$8763+유형화!$F$73*hourly1!D8209/hourly1!$D$8763+유형화!$F$74*hourly1!E8209/hourly1!$E$8763</f>
        <v>65.707915619857502</v>
      </c>
      <c r="C8208" s="442">
        <f>hourly1!$F8209*유형화!$G$71/hourly1!$F$8763+유형화!$G$72*hourly1!$G8209/hourly1!$F$8763+유형화!$G$74*hourly1!I8209/hourly1!$I$8763</f>
        <v>0.39225213093886058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4">
        <f>유형화!$F$71*hourly1!B8210/hourly1!$B$8763+유형화!$F$72*hourly1!C8210/hourly1!$C$8763+유형화!$F$73*hourly1!D8210/hourly1!$D$8763+유형화!$F$74*hourly1!E8210/hourly1!$E$8763</f>
        <v>64.019119875041028</v>
      </c>
      <c r="C8209" s="442">
        <f>hourly1!$F8210*유형화!$G$71/hourly1!$F$8763+유형화!$G$72*hourly1!$G8210/hourly1!$F$8763+유형화!$G$74*hourly1!I8210/hourly1!$I$8763</f>
        <v>0.31894733783767415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4">
        <f>유형화!$F$71*hourly1!B8211/hourly1!$B$8763+유형화!$F$72*hourly1!C8211/hourly1!$C$8763+유형화!$F$73*hourly1!D8211/hourly1!$D$8763+유형화!$F$74*hourly1!E8211/hourly1!$E$8763</f>
        <v>69.6726110923655</v>
      </c>
      <c r="C8210" s="442">
        <f>hourly1!$F8211*유형화!$G$71/hourly1!$F$8763+유형화!$G$72*hourly1!$G8211/hourly1!$F$8763+유형화!$G$74*hourly1!I8211/hourly1!$I$8763</f>
        <v>0.27578812232452554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4">
        <f>유형화!$F$71*hourly1!B8212/hourly1!$B$8763+유형화!$F$72*hourly1!C8212/hourly1!$C$8763+유형화!$F$73*hourly1!D8212/hourly1!$D$8763+유형화!$F$74*hourly1!E8212/hourly1!$E$8763</f>
        <v>69.293985422118283</v>
      </c>
      <c r="C8211" s="442">
        <f>hourly1!$F8212*유형화!$G$71/hourly1!$F$8763+유형화!$G$72*hourly1!$G8212/hourly1!$F$8763+유형화!$G$74*hourly1!I8212/hourly1!$I$8763</f>
        <v>0.30461941244265411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4">
        <f>유형화!$F$71*hourly1!B8213/hourly1!$B$8763+유형화!$F$72*hourly1!C8213/hourly1!$C$8763+유형화!$F$73*hourly1!D8213/hourly1!$D$8763+유형화!$F$74*hourly1!E8213/hourly1!$E$8763</f>
        <v>69.126773782487263</v>
      </c>
      <c r="C8212" s="442">
        <f>hourly1!$F8213*유형화!$G$71/hourly1!$F$8763+유형화!$G$72*hourly1!$G8213/hourly1!$F$8763+유형화!$G$74*hourly1!I8213/hourly1!$I$8763</f>
        <v>0.43544051843503595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4">
        <f>유형화!$F$71*hourly1!B8214/hourly1!$B$8763+유형화!$F$72*hourly1!C8214/hourly1!$C$8763+유형화!$F$73*hourly1!D8214/hourly1!$D$8763+유형화!$F$74*hourly1!E8214/hourly1!$E$8763</f>
        <v>68.948737877222072</v>
      </c>
      <c r="C8213" s="442">
        <f>hourly1!$F8214*유형화!$G$71/hourly1!$F$8763+유형화!$G$72*hourly1!$G8214/hourly1!$F$8763+유형화!$G$74*hourly1!I8214/hourly1!$I$8763</f>
        <v>0.76571503559166665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4">
        <f>유형화!$F$71*hourly1!B8215/hourly1!$B$8763+유형화!$F$72*hourly1!C8215/hourly1!$C$8763+유형화!$F$73*hourly1!D8215/hourly1!$D$8763+유형화!$F$74*hourly1!E8215/hourly1!$E$8763</f>
        <v>69.026884674699261</v>
      </c>
      <c r="C8214" s="442">
        <f>hourly1!$F8215*유형화!$G$71/hourly1!$F$8763+유형화!$G$72*hourly1!$G8215/hourly1!$F$8763+유형화!$G$74*hourly1!I8215/hourly1!$I$8763</f>
        <v>1.1527469051648997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4">
        <f>유형화!$F$71*hourly1!B8216/hourly1!$B$8763+유형화!$F$72*hourly1!C8216/hourly1!$C$8763+유형화!$F$73*hourly1!D8216/hourly1!$D$8763+유형화!$F$74*hourly1!E8216/hourly1!$E$8763</f>
        <v>70.61651990275017</v>
      </c>
      <c r="C8215" s="442">
        <f>hourly1!$F8216*유형화!$G$71/hourly1!$F$8763+유형화!$G$72*hourly1!$G8216/hourly1!$F$8763+유형화!$G$74*hourly1!I8216/hourly1!$I$8763</f>
        <v>1.4627596059322581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4">
        <f>유형화!$F$71*hourly1!B8217/hourly1!$B$8763+유형화!$F$72*hourly1!C8217/hourly1!$C$8763+유형화!$F$73*hourly1!D8217/hourly1!$D$8763+유형화!$F$74*hourly1!E8217/hourly1!$E$8763</f>
        <v>82.035650600948216</v>
      </c>
      <c r="C8216" s="442">
        <f>hourly1!$F8217*유형화!$G$71/hourly1!$F$8763+유형화!$G$72*hourly1!$G8217/hourly1!$F$8763+유형화!$G$74*hourly1!I8217/hourly1!$I$8763</f>
        <v>7.9595610073008514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4">
        <f>유형화!$F$71*hourly1!B8218/hourly1!$B$8763+유형화!$F$72*hourly1!C8218/hourly1!$C$8763+유형화!$F$73*hourly1!D8218/hourly1!$D$8763+유형화!$F$74*hourly1!E8218/hourly1!$E$8763</f>
        <v>178.36159185844895</v>
      </c>
      <c r="C8217" s="442">
        <f>hourly1!$F8218*유형화!$G$71/hourly1!$F$8763+유형화!$G$72*hourly1!$G8218/hourly1!$F$8763+유형화!$G$74*hourly1!I8218/hourly1!$I$8763</f>
        <v>8.1453319435660259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4">
        <f>유형화!$F$71*hourly1!B8219/hourly1!$B$8763+유형화!$F$72*hourly1!C8219/hourly1!$C$8763+유형화!$F$73*hourly1!D8219/hourly1!$D$8763+유형화!$F$74*hourly1!E8219/hourly1!$E$8763</f>
        <v>276.60406118808169</v>
      </c>
      <c r="C8218" s="442">
        <f>hourly1!$F8219*유형화!$G$71/hourly1!$F$8763+유형화!$G$72*hourly1!$G8219/hourly1!$F$8763+유형화!$G$74*hourly1!I8219/hourly1!$I$8763</f>
        <v>7.3984529887024264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4">
        <f>유형화!$F$71*hourly1!B8220/hourly1!$B$8763+유형화!$F$72*hourly1!C8220/hourly1!$C$8763+유형화!$F$73*hourly1!D8220/hourly1!$D$8763+유형화!$F$74*hourly1!E8220/hourly1!$E$8763</f>
        <v>335.36668928921426</v>
      </c>
      <c r="C8219" s="442">
        <f>hourly1!$F8220*유형화!$G$71/hourly1!$F$8763+유형화!$G$72*hourly1!$G8220/hourly1!$F$8763+유형화!$G$74*hourly1!I8220/hourly1!$I$8763</f>
        <v>6.6773505773098103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4">
        <f>유형화!$F$71*hourly1!B8221/hourly1!$B$8763+유형화!$F$72*hourly1!C8221/hourly1!$C$8763+유형화!$F$73*hourly1!D8221/hourly1!$D$8763+유형화!$F$74*hourly1!E8221/hourly1!$E$8763</f>
        <v>391.86238763905448</v>
      </c>
      <c r="C8220" s="442">
        <f>hourly1!$F8221*유형화!$G$71/hourly1!$F$8763+유형화!$G$72*hourly1!$G8221/hourly1!$F$8763+유형화!$G$74*hourly1!I8221/hourly1!$I$8763</f>
        <v>5.8527982841438808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4">
        <f>유형화!$F$71*hourly1!B8222/hourly1!$B$8763+유형화!$F$72*hourly1!C8222/hourly1!$C$8763+유형화!$F$73*hourly1!D8222/hourly1!$D$8763+유형화!$F$74*hourly1!E8222/hourly1!$E$8763</f>
        <v>333.09882012811937</v>
      </c>
      <c r="C8221" s="442">
        <f>hourly1!$F8222*유형화!$G$71/hourly1!$F$8763+유형화!$G$72*hourly1!$G8222/hourly1!$F$8763+유형화!$G$74*hourly1!I8222/hourly1!$I$8763</f>
        <v>5.5723073857409089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4">
        <f>유형화!$F$71*hourly1!B8223/hourly1!$B$8763+유형화!$F$72*hourly1!C8223/hourly1!$C$8763+유형화!$F$73*hourly1!D8223/hourly1!$D$8763+유형화!$F$74*hourly1!E8223/hourly1!$E$8763</f>
        <v>212.16400099240985</v>
      </c>
      <c r="C8222" s="442">
        <f>hourly1!$F8223*유형화!$G$71/hourly1!$F$8763+유형화!$G$72*hourly1!$G8223/hourly1!$F$8763+유형화!$G$74*hourly1!I8223/hourly1!$I$8763</f>
        <v>4.6322333879039688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4">
        <f>유형화!$F$71*hourly1!B8224/hourly1!$B$8763+유형화!$F$72*hourly1!C8224/hourly1!$C$8763+유형화!$F$73*hourly1!D8224/hourly1!$D$8763+유형화!$F$74*hourly1!E8224/hourly1!$E$8763</f>
        <v>267.29081508930955</v>
      </c>
      <c r="C8223" s="442">
        <f>hourly1!$F8224*유형화!$G$71/hourly1!$F$8763+유형화!$G$72*hourly1!$G8224/hourly1!$F$8763+유형화!$G$74*hourly1!I8224/hourly1!$I$8763</f>
        <v>4.3695424512780257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4">
        <f>유형화!$F$71*hourly1!B8225/hourly1!$B$8763+유형화!$F$72*hourly1!C8225/hourly1!$C$8763+유형화!$F$73*hourly1!D8225/hourly1!$D$8763+유형화!$F$74*hourly1!E8225/hourly1!$E$8763</f>
        <v>377.72808026253733</v>
      </c>
      <c r="C8224" s="442">
        <f>hourly1!$F8225*유형화!$G$71/hourly1!$F$8763+유형화!$G$72*hourly1!$G8225/hourly1!$F$8763+유형화!$G$74*hourly1!I8225/hourly1!$I$8763</f>
        <v>3.9946297479604085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4">
        <f>유형화!$F$71*hourly1!B8226/hourly1!$B$8763+유형화!$F$72*hourly1!C8226/hourly1!$C$8763+유형화!$F$73*hourly1!D8226/hourly1!$D$8763+유형화!$F$74*hourly1!E8226/hourly1!$E$8763</f>
        <v>319.37723792445024</v>
      </c>
      <c r="C8225" s="442">
        <f>hourly1!$F8226*유형화!$G$71/hourly1!$F$8763+유형화!$G$72*hourly1!$G8226/hourly1!$F$8763+유형화!$G$74*hourly1!I8226/hourly1!$I$8763</f>
        <v>3.7936752019601188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4">
        <f>유형화!$F$71*hourly1!B8227/hourly1!$B$8763+유형화!$F$72*hourly1!C8227/hourly1!$C$8763+유형화!$F$73*hourly1!D8227/hourly1!$D$8763+유형화!$F$74*hourly1!E8227/hourly1!$E$8763</f>
        <v>277.16050635041915</v>
      </c>
      <c r="C8226" s="442">
        <f>hourly1!$F8227*유형화!$G$71/hourly1!$F$8763+유형화!$G$72*hourly1!$G8227/hourly1!$F$8763+유형화!$G$74*hourly1!I8227/hourly1!$I$8763</f>
        <v>4.1877483570787781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4">
        <f>유형화!$F$71*hourly1!B8228/hourly1!$B$8763+유형화!$F$72*hourly1!C8228/hourly1!$C$8763+유형화!$F$73*hourly1!D8228/hourly1!$D$8763+유형화!$F$74*hourly1!E8228/hourly1!$E$8763</f>
        <v>165.36708440943241</v>
      </c>
      <c r="C8227" s="442">
        <f>hourly1!$F8228*유형화!$G$71/hourly1!$F$8763+유형화!$G$72*hourly1!$G8228/hourly1!$F$8763+유형화!$G$74*hourly1!I8228/hourly1!$I$8763</f>
        <v>4.3904797864921017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4">
        <f>유형화!$F$71*hourly1!B8229/hourly1!$B$8763+유형화!$F$72*hourly1!C8229/hourly1!$C$8763+유형화!$F$73*hourly1!D8229/hourly1!$D$8763+유형화!$F$74*hourly1!E8229/hourly1!$E$8763</f>
        <v>124.78417426980283</v>
      </c>
      <c r="C8228" s="442">
        <f>hourly1!$F8229*유형화!$G$71/hourly1!$F$8763+유형화!$G$72*hourly1!$G8229/hourly1!$F$8763+유형화!$G$74*hourly1!I8229/hourly1!$I$8763</f>
        <v>3.8390554809965582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4">
        <f>유형화!$F$71*hourly1!B8230/hourly1!$B$8763+유형화!$F$72*hourly1!C8230/hourly1!$C$8763+유형화!$F$73*hourly1!D8230/hourly1!$D$8763+유형화!$F$74*hourly1!E8230/hourly1!$E$8763</f>
        <v>133.29033357039654</v>
      </c>
      <c r="C8229" s="442">
        <f>hourly1!$F8230*유형화!$G$71/hourly1!$F$8763+유형화!$G$72*hourly1!$G8230/hourly1!$F$8763+유형화!$G$74*hourly1!I8230/hourly1!$I$8763</f>
        <v>3.7043336408492697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4">
        <f>유형화!$F$71*hourly1!B8231/hourly1!$B$8763+유형화!$F$72*hourly1!C8231/hourly1!$C$8763+유형화!$F$73*hourly1!D8231/hourly1!$D$8763+유형화!$F$74*hourly1!E8231/hourly1!$E$8763</f>
        <v>68.114188464008237</v>
      </c>
      <c r="C8230" s="442">
        <f>hourly1!$F8231*유형화!$G$71/hourly1!$F$8763+유형화!$G$72*hourly1!$G8231/hourly1!$F$8763+유형화!$G$74*hourly1!I8231/hourly1!$I$8763</f>
        <v>4.5605732264603658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4">
        <f>유형화!$F$71*hourly1!B8232/hourly1!$B$8763+유형화!$F$72*hourly1!C8232/hourly1!$C$8763+유형화!$F$73*hourly1!D8232/hourly1!$D$8763+유형화!$F$74*hourly1!E8232/hourly1!$E$8763</f>
        <v>66.682085099384508</v>
      </c>
      <c r="C8231" s="442">
        <f>hourly1!$F8232*유형화!$G$71/hourly1!$F$8763+유형화!$G$72*hourly1!$G8232/hourly1!$F$8763+유형화!$G$74*hourly1!I8232/hourly1!$I$8763</f>
        <v>0.46075682905648513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4">
        <f>유형화!$F$71*hourly1!B8233/hourly1!$B$8763+유형화!$F$72*hourly1!C8233/hourly1!$C$8763+유형화!$F$73*hourly1!D8233/hourly1!$D$8763+유형화!$F$74*hourly1!E8233/hourly1!$E$8763</f>
        <v>65.228307955288798</v>
      </c>
      <c r="C8232" s="442">
        <f>hourly1!$F8233*유형화!$G$71/hourly1!$F$8763+유형화!$G$72*hourly1!$G8233/hourly1!$F$8763+유형화!$G$74*hourly1!I8233/hourly1!$I$8763</f>
        <v>0.35362850689837144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4">
        <f>유형화!$F$71*hourly1!B8234/hourly1!$B$8763+유형화!$F$72*hourly1!C8234/hourly1!$C$8763+유형화!$F$73*hourly1!D8234/hourly1!$D$8763+유형화!$F$74*hourly1!E8234/hourly1!$E$8763</f>
        <v>63.491609154195416</v>
      </c>
      <c r="C8233" s="442">
        <f>hourly1!$F8234*유형화!$G$71/hourly1!$F$8763+유형화!$G$72*hourly1!$G8234/hourly1!$F$8763+유형화!$G$74*hourly1!I8234/hourly1!$I$8763</f>
        <v>0.32191994661083029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4">
        <f>유형화!$F$71*hourly1!B8235/hourly1!$B$8763+유형화!$F$72*hourly1!C8235/hourly1!$C$8763+유형화!$F$73*hourly1!D8235/hourly1!$D$8763+유형화!$F$74*hourly1!E8235/hourly1!$E$8763</f>
        <v>63.810980897139224</v>
      </c>
      <c r="C8234" s="442">
        <f>hourly1!$F8235*유형화!$G$71/hourly1!$F$8763+유형화!$G$72*hourly1!$G8235/hourly1!$F$8763+유형화!$G$74*hourly1!I8235/hourly1!$I$8763</f>
        <v>0.26672696215549624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4">
        <f>유형화!$F$71*hourly1!B8236/hourly1!$B$8763+유형화!$F$72*hourly1!C8236/hourly1!$C$8763+유형화!$F$73*hourly1!D8236/hourly1!$D$8763+유형화!$F$74*hourly1!E8236/hourly1!$E$8763</f>
        <v>63.892355857809527</v>
      </c>
      <c r="C8235" s="442">
        <f>hourly1!$F8236*유형화!$G$71/hourly1!$F$8763+유형화!$G$72*hourly1!$G8236/hourly1!$F$8763+유형화!$G$74*hourly1!I8236/hourly1!$I$8763</f>
        <v>0.25886869811336755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4">
        <f>유형화!$F$71*hourly1!B8237/hourly1!$B$8763+유형화!$F$72*hourly1!C8237/hourly1!$C$8763+유형화!$F$73*hourly1!D8237/hourly1!$D$8763+유형화!$F$74*hourly1!E8237/hourly1!$E$8763</f>
        <v>64.257015664499505</v>
      </c>
      <c r="C8236" s="442">
        <f>hourly1!$F8237*유형화!$G$71/hourly1!$F$8763+유형화!$G$72*hourly1!$G8237/hourly1!$F$8763+유형화!$G$74*hourly1!I8237/hourly1!$I$8763</f>
        <v>0.3288695604218882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4">
        <f>유형화!$F$71*hourly1!B8238/hourly1!$B$8763+유형화!$F$72*hourly1!C8238/hourly1!$C$8763+유형화!$F$73*hourly1!D8238/hourly1!$D$8763+유형화!$F$74*hourly1!E8238/hourly1!$E$8763</f>
        <v>64.398210833614385</v>
      </c>
      <c r="C8237" s="442">
        <f>hourly1!$F8238*유형화!$G$71/hourly1!$F$8763+유형화!$G$72*hourly1!$G8238/hourly1!$F$8763+유형화!$G$74*hourly1!I8238/hourly1!$I$8763</f>
        <v>0.51170023785039187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4">
        <f>유형화!$F$71*hourly1!B8239/hourly1!$B$8763+유형화!$F$72*hourly1!C8239/hourly1!$C$8763+유형화!$F$73*hourly1!D8239/hourly1!$D$8763+유형화!$F$74*hourly1!E8239/hourly1!$E$8763</f>
        <v>64.566883262176404</v>
      </c>
      <c r="C8238" s="442">
        <f>hourly1!$F8239*유형화!$G$71/hourly1!$F$8763+유형화!$G$72*hourly1!$G8239/hourly1!$F$8763+유형화!$G$74*hourly1!I8239/hourly1!$I$8763</f>
        <v>0.87053184478190426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4">
        <f>유형화!$F$71*hourly1!B8240/hourly1!$B$8763+유형화!$F$72*hourly1!C8240/hourly1!$C$8763+유형화!$F$73*hourly1!D8240/hourly1!$D$8763+유형화!$F$74*hourly1!E8240/hourly1!$E$8763</f>
        <v>66.656281435157055</v>
      </c>
      <c r="C8239" s="442">
        <f>hourly1!$F8240*유형화!$G$71/hourly1!$F$8763+유형화!$G$72*hourly1!$G8240/hourly1!$F$8763+유형화!$G$74*hourly1!I8240/hourly1!$I$8763</f>
        <v>1.2886239721372084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4">
        <f>유형화!$F$71*hourly1!B8241/hourly1!$B$8763+유형화!$F$72*hourly1!C8241/hourly1!$C$8763+유형화!$F$73*hourly1!D8241/hourly1!$D$8763+유형화!$F$74*hourly1!E8241/hourly1!$E$8763</f>
        <v>78.347623838589385</v>
      </c>
      <c r="C8240" s="442">
        <f>hourly1!$F8241*유형화!$G$71/hourly1!$F$8763+유형화!$G$72*hourly1!$G8241/hourly1!$F$8763+유형화!$G$74*hourly1!I8241/hourly1!$I$8763</f>
        <v>7.8436967355442659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4">
        <f>유형화!$F$71*hourly1!B8242/hourly1!$B$8763+유형화!$F$72*hourly1!C8242/hourly1!$C$8763+유형화!$F$73*hourly1!D8242/hourly1!$D$8763+유형화!$F$74*hourly1!E8242/hourly1!$E$8763</f>
        <v>175.52842238537667</v>
      </c>
      <c r="C8241" s="442">
        <f>hourly1!$F8242*유형화!$G$71/hourly1!$F$8763+유형화!$G$72*hourly1!$G8242/hourly1!$F$8763+유형화!$G$74*hourly1!I8242/hourly1!$I$8763</f>
        <v>8.0827833821168618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4">
        <f>유형화!$F$71*hourly1!B8243/hourly1!$B$8763+유형화!$F$72*hourly1!C8243/hourly1!$C$8763+유형화!$F$73*hourly1!D8243/hourly1!$D$8763+유형화!$F$74*hourly1!E8243/hourly1!$E$8763</f>
        <v>272.39097278064054</v>
      </c>
      <c r="C8242" s="442">
        <f>hourly1!$F8243*유형화!$G$71/hourly1!$F$8763+유형화!$G$72*hourly1!$G8243/hourly1!$F$8763+유형화!$G$74*hourly1!I8243/hourly1!$I$8763</f>
        <v>7.4120974096459973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4">
        <f>유형화!$F$71*hourly1!B8244/hourly1!$B$8763+유형화!$F$72*hourly1!C8244/hourly1!$C$8763+유형화!$F$73*hourly1!D8244/hourly1!$D$8763+유형화!$F$74*hourly1!E8244/hourly1!$E$8763</f>
        <v>329.04886733494965</v>
      </c>
      <c r="C8243" s="442">
        <f>hourly1!$F8244*유형화!$G$71/hourly1!$F$8763+유형화!$G$72*hourly1!$G8244/hourly1!$F$8763+유형화!$G$74*hourly1!I8244/hourly1!$I$8763</f>
        <v>6.4442700183151489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4">
        <f>유형화!$F$71*hourly1!B8245/hourly1!$B$8763+유형화!$F$72*hourly1!C8245/hourly1!$C$8763+유형화!$F$73*hourly1!D8245/hourly1!$D$8763+유형화!$F$74*hourly1!E8245/hourly1!$E$8763</f>
        <v>384.98230261493239</v>
      </c>
      <c r="C8244" s="442">
        <f>hourly1!$F8245*유형화!$G$71/hourly1!$F$8763+유형화!$G$72*hourly1!$G8245/hourly1!$F$8763+유형화!$G$74*hourly1!I8245/hourly1!$I$8763</f>
        <v>5.5563365398940032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4">
        <f>유형화!$F$71*hourly1!B8246/hourly1!$B$8763+유형화!$F$72*hourly1!C8246/hourly1!$C$8763+유형화!$F$73*hourly1!D8246/hourly1!$D$8763+유형화!$F$74*hourly1!E8246/hourly1!$E$8763</f>
        <v>325.00991963952237</v>
      </c>
      <c r="C8245" s="442">
        <f>hourly1!$F8246*유형화!$G$71/hourly1!$F$8763+유형화!$G$72*hourly1!$G8246/hourly1!$F$8763+유형화!$G$74*hourly1!I8246/hourly1!$I$8763</f>
        <v>4.7820778047827854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4">
        <f>유형화!$F$71*hourly1!B8247/hourly1!$B$8763+유형화!$F$72*hourly1!C8247/hourly1!$C$8763+유형화!$F$73*hourly1!D8247/hourly1!$D$8763+유형화!$F$74*hourly1!E8247/hourly1!$E$8763</f>
        <v>202.84324785686371</v>
      </c>
      <c r="C8246" s="442">
        <f>hourly1!$F8247*유형화!$G$71/hourly1!$F$8763+유형화!$G$72*hourly1!$G8247/hourly1!$F$8763+유형화!$G$74*hourly1!I8247/hourly1!$I$8763</f>
        <v>3.2473367628014014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4">
        <f>유형화!$F$71*hourly1!B8248/hourly1!$B$8763+유형화!$F$72*hourly1!C8248/hourly1!$C$8763+유형화!$F$73*hourly1!D8248/hourly1!$D$8763+유형화!$F$74*hourly1!E8248/hourly1!$E$8763</f>
        <v>259.50310042318728</v>
      </c>
      <c r="C8247" s="442">
        <f>hourly1!$F8248*유형화!$G$71/hourly1!$F$8763+유형화!$G$72*hourly1!$G8248/hourly1!$F$8763+유형화!$G$74*hourly1!I8248/hourly1!$I$8763</f>
        <v>3.5126585559747792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4">
        <f>유형화!$F$71*hourly1!B8249/hourly1!$B$8763+유형화!$F$72*hourly1!C8249/hourly1!$C$8763+유형화!$F$73*hourly1!D8249/hourly1!$D$8763+유형화!$F$74*hourly1!E8249/hourly1!$E$8763</f>
        <v>371.03094011586569</v>
      </c>
      <c r="C8248" s="442">
        <f>hourly1!$F8249*유형화!$G$71/hourly1!$F$8763+유형화!$G$72*hourly1!$G8249/hourly1!$F$8763+유형화!$G$74*hourly1!I8249/hourly1!$I$8763</f>
        <v>3.3492057349582671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4">
        <f>유형화!$F$71*hourly1!B8250/hourly1!$B$8763+유형화!$F$72*hourly1!C8250/hourly1!$C$8763+유형화!$F$73*hourly1!D8250/hourly1!$D$8763+유형화!$F$74*hourly1!E8250/hourly1!$E$8763</f>
        <v>314.21717595980169</v>
      </c>
      <c r="C8249" s="442">
        <f>hourly1!$F8250*유형화!$G$71/hourly1!$F$8763+유형화!$G$72*hourly1!$G8250/hourly1!$F$8763+유형화!$G$74*hourly1!I8250/hourly1!$I$8763</f>
        <v>3.450784535518602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4">
        <f>유형화!$F$71*hourly1!B8251/hourly1!$B$8763+유형화!$F$72*hourly1!C8251/hourly1!$C$8763+유형화!$F$73*hourly1!D8251/hourly1!$D$8763+유형화!$F$74*hourly1!E8251/hourly1!$E$8763</f>
        <v>272.35680114031464</v>
      </c>
      <c r="C8250" s="442">
        <f>hourly1!$F8251*유형화!$G$71/hourly1!$F$8763+유형화!$G$72*hourly1!$G8251/hourly1!$F$8763+유형화!$G$74*hourly1!I8251/hourly1!$I$8763</f>
        <v>3.7804470929195659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4">
        <f>유형화!$F$71*hourly1!B8252/hourly1!$B$8763+유형화!$F$72*hourly1!C8252/hourly1!$C$8763+유형화!$F$73*hourly1!D8252/hourly1!$D$8763+유형화!$F$74*hourly1!E8252/hourly1!$E$8763</f>
        <v>161.41361967421548</v>
      </c>
      <c r="C8251" s="442">
        <f>hourly1!$F8252*유형화!$G$71/hourly1!$F$8763+유형화!$G$72*hourly1!$G8252/hourly1!$F$8763+유형화!$G$74*hourly1!I8252/hourly1!$I$8763</f>
        <v>4.1185424720507111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4">
        <f>유형화!$F$71*hourly1!B8253/hourly1!$B$8763+유형화!$F$72*hourly1!C8253/hourly1!$C$8763+유형화!$F$73*hourly1!D8253/hourly1!$D$8763+유형화!$F$74*hourly1!E8253/hourly1!$E$8763</f>
        <v>123.51582714778338</v>
      </c>
      <c r="C8252" s="442">
        <f>hourly1!$F8253*유형화!$G$71/hourly1!$F$8763+유형화!$G$72*hourly1!$G8253/hourly1!$F$8763+유형화!$G$74*hourly1!I8253/hourly1!$I$8763</f>
        <v>3.5911326570625821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4">
        <f>유형화!$F$71*hourly1!B8254/hourly1!$B$8763+유형화!$F$72*hourly1!C8254/hourly1!$C$8763+유형화!$F$73*hourly1!D8254/hourly1!$D$8763+유형화!$F$74*hourly1!E8254/hourly1!$E$8763</f>
        <v>132.19459038295079</v>
      </c>
      <c r="C8253" s="442">
        <f>hourly1!$F8254*유형화!$G$71/hourly1!$F$8763+유형화!$G$72*hourly1!$G8254/hourly1!$F$8763+유형화!$G$74*hourly1!I8254/hourly1!$I$8763</f>
        <v>3.5037070759430571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4">
        <f>유형화!$F$71*hourly1!B8255/hourly1!$B$8763+유형화!$F$72*hourly1!C8255/hourly1!$C$8763+유형화!$F$73*hourly1!D8255/hourly1!$D$8763+유형화!$F$74*hourly1!E8255/hourly1!$E$8763</f>
        <v>67.990663430628629</v>
      </c>
      <c r="C8254" s="442">
        <f>hourly1!$F8255*유형화!$G$71/hourly1!$F$8763+유형화!$G$72*hourly1!$G8255/hourly1!$F$8763+유형화!$G$74*hourly1!I8255/hourly1!$I$8763</f>
        <v>4.4174133494798102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4">
        <f>유형화!$F$71*hourly1!B8256/hourly1!$B$8763+유형화!$F$72*hourly1!C8256/hourly1!$C$8763+유형화!$F$73*hourly1!D8256/hourly1!$D$8763+유형화!$F$74*hourly1!E8256/hourly1!$E$8763</f>
        <v>66.633540017355273</v>
      </c>
      <c r="C8255" s="442">
        <f>hourly1!$F8256*유형화!$G$71/hourly1!$F$8763+유형화!$G$72*hourly1!$G8256/hourly1!$F$8763+유형화!$G$74*hourly1!I8256/hourly1!$I$8763</f>
        <v>0.46072602735373697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4">
        <f>유형화!$F$71*hourly1!B8257/hourly1!$B$8763+유형화!$F$72*hourly1!C8257/hourly1!$C$8763+유형화!$F$73*hourly1!D8257/hourly1!$D$8763+유형화!$F$74*hourly1!E8257/hourly1!$E$8763</f>
        <v>65.237123185282059</v>
      </c>
      <c r="C8256" s="442">
        <f>hourly1!$F8257*유형화!$G$71/hourly1!$F$8763+유형화!$G$72*hourly1!$G8257/hourly1!$F$8763+유형화!$G$74*hourly1!I8257/hourly1!$I$8763</f>
        <v>0.35361579508453878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4">
        <f>유형화!$F$71*hourly1!B8258/hourly1!$B$8763+유형화!$F$72*hourly1!C8258/hourly1!$C$8763+유형화!$F$73*hourly1!D8258/hourly1!$D$8763+유형화!$F$74*hourly1!E8258/hourly1!$E$8763</f>
        <v>63.573752381636858</v>
      </c>
      <c r="C8257" s="442">
        <f>hourly1!$F8258*유형화!$G$71/hourly1!$F$8763+유형화!$G$72*hourly1!$G8258/hourly1!$F$8763+유형화!$G$74*hourly1!I8258/hourly1!$I$8763</f>
        <v>0.32193135464888517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4">
        <f>유형화!$F$71*hourly1!B8259/hourly1!$B$8763+유형화!$F$72*hourly1!C8259/hourly1!$C$8763+유형화!$F$73*hourly1!D8259/hourly1!$D$8763+유형화!$F$74*hourly1!E8259/hourly1!$E$8763</f>
        <v>63.872341246012219</v>
      </c>
      <c r="C8258" s="442">
        <f>hourly1!$F8259*유형화!$G$71/hourly1!$F$8763+유형화!$G$72*hourly1!$G8259/hourly1!$F$8763+유형화!$G$74*hourly1!I8259/hourly1!$I$8763</f>
        <v>0.26677658712103497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4">
        <f>유형화!$F$71*hourly1!B8260/hourly1!$B$8763+유형화!$F$72*hourly1!C8260/hourly1!$C$8763+유형화!$F$73*hourly1!D8260/hourly1!$D$8763+유형화!$F$74*hourly1!E8260/hourly1!$E$8763</f>
        <v>63.993060121889869</v>
      </c>
      <c r="C8259" s="442">
        <f>hourly1!$F8260*유형화!$G$71/hourly1!$F$8763+유형화!$G$72*hourly1!$G8260/hourly1!$F$8763+유형화!$G$74*hourly1!I8260/hourly1!$I$8763</f>
        <v>0.26311542176528091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4">
        <f>유형화!$F$71*hourly1!B8261/hourly1!$B$8763+유형화!$F$72*hourly1!C8261/hourly1!$C$8763+유형화!$F$73*hourly1!D8261/hourly1!$D$8763+유형화!$F$74*hourly1!E8261/hourly1!$E$8763</f>
        <v>64.351191464468585</v>
      </c>
      <c r="C8260" s="442">
        <f>hourly1!$F8261*유형화!$G$71/hourly1!$F$8763+유형화!$G$72*hourly1!$G8261/hourly1!$F$8763+유형화!$G$74*hourly1!I8261/hourly1!$I$8763</f>
        <v>0.36170947214052851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4">
        <f>유형화!$F$71*hourly1!B8262/hourly1!$B$8763+유형화!$F$72*hourly1!C8262/hourly1!$C$8763+유형화!$F$73*hourly1!D8262/hourly1!$D$8763+유형화!$F$74*hourly1!E8262/hourly1!$E$8763</f>
        <v>64.589725672793207</v>
      </c>
      <c r="C8261" s="442">
        <f>hourly1!$F8262*유형화!$G$71/hourly1!$F$8763+유형화!$G$72*hourly1!$G8262/hourly1!$F$8763+유형화!$G$74*hourly1!I8262/hourly1!$I$8763</f>
        <v>0.69591071748163347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4">
        <f>유형화!$F$71*hourly1!B8263/hourly1!$B$8763+유형화!$F$72*hourly1!C8263/hourly1!$C$8763+유형화!$F$73*hourly1!D8263/hourly1!$D$8763+유형화!$F$74*hourly1!E8263/hourly1!$E$8763</f>
        <v>64.84504993660822</v>
      </c>
      <c r="C8262" s="442">
        <f>hourly1!$F8263*유형화!$G$71/hourly1!$F$8763+유형화!$G$72*hourly1!$G8263/hourly1!$F$8763+유형화!$G$74*hourly1!I8263/hourly1!$I$8763</f>
        <v>1.1050969154714487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4">
        <f>유형화!$F$71*hourly1!B8264/hourly1!$B$8763+유형화!$F$72*hourly1!C8264/hourly1!$C$8763+유형화!$F$73*hourly1!D8264/hourly1!$D$8763+유형화!$F$74*hourly1!E8264/hourly1!$E$8763</f>
        <v>66.933625739524047</v>
      </c>
      <c r="C8263" s="442">
        <f>hourly1!$F8264*유형화!$G$71/hourly1!$F$8763+유형화!$G$72*hourly1!$G8264/hourly1!$F$8763+유형화!$G$74*hourly1!I8264/hourly1!$I$8763</f>
        <v>1.5214942158017284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4">
        <f>유형화!$F$71*hourly1!B8265/hourly1!$B$8763+유형화!$F$72*hourly1!C8265/hourly1!$C$8763+유형화!$F$73*hourly1!D8265/hourly1!$D$8763+유형화!$F$74*hourly1!E8265/hourly1!$E$8763</f>
        <v>78.607103235363681</v>
      </c>
      <c r="C8264" s="442">
        <f>hourly1!$F8265*유형화!$G$71/hourly1!$F$8763+유형화!$G$72*hourly1!$G8265/hourly1!$F$8763+유형화!$G$74*hourly1!I8265/hourly1!$I$8763</f>
        <v>8.0430340291783118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4">
        <f>유형화!$F$71*hourly1!B8266/hourly1!$B$8763+유형화!$F$72*hourly1!C8266/hourly1!$C$8763+유형화!$F$73*hourly1!D8266/hourly1!$D$8763+유형화!$F$74*hourly1!E8266/hourly1!$E$8763</f>
        <v>174.562808440033</v>
      </c>
      <c r="C8265" s="442">
        <f>hourly1!$F8266*유형화!$G$71/hourly1!$F$8763+유형화!$G$72*hourly1!$G8266/hourly1!$F$8763+유형화!$G$74*hourly1!I8266/hourly1!$I$8763</f>
        <v>8.2541093791109574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4">
        <f>유형화!$F$71*hourly1!B8267/hourly1!$B$8763+유형화!$F$72*hourly1!C8267/hourly1!$C$8763+유형화!$F$73*hourly1!D8267/hourly1!$D$8763+유형화!$F$74*hourly1!E8267/hourly1!$E$8763</f>
        <v>271.13530747067352</v>
      </c>
      <c r="C8266" s="442">
        <f>hourly1!$F8267*유형화!$G$71/hourly1!$F$8763+유형화!$G$72*hourly1!$G8267/hourly1!$F$8763+유형화!$G$74*hourly1!I8267/hourly1!$I$8763</f>
        <v>7.5556590940240405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4">
        <f>유형화!$F$71*hourly1!B8268/hourly1!$B$8763+유형화!$F$72*hourly1!C8268/hourly1!$C$8763+유형화!$F$73*hourly1!D8268/hourly1!$D$8763+유형화!$F$74*hourly1!E8268/hourly1!$E$8763</f>
        <v>327.87063465898251</v>
      </c>
      <c r="C8267" s="442">
        <f>hourly1!$F8268*유형화!$G$71/hourly1!$F$8763+유형화!$G$72*hourly1!$G8268/hourly1!$F$8763+유형화!$G$74*hourly1!I8268/hourly1!$I$8763</f>
        <v>6.5745833851281041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4">
        <f>유형화!$F$71*hourly1!B8269/hourly1!$B$8763+유형화!$F$72*hourly1!C8269/hourly1!$C$8763+유형화!$F$73*hourly1!D8269/hourly1!$D$8763+유형화!$F$74*hourly1!E8269/hourly1!$E$8763</f>
        <v>383.80154872547706</v>
      </c>
      <c r="C8268" s="442">
        <f>hourly1!$F8269*유형화!$G$71/hourly1!$F$8763+유형화!$G$72*hourly1!$G8269/hourly1!$F$8763+유형화!$G$74*hourly1!I8269/hourly1!$I$8763</f>
        <v>5.6157870041514268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4">
        <f>유형화!$F$71*hourly1!B8270/hourly1!$B$8763+유형화!$F$72*hourly1!C8270/hourly1!$C$8763+유형화!$F$73*hourly1!D8270/hourly1!$D$8763+유형화!$F$74*hourly1!E8270/hourly1!$E$8763</f>
        <v>324.00875261641937</v>
      </c>
      <c r="C8269" s="442">
        <f>hourly1!$F8270*유형화!$G$71/hourly1!$F$8763+유형화!$G$72*hourly1!$G8270/hourly1!$F$8763+유형화!$G$74*hourly1!I8270/hourly1!$I$8763</f>
        <v>4.8492078343148064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4">
        <f>유형화!$F$71*hourly1!B8271/hourly1!$B$8763+유형화!$F$72*hourly1!C8271/hourly1!$C$8763+유형화!$F$73*hourly1!D8271/hourly1!$D$8763+유형화!$F$74*hourly1!E8271/hourly1!$E$8763</f>
        <v>202.26010452250904</v>
      </c>
      <c r="C8270" s="442">
        <f>hourly1!$F8271*유형화!$G$71/hourly1!$F$8763+유형화!$G$72*hourly1!$G8271/hourly1!$F$8763+유형화!$G$74*hourly1!I8271/hourly1!$I$8763</f>
        <v>3.4306161020694144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4">
        <f>유형화!$F$71*hourly1!B8272/hourly1!$B$8763+유형화!$F$72*hourly1!C8272/hourly1!$C$8763+유형화!$F$73*hourly1!D8272/hourly1!$D$8763+유형화!$F$74*hourly1!E8272/hourly1!$E$8763</f>
        <v>259.25260217317378</v>
      </c>
      <c r="C8271" s="442">
        <f>hourly1!$F8272*유형화!$G$71/hourly1!$F$8763+유형화!$G$72*hourly1!$G8272/hourly1!$F$8763+유형화!$G$74*hourly1!I8272/hourly1!$I$8763</f>
        <v>3.7555762661841676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4">
        <f>유형화!$F$71*hourly1!B8273/hourly1!$B$8763+유형화!$F$72*hourly1!C8273/hourly1!$C$8763+유형화!$F$73*hourly1!D8273/hourly1!$D$8763+유형화!$F$74*hourly1!E8273/hourly1!$E$8763</f>
        <v>370.81249265706327</v>
      </c>
      <c r="C8272" s="442">
        <f>hourly1!$F8273*유형화!$G$71/hourly1!$F$8763+유형화!$G$72*hourly1!$G8273/hourly1!$F$8763+유형화!$G$74*hourly1!I8273/hourly1!$I$8763</f>
        <v>3.5620397154430656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4">
        <f>유형화!$F$71*hourly1!B8274/hourly1!$B$8763+유형화!$F$72*hourly1!C8274/hourly1!$C$8763+유형화!$F$73*hourly1!D8274/hourly1!$D$8763+유형화!$F$74*hourly1!E8274/hourly1!$E$8763</f>
        <v>313.90341653186181</v>
      </c>
      <c r="C8273" s="442">
        <f>hourly1!$F8274*유형화!$G$71/hourly1!$F$8763+유형화!$G$72*hourly1!$G8274/hourly1!$F$8763+유형화!$G$74*hourly1!I8274/hourly1!$I$8763</f>
        <v>3.6135941061607983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4">
        <f>유형화!$F$71*hourly1!B8275/hourly1!$B$8763+유형화!$F$72*hourly1!C8275/hourly1!$C$8763+유형화!$F$73*hourly1!D8275/hourly1!$D$8763+유형화!$F$74*hourly1!E8275/hourly1!$E$8763</f>
        <v>272.24276943154325</v>
      </c>
      <c r="C8274" s="442">
        <f>hourly1!$F8275*유형화!$G$71/hourly1!$F$8763+유형화!$G$72*hourly1!$G8275/hourly1!$F$8763+유형화!$G$74*hourly1!I8275/hourly1!$I$8763</f>
        <v>3.9748742040028309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4">
        <f>유형화!$F$71*hourly1!B8276/hourly1!$B$8763+유형화!$F$72*hourly1!C8276/hourly1!$C$8763+유형화!$F$73*hourly1!D8276/hourly1!$D$8763+유형화!$F$74*hourly1!E8276/hourly1!$E$8763</f>
        <v>161.22145920239805</v>
      </c>
      <c r="C8275" s="442">
        <f>hourly1!$F8276*유형화!$G$71/hourly1!$F$8763+유형화!$G$72*hourly1!$G8276/hourly1!$F$8763+유형화!$G$74*hourly1!I8276/hourly1!$I$8763</f>
        <v>4.2648904067516948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4">
        <f>유형화!$F$71*hourly1!B8277/hourly1!$B$8763+유형화!$F$72*hourly1!C8277/hourly1!$C$8763+유형화!$F$73*hourly1!D8277/hourly1!$D$8763+유형화!$F$74*hourly1!E8277/hourly1!$E$8763</f>
        <v>123.72408875981763</v>
      </c>
      <c r="C8276" s="442">
        <f>hourly1!$F8277*유형화!$G$71/hourly1!$F$8763+유형화!$G$72*hourly1!$G8277/hourly1!$F$8763+유형화!$G$74*hourly1!I8277/hourly1!$I$8763</f>
        <v>3.7787894235042137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4">
        <f>유형화!$F$71*hourly1!B8278/hourly1!$B$8763+유형화!$F$72*hourly1!C8278/hourly1!$C$8763+유형화!$F$73*hourly1!D8278/hourly1!$D$8763+유형화!$F$74*hourly1!E8278/hourly1!$E$8763</f>
        <v>132.47017813371443</v>
      </c>
      <c r="C8277" s="442">
        <f>hourly1!$F8278*유형화!$G$71/hourly1!$F$8763+유형화!$G$72*hourly1!$G8278/hourly1!$F$8763+유형화!$G$74*hourly1!I8278/hourly1!$I$8763</f>
        <v>3.7167223627469417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4">
        <f>유형화!$F$71*hourly1!B8279/hourly1!$B$8763+유형화!$F$72*hourly1!C8279/hourly1!$C$8763+유형화!$F$73*hourly1!D8279/hourly1!$D$8763+유형화!$F$74*hourly1!E8279/hourly1!$E$8763</f>
        <v>68.293695978863127</v>
      </c>
      <c r="C8278" s="442">
        <f>hourly1!$F8279*유형화!$G$71/hourly1!$F$8763+유형화!$G$72*hourly1!$G8279/hourly1!$F$8763+유형화!$G$74*hourly1!I8279/hourly1!$I$8763</f>
        <v>4.6484471434754466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4">
        <f>유형화!$F$71*hourly1!B8280/hourly1!$B$8763+유형화!$F$72*hourly1!C8280/hourly1!$C$8763+유형화!$F$73*hourly1!D8280/hourly1!$D$8763+유형화!$F$74*hourly1!E8280/hourly1!$E$8763</f>
        <v>66.926177519419255</v>
      </c>
      <c r="C8279" s="442">
        <f>hourly1!$F8280*유형화!$G$71/hourly1!$F$8763+유형화!$G$72*hourly1!$G8280/hourly1!$F$8763+유형화!$G$74*hourly1!I8280/hourly1!$I$8763</f>
        <v>0.46079203100248223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4">
        <f>유형화!$F$71*hourly1!B8281/hourly1!$B$8763+유형화!$F$72*hourly1!C8281/hourly1!$C$8763+유형화!$F$73*hourly1!D8281/hourly1!$D$8763+유형화!$F$74*hourly1!E8281/hourly1!$E$8763</f>
        <v>65.550857365018217</v>
      </c>
      <c r="C8280" s="442">
        <f>hourly1!$F8281*유형화!$G$71/hourly1!$F$8763+유형화!$G$72*hourly1!$G8281/hourly1!$F$8763+유형화!$G$74*hourly1!I8281/hourly1!$I$8763</f>
        <v>0.35366248655457688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4">
        <f>유형화!$F$71*hourly1!B8282/hourly1!$B$8763+유형화!$F$72*hourly1!C8282/hourly1!$C$8763+유형화!$F$73*hourly1!D8282/hourly1!$D$8763+유형화!$F$74*hourly1!E8282/hourly1!$E$8763</f>
        <v>63.894281935066672</v>
      </c>
      <c r="C8281" s="442">
        <f>hourly1!$F8282*유형화!$G$71/hourly1!$F$8763+유형화!$G$72*hourly1!$G8282/hourly1!$F$8763+유형화!$G$74*hourly1!I8282/hourly1!$I$8763</f>
        <v>0.32242711538835644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4">
        <f>유형화!$F$71*hourly1!B8283/hourly1!$B$8763+유형화!$F$72*hourly1!C8283/hourly1!$C$8763+유형화!$F$73*hourly1!D8283/hourly1!$D$8763+유형화!$F$74*hourly1!E8283/hourly1!$E$8763</f>
        <v>64.312475147468618</v>
      </c>
      <c r="C8282" s="442">
        <f>hourly1!$F8283*유형화!$G$71/hourly1!$F$8763+유형화!$G$72*hourly1!$G8283/hourly1!$F$8763+유형화!$G$74*hourly1!I8283/hourly1!$I$8763</f>
        <v>0.27109518141269423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4">
        <f>유형화!$F$71*hourly1!B8284/hourly1!$B$8763+유형화!$F$72*hourly1!C8284/hourly1!$C$8763+유형화!$F$73*hourly1!D8284/hourly1!$D$8763+유형화!$F$74*hourly1!E8284/hourly1!$E$8763</f>
        <v>64.405550847131707</v>
      </c>
      <c r="C8283" s="442">
        <f>hourly1!$F8284*유형화!$G$71/hourly1!$F$8763+유형화!$G$72*hourly1!$G8284/hourly1!$F$8763+유형화!$G$74*hourly1!I8284/hourly1!$I$8763</f>
        <v>0.30177147722824044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4">
        <f>유형화!$F$71*hourly1!B8285/hourly1!$B$8763+유형화!$F$72*hourly1!C8285/hourly1!$C$8763+유형화!$F$73*hourly1!D8285/hourly1!$D$8763+유형화!$F$74*hourly1!E8285/hourly1!$E$8763</f>
        <v>64.795455250680462</v>
      </c>
      <c r="C8284" s="442">
        <f>hourly1!$F8285*유형화!$G$71/hourly1!$F$8763+유형화!$G$72*hourly1!$G8285/hourly1!$F$8763+유형화!$G$74*hourly1!I8285/hourly1!$I$8763</f>
        <v>0.58344506323356016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4">
        <f>유형화!$F$71*hourly1!B8286/hourly1!$B$8763+유형화!$F$72*hourly1!C8286/hourly1!$C$8763+유형화!$F$73*hourly1!D8286/hourly1!$D$8763+유형화!$F$74*hourly1!E8286/hourly1!$E$8763</f>
        <v>65.020488883773965</v>
      </c>
      <c r="C8285" s="442">
        <f>hourly1!$F8286*유형화!$G$71/hourly1!$F$8763+유형화!$G$72*hourly1!$G8286/hourly1!$F$8763+유형화!$G$74*hourly1!I8286/hourly1!$I$8763</f>
        <v>1.0052443955267756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4">
        <f>유형화!$F$71*hourly1!B8287/hourly1!$B$8763+유형화!$F$72*hourly1!C8287/hourly1!$C$8763+유형화!$F$73*hourly1!D8287/hourly1!$D$8763+유형화!$F$74*hourly1!E8287/hourly1!$E$8763</f>
        <v>65.328401549103759</v>
      </c>
      <c r="C8286" s="442">
        <f>hourly1!$F8287*유형화!$G$71/hourly1!$F$8763+유형화!$G$72*hourly1!$G8287/hourly1!$F$8763+유형화!$G$74*hourly1!I8287/hourly1!$I$8763</f>
        <v>1.3974164011035919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4">
        <f>유형화!$F$71*hourly1!B8288/hourly1!$B$8763+유형화!$F$72*hourly1!C8288/hourly1!$C$8763+유형화!$F$73*hourly1!D8288/hourly1!$D$8763+유형화!$F$74*hourly1!E8288/hourly1!$E$8763</f>
        <v>67.341333733599328</v>
      </c>
      <c r="C8287" s="442">
        <f>hourly1!$F8288*유형화!$G$71/hourly1!$F$8763+유형화!$G$72*hourly1!$G8288/hourly1!$F$8763+유형화!$G$74*hourly1!I8288/hourly1!$I$8763</f>
        <v>1.7718138685310427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4">
        <f>유형화!$F$71*hourly1!B8289/hourly1!$B$8763+유형화!$F$72*hourly1!C8289/hourly1!$C$8763+유형화!$F$73*hourly1!D8289/hourly1!$D$8763+유형화!$F$74*hourly1!E8289/hourly1!$E$8763</f>
        <v>79.106170051247346</v>
      </c>
      <c r="C8288" s="442">
        <f>hourly1!$F8289*유형화!$G$71/hourly1!$F$8763+유형화!$G$72*hourly1!$G8289/hourly1!$F$8763+유형화!$G$74*hourly1!I8289/hourly1!$I$8763</f>
        <v>8.3171450637850768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4">
        <f>유형화!$F$71*hourly1!B8290/hourly1!$B$8763+유형화!$F$72*hourly1!C8290/hourly1!$C$8763+유형화!$F$73*hourly1!D8290/hourly1!$D$8763+유형화!$F$74*hourly1!E8290/hourly1!$E$8763</f>
        <v>175.03042681470902</v>
      </c>
      <c r="C8289" s="442">
        <f>hourly1!$F8290*유형화!$G$71/hourly1!$F$8763+유형화!$G$72*hourly1!$G8290/hourly1!$F$8763+유형화!$G$74*hourly1!I8290/hourly1!$I$8763</f>
        <v>8.5301218892035173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4">
        <f>유형화!$F$71*hourly1!B8291/hourly1!$B$8763+유형화!$F$72*hourly1!C8291/hourly1!$C$8763+유형화!$F$73*hourly1!D8291/hourly1!$D$8763+유형화!$F$74*hourly1!E8291/hourly1!$E$8763</f>
        <v>271.68456410871613</v>
      </c>
      <c r="C8290" s="442">
        <f>hourly1!$F8291*유형화!$G$71/hourly1!$F$8763+유형화!$G$72*hourly1!$G8291/hourly1!$F$8763+유형화!$G$74*hourly1!I8291/hourly1!$I$8763</f>
        <v>7.8294093901703192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4">
        <f>유형화!$F$71*hourly1!B8292/hourly1!$B$8763+유형화!$F$72*hourly1!C8292/hourly1!$C$8763+유형화!$F$73*hourly1!D8292/hourly1!$D$8763+유형화!$F$74*hourly1!E8292/hourly1!$E$8763</f>
        <v>328.40182440380244</v>
      </c>
      <c r="C8291" s="442">
        <f>hourly1!$F8292*유형화!$G$71/hourly1!$F$8763+유형화!$G$72*hourly1!$G8292/hourly1!$F$8763+유형화!$G$74*hourly1!I8292/hourly1!$I$8763</f>
        <v>6.7989730562745931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4">
        <f>유형화!$F$71*hourly1!B8293/hourly1!$B$8763+유형화!$F$72*hourly1!C8293/hourly1!$C$8763+유형화!$F$73*hourly1!D8293/hourly1!$D$8763+유형화!$F$74*hourly1!E8293/hourly1!$E$8763</f>
        <v>384.60087439406942</v>
      </c>
      <c r="C8292" s="442">
        <f>hourly1!$F8293*유형화!$G$71/hourly1!$F$8763+유형화!$G$72*hourly1!$G8293/hourly1!$F$8763+유형화!$G$74*hourly1!I8293/hourly1!$I$8763</f>
        <v>5.9243226899346224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4">
        <f>유형화!$F$71*hourly1!B8294/hourly1!$B$8763+유형화!$F$72*hourly1!C8294/hourly1!$C$8763+유형화!$F$73*hourly1!D8294/hourly1!$D$8763+유형화!$F$74*hourly1!E8294/hourly1!$E$8763</f>
        <v>324.99043884688984</v>
      </c>
      <c r="C8293" s="442">
        <f>hourly1!$F8294*유형화!$G$71/hourly1!$F$8763+유형화!$G$72*hourly1!$G8294/hourly1!$F$8763+유형화!$G$74*hourly1!I8294/hourly1!$I$8763</f>
        <v>5.1985819332408596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4">
        <f>유형화!$F$71*hourly1!B8295/hourly1!$B$8763+유형화!$F$72*hourly1!C8295/hourly1!$C$8763+유형화!$F$73*hourly1!D8295/hourly1!$D$8763+유형화!$F$74*hourly1!E8295/hourly1!$E$8763</f>
        <v>203.3394508050655</v>
      </c>
      <c r="C8294" s="442">
        <f>hourly1!$F8295*유형화!$G$71/hourly1!$F$8763+유형화!$G$72*hourly1!$G8295/hourly1!$F$8763+유형화!$G$74*hourly1!I8295/hourly1!$I$8763</f>
        <v>3.7789242013252347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4">
        <f>유형화!$F$71*hourly1!B8296/hourly1!$B$8763+유형화!$F$72*hourly1!C8296/hourly1!$C$8763+유형화!$F$73*hourly1!D8296/hourly1!$D$8763+유형화!$F$74*hourly1!E8296/hourly1!$E$8763</f>
        <v>260.38307606831404</v>
      </c>
      <c r="C8295" s="442">
        <f>hourly1!$F8296*유형화!$G$71/hourly1!$F$8763+유형화!$G$72*hourly1!$G8296/hourly1!$F$8763+유형화!$G$74*hourly1!I8296/hourly1!$I$8763</f>
        <v>4.1148334744211112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4">
        <f>유형화!$F$71*hourly1!B8297/hourly1!$B$8763+유형화!$F$72*hourly1!C8297/hourly1!$C$8763+유형화!$F$73*hourly1!D8297/hourly1!$D$8763+유형화!$F$74*hourly1!E8297/hourly1!$E$8763</f>
        <v>372.28725466535747</v>
      </c>
      <c r="C8296" s="442">
        <f>hourly1!$F8297*유형화!$G$71/hourly1!$F$8763+유형화!$G$72*hourly1!$G8297/hourly1!$F$8763+유형화!$G$74*hourly1!I8297/hourly1!$I$8763</f>
        <v>4.0328174219752375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4">
        <f>유형화!$F$71*hourly1!B8298/hourly1!$B$8763+유형화!$F$72*hourly1!C8298/hourly1!$C$8763+유형화!$F$73*hourly1!D8298/hourly1!$D$8763+유형화!$F$74*hourly1!E8298/hourly1!$E$8763</f>
        <v>315.30308677533191</v>
      </c>
      <c r="C8297" s="442">
        <f>hourly1!$F8298*유형화!$G$71/hourly1!$F$8763+유형화!$G$72*hourly1!$G8298/hourly1!$F$8763+유형화!$G$74*hourly1!I8298/hourly1!$I$8763</f>
        <v>4.0343583219724977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4">
        <f>유형화!$F$71*hourly1!B8299/hourly1!$B$8763+유형화!$F$72*hourly1!C8299/hourly1!$C$8763+유형화!$F$73*hourly1!D8299/hourly1!$D$8763+유형화!$F$74*hourly1!E8299/hourly1!$E$8763</f>
        <v>273.42178119494025</v>
      </c>
      <c r="C8298" s="442">
        <f>hourly1!$F8299*유형화!$G$71/hourly1!$F$8763+유형화!$G$72*hourly1!$G8299/hourly1!$F$8763+유형화!$G$74*hourly1!I8299/hourly1!$I$8763</f>
        <v>4.3245108507761261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4">
        <f>유형화!$F$71*hourly1!B8300/hourly1!$B$8763+유형화!$F$72*hourly1!C8300/hourly1!$C$8763+유형화!$F$73*hourly1!D8300/hourly1!$D$8763+유형화!$F$74*hourly1!E8300/hourly1!$E$8763</f>
        <v>162.3581910451808</v>
      </c>
      <c r="C8299" s="442">
        <f>hourly1!$F8300*유형화!$G$71/hourly1!$F$8763+유형화!$G$72*hourly1!$G8300/hourly1!$F$8763+유형화!$G$74*hourly1!I8300/hourly1!$I$8763</f>
        <v>4.6096306421058442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4">
        <f>유형화!$F$71*hourly1!B8301/hourly1!$B$8763+유형화!$F$72*hourly1!C8301/hourly1!$C$8763+유형화!$F$73*hourly1!D8301/hourly1!$D$8763+유형화!$F$74*hourly1!E8301/hourly1!$E$8763</f>
        <v>124.47234452600635</v>
      </c>
      <c r="C8300" s="442">
        <f>hourly1!$F8301*유형화!$G$71/hourly1!$F$8763+유형화!$G$72*hourly1!$G8301/hourly1!$F$8763+유형화!$G$74*hourly1!I8301/hourly1!$I$8763</f>
        <v>4.1625803509520445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4">
        <f>유형화!$F$71*hourly1!B8302/hourly1!$B$8763+유형화!$F$72*hourly1!C8302/hourly1!$C$8763+유형화!$F$73*hourly1!D8302/hourly1!$D$8763+유형화!$F$74*hourly1!E8302/hourly1!$E$8763</f>
        <v>133.26695373372857</v>
      </c>
      <c r="C8301" s="442">
        <f>hourly1!$F8302*유형화!$G$71/hourly1!$F$8763+유형화!$G$72*hourly1!$G8302/hourly1!$F$8763+유형화!$G$74*hourly1!I8302/hourly1!$I$8763</f>
        <v>4.1242763149490633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4">
        <f>유형화!$F$71*hourly1!B8303/hourly1!$B$8763+유형화!$F$72*hourly1!C8303/hourly1!$C$8763+유형화!$F$73*hourly1!D8303/hourly1!$D$8763+유형화!$F$74*hourly1!E8303/hourly1!$E$8763</f>
        <v>68.853048291517496</v>
      </c>
      <c r="C8302" s="442">
        <f>hourly1!$F8303*유형화!$G$71/hourly1!$F$8763+유형화!$G$72*hourly1!$G8303/hourly1!$F$8763+유형화!$G$74*hourly1!I8303/hourly1!$I$8763</f>
        <v>5.0783409676845217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4">
        <f>유형화!$F$71*hourly1!B8304/hourly1!$B$8763+유형화!$F$72*hourly1!C8304/hourly1!$C$8763+유형화!$F$73*hourly1!D8304/hourly1!$D$8763+유형화!$F$74*hourly1!E8304/hourly1!$E$8763</f>
        <v>67.535059594048974</v>
      </c>
      <c r="C8303" s="442">
        <f>hourly1!$F8304*유형화!$G$71/hourly1!$F$8763+유형화!$G$72*hourly1!$G8304/hourly1!$F$8763+유형화!$G$74*hourly1!I8304/hourly1!$I$8763</f>
        <v>0.46092998677696007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4">
        <f>유형화!$F$71*hourly1!B8305/hourly1!$B$8763+유형화!$F$72*hourly1!C8305/hourly1!$C$8763+유형화!$F$73*hourly1!D8305/hourly1!$D$8763+유형화!$F$74*hourly1!E8305/hourly1!$E$8763</f>
        <v>66.251992769246115</v>
      </c>
      <c r="C8304" s="442">
        <f>hourly1!$F8305*유형화!$G$71/hourly1!$F$8763+유형화!$G$72*hourly1!$G8305/hourly1!$F$8763+유형화!$G$74*hourly1!I8305/hourly1!$I$8763</f>
        <v>0.35434623546399446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4">
        <f>유형화!$F$71*hourly1!B8306/hourly1!$B$8763+유형화!$F$72*hourly1!C8306/hourly1!$C$8763+유형화!$F$73*hourly1!D8306/hourly1!$D$8763+유형화!$F$74*hourly1!E8306/hourly1!$E$8763</f>
        <v>64.896632016859428</v>
      </c>
      <c r="C8305" s="442">
        <f>hourly1!$F8306*유형화!$G$71/hourly1!$F$8763+유형화!$G$72*hourly1!$G8306/hourly1!$F$8763+유형화!$G$74*hourly1!I8306/hourly1!$I$8763</f>
        <v>0.33344744312133756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4">
        <f>유형화!$F$71*hourly1!B8307/hourly1!$B$8763+유형화!$F$72*hourly1!C8307/hourly1!$C$8763+유형화!$F$73*hourly1!D8307/hourly1!$D$8763+유형화!$F$74*hourly1!E8307/hourly1!$E$8763</f>
        <v>65.296588812384968</v>
      </c>
      <c r="C8306" s="442">
        <f>hourly1!$F8307*유형화!$G$71/hourly1!$F$8763+유형화!$G$72*hourly1!$G8307/hourly1!$F$8763+유형화!$G$74*hourly1!I8307/hourly1!$I$8763</f>
        <v>0.37473068826234868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4">
        <f>유형화!$F$71*hourly1!B8308/hourly1!$B$8763+유형화!$F$72*hourly1!C8308/hourly1!$C$8763+유형화!$F$73*hourly1!D8308/hourly1!$D$8763+유형화!$F$74*hourly1!E8308/hourly1!$E$8763</f>
        <v>65.518949742767745</v>
      </c>
      <c r="C8307" s="442">
        <f>hourly1!$F8308*유형화!$G$71/hourly1!$F$8763+유형화!$G$72*hourly1!$G8308/hourly1!$F$8763+유형화!$G$74*hourly1!I8308/hourly1!$I$8763</f>
        <v>0.8618718401224752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4">
        <f>유형화!$F$71*hourly1!B8309/hourly1!$B$8763+유형화!$F$72*hourly1!C8309/hourly1!$C$8763+유형화!$F$73*hourly1!D8309/hourly1!$D$8763+유형화!$F$74*hourly1!E8309/hourly1!$E$8763</f>
        <v>66.059203592732118</v>
      </c>
      <c r="C8308" s="442">
        <f>hourly1!$F8309*유형화!$G$71/hourly1!$F$8763+유형화!$G$72*hourly1!$G8309/hourly1!$F$8763+유형화!$G$74*hourly1!I8309/hourly1!$I$8763</f>
        <v>1.4029941168525653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4">
        <f>유형화!$F$71*hourly1!B8310/hourly1!$B$8763+유형화!$F$72*hourly1!C8310/hourly1!$C$8763+유형화!$F$73*hourly1!D8310/hourly1!$D$8763+유형화!$F$74*hourly1!E8310/hourly1!$E$8763</f>
        <v>66.418806544900548</v>
      </c>
      <c r="C8309" s="442">
        <f>hourly1!$F8310*유형화!$G$71/hourly1!$F$8763+유형화!$G$72*hourly1!$G8310/hourly1!$F$8763+유형화!$G$74*hourly1!I8310/hourly1!$I$8763</f>
        <v>1.8400807090552231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4">
        <f>유형화!$F$71*hourly1!B8311/hourly1!$B$8763+유형화!$F$72*hourly1!C8311/hourly1!$C$8763+유형화!$F$73*hourly1!D8311/hourly1!$D$8763+유형화!$F$74*hourly1!E8311/hourly1!$E$8763</f>
        <v>66.706188813699342</v>
      </c>
      <c r="C8310" s="442">
        <f>hourly1!$F8311*유형화!$G$71/hourly1!$F$8763+유형화!$G$72*hourly1!$G8311/hourly1!$F$8763+유형화!$G$74*hourly1!I8311/hourly1!$I$8763</f>
        <v>2.2095612305950447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4">
        <f>유형화!$F$71*hourly1!B8312/hourly1!$B$8763+유형화!$F$72*hourly1!C8312/hourly1!$C$8763+유형화!$F$73*hourly1!D8312/hourly1!$D$8763+유형화!$F$74*hourly1!E8312/hourly1!$E$8763</f>
        <v>68.817801799089395</v>
      </c>
      <c r="C8311" s="442">
        <f>hourly1!$F8312*유형화!$G$71/hourly1!$F$8763+유형화!$G$72*hourly1!$G8312/hourly1!$F$8763+유형화!$G$74*hourly1!I8312/hourly1!$I$8763</f>
        <v>2.6211488205954119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4">
        <f>유형화!$F$71*hourly1!B8313/hourly1!$B$8763+유형화!$F$72*hourly1!C8313/hourly1!$C$8763+유형화!$F$73*hourly1!D8313/hourly1!$D$8763+유형화!$F$74*hourly1!E8313/hourly1!$E$8763</f>
        <v>80.538908227850939</v>
      </c>
      <c r="C8312" s="442">
        <f>hourly1!$F8313*유형화!$G$71/hourly1!$F$8763+유형화!$G$72*hourly1!$G8313/hourly1!$F$8763+유형화!$G$74*hourly1!I8313/hourly1!$I$8763</f>
        <v>9.0962806536786935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4">
        <f>유형화!$F$71*hourly1!B8314/hourly1!$B$8763+유형화!$F$72*hourly1!C8314/hourly1!$C$8763+유형화!$F$73*hourly1!D8314/hourly1!$D$8763+유형화!$F$74*hourly1!E8314/hourly1!$E$8763</f>
        <v>177.34353378704049</v>
      </c>
      <c r="C8313" s="442">
        <f>hourly1!$F8314*유형화!$G$71/hourly1!$F$8763+유형화!$G$72*hourly1!$G8314/hourly1!$F$8763+유형화!$G$74*hourly1!I8314/hourly1!$I$8763</f>
        <v>9.3024443543128061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4">
        <f>유형화!$F$71*hourly1!B8315/hourly1!$B$8763+유형화!$F$72*hourly1!C8315/hourly1!$C$8763+유형화!$F$73*hourly1!D8315/hourly1!$D$8763+유형화!$F$74*hourly1!E8315/hourly1!$E$8763</f>
        <v>274.27477733092212</v>
      </c>
      <c r="C8314" s="442">
        <f>hourly1!$F8315*유형화!$G$71/hourly1!$F$8763+유형화!$G$72*hourly1!$G8315/hourly1!$F$8763+유형화!$G$74*hourly1!I8315/hourly1!$I$8763</f>
        <v>8.566003265353574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4">
        <f>유형화!$F$71*hourly1!B8316/hourly1!$B$8763+유형화!$F$72*hourly1!C8316/hourly1!$C$8763+유형화!$F$73*hourly1!D8316/hourly1!$D$8763+유형화!$F$74*hourly1!E8316/hourly1!$E$8763</f>
        <v>331.05006881887334</v>
      </c>
      <c r="C8315" s="442">
        <f>hourly1!$F8316*유형화!$G$71/hourly1!$F$8763+유형화!$G$72*hourly1!$G8316/hourly1!$F$8763+유형화!$G$74*hourly1!I8316/hourly1!$I$8763</f>
        <v>7.4307833685499434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4">
        <f>유형화!$F$71*hourly1!B8317/hourly1!$B$8763+유형화!$F$72*hourly1!C8317/hourly1!$C$8763+유형화!$F$73*hourly1!D8317/hourly1!$D$8763+유형화!$F$74*hourly1!E8317/hourly1!$E$8763</f>
        <v>386.968268611339</v>
      </c>
      <c r="C8316" s="442">
        <f>hourly1!$F8317*유형화!$G$71/hourly1!$F$8763+유형화!$G$72*hourly1!$G8317/hourly1!$F$8763+유형화!$G$74*hourly1!I8317/hourly1!$I$8763</f>
        <v>6.4584854115633572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4">
        <f>유형화!$F$71*hourly1!B8318/hourly1!$B$8763+유형화!$F$72*hourly1!C8318/hourly1!$C$8763+유형화!$F$73*hourly1!D8318/hourly1!$D$8763+유형화!$F$74*hourly1!E8318/hourly1!$E$8763</f>
        <v>326.97572674868167</v>
      </c>
      <c r="C8317" s="442">
        <f>hourly1!$F8318*유형화!$G$71/hourly1!$F$8763+유형화!$G$72*hourly1!$G8318/hourly1!$F$8763+유형화!$G$74*hourly1!I8318/hourly1!$I$8763</f>
        <v>5.6095968397308802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4">
        <f>유형화!$F$71*hourly1!B8319/hourly1!$B$8763+유형화!$F$72*hourly1!C8319/hourly1!$C$8763+유형화!$F$73*hourly1!D8319/hourly1!$D$8763+유형화!$F$74*hourly1!E8319/hourly1!$E$8763</f>
        <v>205.77699174611126</v>
      </c>
      <c r="C8318" s="442">
        <f>hourly1!$F8319*유형화!$G$71/hourly1!$F$8763+유형화!$G$72*hourly1!$G8319/hourly1!$F$8763+유형화!$G$74*hourly1!I8319/hourly1!$I$8763</f>
        <v>4.4068180526503591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4">
        <f>유형화!$F$71*hourly1!B8320/hourly1!$B$8763+유형화!$F$72*hourly1!C8320/hourly1!$C$8763+유형화!$F$73*hourly1!D8320/hourly1!$D$8763+유형화!$F$74*hourly1!E8320/hourly1!$E$8763</f>
        <v>264.03170481217182</v>
      </c>
      <c r="C8319" s="442">
        <f>hourly1!$F8320*유형화!$G$71/hourly1!$F$8763+유형화!$G$72*hourly1!$G8320/hourly1!$F$8763+유형화!$G$74*hourly1!I8320/hourly1!$I$8763</f>
        <v>5.1019392277749072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4">
        <f>유형화!$F$71*hourly1!B8321/hourly1!$B$8763+유형화!$F$72*hourly1!C8321/hourly1!$C$8763+유형화!$F$73*hourly1!D8321/hourly1!$D$8763+유형화!$F$74*hourly1!E8321/hourly1!$E$8763</f>
        <v>376.54496386258865</v>
      </c>
      <c r="C8320" s="442">
        <f>hourly1!$F8321*유형화!$G$71/hourly1!$F$8763+유형화!$G$72*hourly1!$G8321/hourly1!$F$8763+유형화!$G$74*hourly1!I8321/hourly1!$I$8763</f>
        <v>5.1721130033459364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4">
        <f>유형화!$F$71*hourly1!B8322/hourly1!$B$8763+유형화!$F$72*hourly1!C8322/hourly1!$C$8763+유형화!$F$73*hourly1!D8322/hourly1!$D$8763+유형화!$F$74*hourly1!E8322/hourly1!$E$8763</f>
        <v>320.24216203325858</v>
      </c>
      <c r="C8321" s="442">
        <f>hourly1!$F8322*유형화!$G$71/hourly1!$F$8763+유형화!$G$72*hourly1!$G8322/hourly1!$F$8763+유형화!$G$74*hourly1!I8322/hourly1!$I$8763</f>
        <v>5.3988679682111425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4">
        <f>유형화!$F$71*hourly1!B8323/hourly1!$B$8763+유형화!$F$72*hourly1!C8323/hourly1!$C$8763+유형화!$F$73*hourly1!D8323/hourly1!$D$8763+유형화!$F$74*hourly1!E8323/hourly1!$E$8763</f>
        <v>278.12243405801604</v>
      </c>
      <c r="C8322" s="442">
        <f>hourly1!$F8323*유형화!$G$71/hourly1!$F$8763+유형화!$G$72*hourly1!$G8323/hourly1!$F$8763+유형화!$G$74*hourly1!I8323/hourly1!$I$8763</f>
        <v>5.6345629235840438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4">
        <f>유형화!$F$71*hourly1!B8324/hourly1!$B$8763+유형화!$F$72*hourly1!C8324/hourly1!$C$8763+유형화!$F$73*hourly1!D8324/hourly1!$D$8763+유형화!$F$74*hourly1!E8324/hourly1!$E$8763</f>
        <v>166.42528351790924</v>
      </c>
      <c r="C8323" s="442">
        <f>hourly1!$F8324*유형화!$G$71/hourly1!$F$8763+유형화!$G$72*hourly1!$G8324/hourly1!$F$8763+유형화!$G$74*hourly1!I8324/hourly1!$I$8763</f>
        <v>5.7804102898723704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4">
        <f>유형화!$F$71*hourly1!B8325/hourly1!$B$8763+유형화!$F$72*hourly1!C8325/hourly1!$C$8763+유형화!$F$73*hourly1!D8325/hourly1!$D$8763+유형화!$F$74*hourly1!E8325/hourly1!$E$8763</f>
        <v>126.67428005036203</v>
      </c>
      <c r="C8324" s="442">
        <f>hourly1!$F8325*유형화!$G$71/hourly1!$F$8763+유형화!$G$72*hourly1!$G8325/hourly1!$F$8763+유형화!$G$74*hourly1!I8325/hourly1!$I$8763</f>
        <v>5.2521893633785384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4">
        <f>유형화!$F$71*hourly1!B8326/hourly1!$B$8763+유형화!$F$72*hourly1!C8326/hourly1!$C$8763+유형화!$F$73*hourly1!D8326/hourly1!$D$8763+유형화!$F$74*hourly1!E8326/hourly1!$E$8763</f>
        <v>135.32817380484056</v>
      </c>
      <c r="C8325" s="442">
        <f>hourly1!$F8326*유형화!$G$71/hourly1!$F$8763+유형화!$G$72*hourly1!$G8326/hourly1!$F$8763+유형화!$G$74*hourly1!I8326/hourly1!$I$8763</f>
        <v>5.1447843962976023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4">
        <f>유형화!$F$71*hourly1!B8327/hourly1!$B$8763+유형화!$F$72*hourly1!C8327/hourly1!$C$8763+유형화!$F$73*hourly1!D8327/hourly1!$D$8763+유형화!$F$74*hourly1!E8327/hourly1!$E$8763</f>
        <v>69.992301347788484</v>
      </c>
      <c r="C8326" s="442">
        <f>hourly1!$F8327*유형화!$G$71/hourly1!$F$8763+유형화!$G$72*hourly1!$G8327/hourly1!$F$8763+유형화!$G$74*hourly1!I8327/hourly1!$I$8763</f>
        <v>6.0083188518428807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4">
        <f>유형화!$F$71*hourly1!B8328/hourly1!$B$8763+유형화!$F$72*hourly1!C8328/hourly1!$C$8763+유형화!$F$73*hourly1!D8328/hourly1!$D$8763+유형화!$F$74*hourly1!E8328/hourly1!$E$8763</f>
        <v>68.81719584219951</v>
      </c>
      <c r="C8327" s="442">
        <f>hourly1!$F8328*유형화!$G$71/hourly1!$F$8763+유형화!$G$72*hourly1!$G8328/hourly1!$F$8763+유형화!$G$74*hourly1!I8328/hourly1!$I$8763</f>
        <v>0.46408447227110616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4">
        <f>유형화!$F$71*hourly1!B8329/hourly1!$B$8763+유형화!$F$72*hourly1!C8329/hourly1!$C$8763+유형화!$F$73*hourly1!D8329/hourly1!$D$8763+유형화!$F$74*hourly1!E8329/hourly1!$E$8763</f>
        <v>67.679464891925733</v>
      </c>
      <c r="C8328" s="442">
        <f>hourly1!$F8329*유형화!$G$71/hourly1!$F$8763+유형화!$G$72*hourly1!$G8329/hourly1!$F$8763+유형화!$G$74*hourly1!I8329/hourly1!$I$8763</f>
        <v>0.39153269116752759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4">
        <f>유형화!$F$71*hourly1!B8330/hourly1!$B$8763+유형화!$F$72*hourly1!C8330/hourly1!$C$8763+유형화!$F$73*hourly1!D8330/hourly1!$D$8763+유형화!$F$74*hourly1!E8330/hourly1!$E$8763</f>
        <v>66.193401402523364</v>
      </c>
      <c r="C8329" s="442">
        <f>hourly1!$F8330*유형화!$G$71/hourly1!$F$8763+유형화!$G$72*hourly1!$G8330/hourly1!$F$8763+유형화!$G$74*hourly1!I8330/hourly1!$I$8763</f>
        <v>0.67420757697012013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4">
        <f>유형화!$F$71*hourly1!B8331/hourly1!$B$8763+유형화!$F$72*hourly1!C8331/hourly1!$C$8763+유형화!$F$73*hourly1!D8331/hourly1!$D$8763+유형화!$F$74*hourly1!E8331/hourly1!$E$8763</f>
        <v>65.633212292259145</v>
      </c>
      <c r="C8330" s="442">
        <f>hourly1!$F8331*유형화!$G$71/hourly1!$F$8763+유형화!$G$72*hourly1!$G8331/hourly1!$F$8763+유형화!$G$74*hourly1!I8331/hourly1!$I$8763</f>
        <v>1.1553815100676792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4">
        <f>유형화!$F$71*hourly1!B8332/hourly1!$B$8763+유형화!$F$72*hourly1!C8332/hourly1!$C$8763+유형화!$F$73*hourly1!D8332/hourly1!$D$8763+유형화!$F$74*hourly1!E8332/hourly1!$E$8763</f>
        <v>65.589121714747776</v>
      </c>
      <c r="C8331" s="442">
        <f>hourly1!$F8332*유형화!$G$71/hourly1!$F$8763+유형화!$G$72*hourly1!$G8332/hourly1!$F$8763+유형화!$G$74*hourly1!I8332/hourly1!$I$8763</f>
        <v>1.6923089697190044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4">
        <f>유형화!$F$71*hourly1!B8333/hourly1!$B$8763+유형화!$F$72*hourly1!C8333/hourly1!$C$8763+유형화!$F$73*hourly1!D8333/hourly1!$D$8763+유형화!$F$74*hourly1!E8333/hourly1!$E$8763</f>
        <v>65.76147316728408</v>
      </c>
      <c r="C8332" s="442">
        <f>hourly1!$F8333*유형화!$G$71/hourly1!$F$8763+유형화!$G$72*hourly1!$G8333/hourly1!$F$8763+유형화!$G$74*hourly1!I8333/hourly1!$I$8763</f>
        <v>2.1333991313910512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4">
        <f>유형화!$F$71*hourly1!B8334/hourly1!$B$8763+유형화!$F$72*hourly1!C8334/hourly1!$C$8763+유형화!$F$73*hourly1!D8334/hourly1!$D$8763+유형화!$F$74*hourly1!E8334/hourly1!$E$8763</f>
        <v>65.877239788341441</v>
      </c>
      <c r="C8333" s="442">
        <f>hourly1!$F8334*유형화!$G$71/hourly1!$F$8763+유형화!$G$72*hourly1!$G8334/hourly1!$F$8763+유형화!$G$74*hourly1!I8334/hourly1!$I$8763</f>
        <v>2.5024493254382456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4">
        <f>유형화!$F$71*hourly1!B8335/hourly1!$B$8763+유형화!$F$72*hourly1!C8335/hourly1!$C$8763+유형화!$F$73*hourly1!D8335/hourly1!$D$8763+유형화!$F$74*hourly1!E8335/hourly1!$E$8763</f>
        <v>65.950005111534708</v>
      </c>
      <c r="C8334" s="442">
        <f>hourly1!$F8335*유형화!$G$71/hourly1!$F$8763+유형화!$G$72*hourly1!$G8335/hourly1!$F$8763+유형화!$G$74*hourly1!I8335/hourly1!$I$8763</f>
        <v>2.8148488322246425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4">
        <f>유형화!$F$71*hourly1!B8336/hourly1!$B$8763+유형화!$F$72*hourly1!C8336/hourly1!$C$8763+유형화!$F$73*hourly1!D8336/hourly1!$D$8763+유형화!$F$74*hourly1!E8336/hourly1!$E$8763</f>
        <v>67.894078230644979</v>
      </c>
      <c r="C8335" s="442">
        <f>hourly1!$F8336*유형화!$G$71/hourly1!$F$8763+유형화!$G$72*hourly1!$G8336/hourly1!$F$8763+유형화!$G$74*hourly1!I8336/hourly1!$I$8763</f>
        <v>3.0386496856355443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4">
        <f>유형화!$F$71*hourly1!B8337/hourly1!$B$8763+유형화!$F$72*hourly1!C8337/hourly1!$C$8763+유형화!$F$73*hourly1!D8337/hourly1!$D$8763+유형화!$F$74*hourly1!E8337/hourly1!$E$8763</f>
        <v>79.515677881561018</v>
      </c>
      <c r="C8336" s="442">
        <f>hourly1!$F8337*유형화!$G$71/hourly1!$F$8763+유형화!$G$72*hourly1!$G8337/hourly1!$F$8763+유형화!$G$74*hourly1!I8337/hourly1!$I$8763</f>
        <v>9.2326784975882141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4">
        <f>유형화!$F$71*hourly1!B8338/hourly1!$B$8763+유형화!$F$72*hourly1!C8338/hourly1!$C$8763+유형화!$F$73*hourly1!D8338/hourly1!$D$8763+유형화!$F$74*hourly1!E8338/hourly1!$E$8763</f>
        <v>122.1167021947372</v>
      </c>
      <c r="C8337" s="442">
        <f>hourly1!$F8338*유형화!$G$71/hourly1!$F$8763+유형화!$G$72*hourly1!$G8338/hourly1!$F$8763+유형화!$G$74*hourly1!I8338/hourly1!$I$8763</f>
        <v>9.6246863089031081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4">
        <f>유형화!$F$71*hourly1!B8339/hourly1!$B$8763+유형화!$F$72*hourly1!C8339/hourly1!$C$8763+유형화!$F$73*hourly1!D8339/hourly1!$D$8763+유형화!$F$74*hourly1!E8339/hourly1!$E$8763</f>
        <v>122.42538562723513</v>
      </c>
      <c r="C8338" s="442">
        <f>hourly1!$F8339*유형화!$G$71/hourly1!$F$8763+유형화!$G$72*hourly1!$G8339/hourly1!$F$8763+유형화!$G$74*hourly1!I8339/hourly1!$I$8763</f>
        <v>9.0050895236552968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4">
        <f>유형화!$F$71*hourly1!B8340/hourly1!$B$8763+유형화!$F$72*hourly1!C8340/hourly1!$C$8763+유형화!$F$73*hourly1!D8340/hourly1!$D$8763+유형화!$F$74*hourly1!E8340/hourly1!$E$8763</f>
        <v>125.08289451370243</v>
      </c>
      <c r="C8339" s="442">
        <f>hourly1!$F8340*유형화!$G$71/hourly1!$F$8763+유형화!$G$72*hourly1!$G8340/hourly1!$F$8763+유형화!$G$74*hourly1!I8340/hourly1!$I$8763</f>
        <v>8.2402827555024629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4">
        <f>유형화!$F$71*hourly1!B8341/hourly1!$B$8763+유형화!$F$72*hourly1!C8341/hourly1!$C$8763+유형화!$F$73*hourly1!D8341/hourly1!$D$8763+유형화!$F$74*hourly1!E8341/hourly1!$E$8763</f>
        <v>126.47906271452217</v>
      </c>
      <c r="C8340" s="442">
        <f>hourly1!$F8341*유형화!$G$71/hourly1!$F$8763+유형화!$G$72*hourly1!$G8341/hourly1!$F$8763+유형화!$G$74*hourly1!I8341/hourly1!$I$8763</f>
        <v>7.2046632610024917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4">
        <f>유형화!$F$71*hourly1!B8342/hourly1!$B$8763+유형화!$F$72*hourly1!C8342/hourly1!$C$8763+유형화!$F$73*hourly1!D8342/hourly1!$D$8763+유형화!$F$74*hourly1!E8342/hourly1!$E$8763</f>
        <v>123.15167408068541</v>
      </c>
      <c r="C8341" s="442">
        <f>hourly1!$F8342*유형화!$G$71/hourly1!$F$8763+유형화!$G$72*hourly1!$G8342/hourly1!$F$8763+유형화!$G$74*hourly1!I8342/hourly1!$I$8763</f>
        <v>6.1529405874141974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4">
        <f>유형화!$F$71*hourly1!B8343/hourly1!$B$8763+유형화!$F$72*hourly1!C8343/hourly1!$C$8763+유형화!$F$73*hourly1!D8343/hourly1!$D$8763+유형화!$F$74*hourly1!E8343/hourly1!$E$8763</f>
        <v>128.94208732859988</v>
      </c>
      <c r="C8342" s="442">
        <f>hourly1!$F8343*유형화!$G$71/hourly1!$F$8763+유형화!$G$72*hourly1!$G8343/hourly1!$F$8763+유형화!$G$74*hourly1!I8343/hourly1!$I$8763</f>
        <v>4.956593000301126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4">
        <f>유형화!$F$71*hourly1!B8344/hourly1!$B$8763+유형화!$F$72*hourly1!C8344/hourly1!$C$8763+유형화!$F$73*hourly1!D8344/hourly1!$D$8763+유형화!$F$74*hourly1!E8344/hourly1!$E$8763</f>
        <v>117.66088837714973</v>
      </c>
      <c r="C8343" s="442">
        <f>hourly1!$F8344*유형화!$G$71/hourly1!$F$8763+유형화!$G$72*hourly1!$G8344/hourly1!$F$8763+유형화!$G$74*hourly1!I8344/hourly1!$I$8763</f>
        <v>5.789674268660816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4">
        <f>유형화!$F$71*hourly1!B8345/hourly1!$B$8763+유형화!$F$72*hourly1!C8345/hourly1!$C$8763+유형화!$F$73*hourly1!D8345/hourly1!$D$8763+유형화!$F$74*hourly1!E8345/hourly1!$E$8763</f>
        <v>118.3207887512865</v>
      </c>
      <c r="C8344" s="442">
        <f>hourly1!$F8345*유형화!$G$71/hourly1!$F$8763+유형화!$G$72*hourly1!$G8345/hourly1!$F$8763+유형화!$G$74*hourly1!I8345/hourly1!$I$8763</f>
        <v>5.6281572287302444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4">
        <f>유형화!$F$71*hourly1!B8346/hourly1!$B$8763+유형화!$F$72*hourly1!C8346/hourly1!$C$8763+유형화!$F$73*hourly1!D8346/hourly1!$D$8763+유형화!$F$74*hourly1!E8346/hourly1!$E$8763</f>
        <v>116.69985767773973</v>
      </c>
      <c r="C8345" s="442">
        <f>hourly1!$F8346*유형화!$G$71/hourly1!$F$8763+유형화!$G$72*hourly1!$G8346/hourly1!$F$8763+유형화!$G$74*hourly1!I8346/hourly1!$I$8763</f>
        <v>5.3193407422389187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4">
        <f>유형화!$F$71*hourly1!B8347/hourly1!$B$8763+유형화!$F$72*hourly1!C8347/hourly1!$C$8763+유형화!$F$73*hourly1!D8347/hourly1!$D$8763+유형화!$F$74*hourly1!E8347/hourly1!$E$8763</f>
        <v>115.85943514722281</v>
      </c>
      <c r="C8346" s="442">
        <f>hourly1!$F8347*유형화!$G$71/hourly1!$F$8763+유형화!$G$72*hourly1!$G8347/hourly1!$F$8763+유형화!$G$74*hourly1!I8347/hourly1!$I$8763</f>
        <v>5.6424704051617729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4">
        <f>유형화!$F$71*hourly1!B8348/hourly1!$B$8763+유형화!$F$72*hourly1!C8348/hourly1!$C$8763+유형화!$F$73*hourly1!D8348/hourly1!$D$8763+유형화!$F$74*hourly1!E8348/hourly1!$E$8763</f>
        <v>115.84624947758459</v>
      </c>
      <c r="C8347" s="442">
        <f>hourly1!$F8348*유형화!$G$71/hourly1!$F$8763+유형화!$G$72*hourly1!$G8348/hourly1!$F$8763+유형화!$G$74*hourly1!I8348/hourly1!$I$8763</f>
        <v>5.9019850995352972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4">
        <f>유형화!$F$71*hourly1!B8349/hourly1!$B$8763+유형화!$F$72*hourly1!C8349/hourly1!$C$8763+유형화!$F$73*hourly1!D8349/hourly1!$D$8763+유형화!$F$74*hourly1!E8349/hourly1!$E$8763</f>
        <v>127.04658645590044</v>
      </c>
      <c r="C8348" s="442">
        <f>hourly1!$F8349*유형화!$G$71/hourly1!$F$8763+유형화!$G$72*hourly1!$G8349/hourly1!$F$8763+유형화!$G$74*hourly1!I8349/hourly1!$I$8763</f>
        <v>5.3641749021964742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4">
        <f>유형화!$F$71*hourly1!B8350/hourly1!$B$8763+유형화!$F$72*hourly1!C8350/hourly1!$C$8763+유형화!$F$73*hourly1!D8350/hourly1!$D$8763+유형화!$F$74*hourly1!E8350/hourly1!$E$8763</f>
        <v>135.52733524286785</v>
      </c>
      <c r="C8349" s="442">
        <f>hourly1!$F8350*유형화!$G$71/hourly1!$F$8763+유형화!$G$72*hourly1!$G8350/hourly1!$F$8763+유형화!$G$74*hourly1!I8350/hourly1!$I$8763</f>
        <v>5.0821431852822174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4">
        <f>유형화!$F$71*hourly1!B8351/hourly1!$B$8763+유형화!$F$72*hourly1!C8351/hourly1!$C$8763+유형화!$F$73*hourly1!D8351/hourly1!$D$8763+유형화!$F$74*hourly1!E8351/hourly1!$E$8763</f>
        <v>69.967947651833242</v>
      </c>
      <c r="C8350" s="442">
        <f>hourly1!$F8351*유형화!$G$71/hourly1!$F$8763+유형화!$G$72*hourly1!$G8351/hourly1!$F$8763+유형화!$G$74*hourly1!I8351/hourly1!$I$8763</f>
        <v>5.8463392159691834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4">
        <f>유형화!$F$71*hourly1!B8352/hourly1!$B$8763+유형화!$F$72*hourly1!C8352/hourly1!$C$8763+유형화!$F$73*hourly1!D8352/hourly1!$D$8763+유형화!$F$74*hourly1!E8352/hourly1!$E$8763</f>
        <v>68.52238338772716</v>
      </c>
      <c r="C8351" s="442">
        <f>hourly1!$F8352*유형화!$G$71/hourly1!$F$8763+유형화!$G$72*hourly1!$G8352/hourly1!$F$8763+유형화!$G$74*hourly1!I8352/hourly1!$I$8763</f>
        <v>0.42020663184648499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4">
        <f>유형화!$F$71*hourly1!B8353/hourly1!$B$8763+유형화!$F$72*hourly1!C8353/hourly1!$C$8763+유형화!$F$73*hourly1!D8353/hourly1!$D$8763+유형화!$F$74*hourly1!E8353/hourly1!$E$8763</f>
        <v>67.02779071883441</v>
      </c>
      <c r="C8352" s="442">
        <f>hourly1!$F8353*유형화!$G$71/hourly1!$F$8763+유형화!$G$72*hourly1!$G8353/hourly1!$F$8763+유형화!$G$74*hourly1!I8353/hourly1!$I$8763</f>
        <v>0.40470889363492268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4">
        <f>유형화!$F$71*hourly1!B8354/hourly1!$B$8763+유형화!$F$72*hourly1!C8354/hourly1!$C$8763+유형화!$F$73*hourly1!D8354/hourly1!$D$8763+유형화!$F$74*hourly1!E8354/hourly1!$E$8763</f>
        <v>65.326749595201576</v>
      </c>
      <c r="C8353" s="442">
        <f>hourly1!$F8354*유형화!$G$71/hourly1!$F$8763+유형화!$G$72*hourly1!$G8354/hourly1!$F$8763+유형화!$G$74*hourly1!I8354/hourly1!$I$8763</f>
        <v>0.52179056602394314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4">
        <f>유형화!$F$71*hourly1!B8355/hourly1!$B$8763+유형화!$F$72*hourly1!C8355/hourly1!$C$8763+유형화!$F$73*hourly1!D8355/hourly1!$D$8763+유형화!$F$74*hourly1!E8355/hourly1!$E$8763</f>
        <v>65.392149656673794</v>
      </c>
      <c r="C8354" s="442">
        <f>hourly1!$F8355*유형화!$G$71/hourly1!$F$8763+유형화!$G$72*hourly1!$G8355/hourly1!$F$8763+유형화!$G$74*hourly1!I8355/hourly1!$I$8763</f>
        <v>0.94107401849612959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4">
        <f>유형화!$F$71*hourly1!B8356/hourly1!$B$8763+유형화!$F$72*hourly1!C8356/hourly1!$C$8763+유형화!$F$73*hourly1!D8356/hourly1!$D$8763+유형화!$F$74*hourly1!E8356/hourly1!$E$8763</f>
        <v>65.215322058302121</v>
      </c>
      <c r="C8355" s="442">
        <f>hourly1!$F8356*유형화!$G$71/hourly1!$F$8763+유형화!$G$72*hourly1!$G8356/hourly1!$F$8763+유형화!$G$74*hourly1!I8356/hourly1!$I$8763</f>
        <v>1.3695362154152957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4">
        <f>유형화!$F$71*hourly1!B8357/hourly1!$B$8763+유형화!$F$72*hourly1!C8357/hourly1!$C$8763+유형화!$F$73*hourly1!D8357/hourly1!$D$8763+유형화!$F$74*hourly1!E8357/hourly1!$E$8763</f>
        <v>65.285306472197149</v>
      </c>
      <c r="C8356" s="442">
        <f>hourly1!$F8357*유형화!$G$71/hourly1!$F$8763+유형화!$G$72*hourly1!$G8357/hourly1!$F$8763+유형화!$G$74*hourly1!I8357/hourly1!$I$8763</f>
        <v>1.7684019688067878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4">
        <f>유형화!$F$71*hourly1!B8358/hourly1!$B$8763+유형화!$F$72*hourly1!C8358/hourly1!$C$8763+유형화!$F$73*hourly1!D8358/hourly1!$D$8763+유형화!$F$74*hourly1!E8358/hourly1!$E$8763</f>
        <v>65.306709735200499</v>
      </c>
      <c r="C8357" s="442">
        <f>hourly1!$F8358*유형화!$G$71/hourly1!$F$8763+유형화!$G$72*hourly1!$G8358/hourly1!$F$8763+유형화!$G$74*hourly1!I8358/hourly1!$I$8763</f>
        <v>2.0907922278917219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4">
        <f>유형화!$F$71*hourly1!B8359/hourly1!$B$8763+유형화!$F$72*hourly1!C8359/hourly1!$C$8763+유형화!$F$73*hourly1!D8359/hourly1!$D$8763+유형화!$F$74*hourly1!E8359/hourly1!$E$8763</f>
        <v>65.341426015349967</v>
      </c>
      <c r="C8358" s="442">
        <f>hourly1!$F8359*유형화!$G$71/hourly1!$F$8763+유형화!$G$72*hourly1!$G8359/hourly1!$F$8763+유형화!$G$74*hourly1!I8359/hourly1!$I$8763</f>
        <v>2.4085266221885111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4">
        <f>유형화!$F$71*hourly1!B8360/hourly1!$B$8763+유형화!$F$72*hourly1!C8360/hourly1!$C$8763+유형화!$F$73*hourly1!D8360/hourly1!$D$8763+유형화!$F$74*hourly1!E8360/hourly1!$E$8763</f>
        <v>67.168553061599354</v>
      </c>
      <c r="C8359" s="442">
        <f>hourly1!$F8360*유형화!$G$71/hourly1!$F$8763+유형화!$G$72*hourly1!$G8360/hourly1!$F$8763+유형화!$G$74*hourly1!I8360/hourly1!$I$8763</f>
        <v>2.5403169224996409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4">
        <f>유형화!$F$71*hourly1!B8361/hourly1!$B$8763+유형화!$F$72*hourly1!C8361/hourly1!$C$8763+유형화!$F$73*hourly1!D8361/hourly1!$D$8763+유형화!$F$74*hourly1!E8361/hourly1!$E$8763</f>
        <v>78.739111665201619</v>
      </c>
      <c r="C8360" s="442">
        <f>hourly1!$F8361*유형화!$G$71/hourly1!$F$8763+유형화!$G$72*hourly1!$G8361/hourly1!$F$8763+유형화!$G$74*hourly1!I8361/hourly1!$I$8763</f>
        <v>8.7079001910354847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4">
        <f>유형화!$F$71*hourly1!B8362/hourly1!$B$8763+유형화!$F$72*hourly1!C8362/hourly1!$C$8763+유형화!$F$73*hourly1!D8362/hourly1!$D$8763+유형화!$F$74*hourly1!E8362/hourly1!$E$8763</f>
        <v>68.834544965058626</v>
      </c>
      <c r="C8361" s="442">
        <f>hourly1!$F8362*유형화!$G$71/hourly1!$F$8763+유형화!$G$72*hourly1!$G8362/hourly1!$F$8763+유형화!$G$74*hourly1!I8362/hourly1!$I$8763</f>
        <v>9.1585630004113412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4">
        <f>유형화!$F$71*hourly1!B8363/hourly1!$B$8763+유형화!$F$72*hourly1!C8363/hourly1!$C$8763+유형화!$F$73*hourly1!D8363/hourly1!$D$8763+유형화!$F$74*hourly1!E8363/hourly1!$E$8763</f>
        <v>70.377901629552611</v>
      </c>
      <c r="C8362" s="442">
        <f>hourly1!$F8363*유형화!$G$71/hourly1!$F$8763+유형화!$G$72*hourly1!$G8363/hourly1!$F$8763+유형화!$G$74*hourly1!I8363/hourly1!$I$8763</f>
        <v>8.8925651180112393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4">
        <f>유형화!$F$71*hourly1!B8364/hourly1!$B$8763+유형화!$F$72*hourly1!C8364/hourly1!$C$8763+유형화!$F$73*hourly1!D8364/hourly1!$D$8763+유형화!$F$74*hourly1!E8364/hourly1!$E$8763</f>
        <v>73.614690875201632</v>
      </c>
      <c r="C8363" s="442">
        <f>hourly1!$F8364*유형화!$G$71/hourly1!$F$8763+유형화!$G$72*hourly1!$G8364/hourly1!$F$8763+유형화!$G$74*hourly1!I8364/hourly1!$I$8763</f>
        <v>8.1418925830644628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4">
        <f>유형화!$F$71*hourly1!B8365/hourly1!$B$8763+유형화!$F$72*hourly1!C8365/hourly1!$C$8763+유형화!$F$73*hourly1!D8365/hourly1!$D$8763+유형화!$F$74*hourly1!E8365/hourly1!$E$8763</f>
        <v>75.845925380458169</v>
      </c>
      <c r="C8364" s="442">
        <f>hourly1!$F8365*유형화!$G$71/hourly1!$F$8763+유형화!$G$72*hourly1!$G8365/hourly1!$F$8763+유형화!$G$74*hourly1!I8365/hourly1!$I$8763</f>
        <v>7.1917223900629805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4">
        <f>유형화!$F$71*hourly1!B8366/hourly1!$B$8763+유형화!$F$72*hourly1!C8366/hourly1!$C$8763+유형화!$F$73*hourly1!D8366/hourly1!$D$8763+유형화!$F$74*hourly1!E8366/hourly1!$E$8763</f>
        <v>73.375035169151332</v>
      </c>
      <c r="C8365" s="442">
        <f>hourly1!$F8366*유형화!$G$71/hourly1!$F$8763+유형화!$G$72*hourly1!$G8366/hourly1!$F$8763+유형화!$G$74*hourly1!I8366/hourly1!$I$8763</f>
        <v>6.0990631942045477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4">
        <f>유형화!$F$71*hourly1!B8367/hourly1!$B$8763+유형화!$F$72*hourly1!C8367/hourly1!$C$8763+유형화!$F$73*hourly1!D8367/hourly1!$D$8763+유형화!$F$74*hourly1!E8367/hourly1!$E$8763</f>
        <v>79.537603333381412</v>
      </c>
      <c r="C8366" s="442">
        <f>hourly1!$F8367*유형화!$G$71/hourly1!$F$8763+유형화!$G$72*hourly1!$G8367/hourly1!$F$8763+유형화!$G$74*hourly1!I8367/hourly1!$I$8763</f>
        <v>4.8372203494127204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4">
        <f>유형화!$F$71*hourly1!B8368/hourly1!$B$8763+유형화!$F$72*hourly1!C8368/hourly1!$C$8763+유형화!$F$73*hourly1!D8368/hourly1!$D$8763+유형화!$F$74*hourly1!E8368/hourly1!$E$8763</f>
        <v>67.539214727008158</v>
      </c>
      <c r="C8367" s="442">
        <f>hourly1!$F8368*유형화!$G$71/hourly1!$F$8763+유형화!$G$72*hourly1!$G8368/hourly1!$F$8763+유형화!$G$74*hourly1!I8368/hourly1!$I$8763</f>
        <v>5.1167555801706488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4">
        <f>유형화!$F$71*hourly1!B8369/hourly1!$B$8763+유형화!$F$72*hourly1!C8369/hourly1!$C$8763+유형화!$F$73*hourly1!D8369/hourly1!$D$8763+유형화!$F$74*hourly1!E8369/hourly1!$E$8763</f>
        <v>68.555489890120228</v>
      </c>
      <c r="C8368" s="442">
        <f>hourly1!$F8369*유형화!$G$71/hourly1!$F$8763+유형화!$G$72*hourly1!$G8369/hourly1!$F$8763+유형화!$G$74*hourly1!I8369/hourly1!$I$8763</f>
        <v>5.0913816589570207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4">
        <f>유형화!$F$71*hourly1!B8370/hourly1!$B$8763+유형화!$F$72*hourly1!C8370/hourly1!$C$8763+유형화!$F$73*hourly1!D8370/hourly1!$D$8763+유형화!$F$74*hourly1!E8370/hourly1!$E$8763</f>
        <v>67.484471907913402</v>
      </c>
      <c r="C8369" s="442">
        <f>hourly1!$F8370*유형화!$G$71/hourly1!$F$8763+유형화!$G$72*hourly1!$G8370/hourly1!$F$8763+유형화!$G$74*hourly1!I8370/hourly1!$I$8763</f>
        <v>5.1052244982767441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4">
        <f>유형화!$F$71*hourly1!B8371/hourly1!$B$8763+유형화!$F$72*hourly1!C8371/hourly1!$C$8763+유형화!$F$73*hourly1!D8371/hourly1!$D$8763+유형화!$F$74*hourly1!E8371/hourly1!$E$8763</f>
        <v>66.753161293323899</v>
      </c>
      <c r="C8370" s="442">
        <f>hourly1!$F8371*유형화!$G$71/hourly1!$F$8763+유형화!$G$72*hourly1!$G8371/hourly1!$F$8763+유형화!$G$74*hourly1!I8371/hourly1!$I$8763</f>
        <v>5.3436059651255761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4">
        <f>유형화!$F$71*hourly1!B8372/hourly1!$B$8763+유형화!$F$72*hourly1!C8372/hourly1!$C$8763+유형화!$F$73*hourly1!D8372/hourly1!$D$8763+유형화!$F$74*hourly1!E8372/hourly1!$E$8763</f>
        <v>66.55466462885569</v>
      </c>
      <c r="C8371" s="442">
        <f>hourly1!$F8372*유형화!$G$71/hourly1!$F$8763+유형화!$G$72*hourly1!$G8372/hourly1!$F$8763+유형화!$G$74*hourly1!I8372/hourly1!$I$8763</f>
        <v>5.5045504030317849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4">
        <f>유형화!$F$71*hourly1!B8373/hourly1!$B$8763+유형화!$F$72*hourly1!C8373/hourly1!$C$8763+유형화!$F$73*hourly1!D8373/hourly1!$D$8763+유형화!$F$74*hourly1!E8373/hourly1!$E$8763</f>
        <v>77.825159151606542</v>
      </c>
      <c r="C8372" s="442">
        <f>hourly1!$F8373*유형화!$G$71/hourly1!$F$8763+유형화!$G$72*hourly1!$G8373/hourly1!$F$8763+유형화!$G$74*hourly1!I8373/hourly1!$I$8763</f>
        <v>5.0302276486740709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4">
        <f>유형화!$F$71*hourly1!B8374/hourly1!$B$8763+유형화!$F$72*hourly1!C8374/hourly1!$C$8763+유형화!$F$73*hourly1!D8374/hourly1!$D$8763+유형화!$F$74*hourly1!E8374/hourly1!$E$8763</f>
        <v>86.441768522926182</v>
      </c>
      <c r="C8373" s="442">
        <f>hourly1!$F8374*유형화!$G$71/hourly1!$F$8763+유형화!$G$72*hourly1!$G8374/hourly1!$F$8763+유형화!$G$74*hourly1!I8374/hourly1!$I$8763</f>
        <v>4.9799198305717924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4">
        <f>유형화!$F$71*hourly1!B8375/hourly1!$B$8763+유형화!$F$72*hourly1!C8375/hourly1!$C$8763+유형화!$F$73*hourly1!D8375/hourly1!$D$8763+유형화!$F$74*hourly1!E8375/hourly1!$E$8763</f>
        <v>69.880358026155363</v>
      </c>
      <c r="C8374" s="442">
        <f>hourly1!$F8375*유형화!$G$71/hourly1!$F$8763+유형화!$G$72*hourly1!$G8375/hourly1!$F$8763+유형화!$G$74*hourly1!I8375/hourly1!$I$8763</f>
        <v>5.8172427704522649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4">
        <f>유형화!$F$71*hourly1!B8376/hourly1!$B$8763+유형화!$F$72*hourly1!C8376/hourly1!$C$8763+유형화!$F$73*hourly1!D8376/hourly1!$D$8763+유형화!$F$74*hourly1!E8376/hourly1!$E$8763</f>
        <v>68.52054748262627</v>
      </c>
      <c r="C8375" s="442">
        <f>hourly1!$F8376*유형화!$G$71/hourly1!$F$8763+유형화!$G$72*hourly1!$G8376/hourly1!$F$8763+유형화!$G$74*hourly1!I8376/hourly1!$I$8763</f>
        <v>0.41099398922928415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4">
        <f>유형화!$F$71*hourly1!B8377/hourly1!$B$8763+유형화!$F$72*hourly1!C8377/hourly1!$C$8763+유형화!$F$73*hourly1!D8377/hourly1!$D$8763+유형화!$F$74*hourly1!E8377/hourly1!$E$8763</f>
        <v>67.192235876712218</v>
      </c>
      <c r="C8376" s="442">
        <f>hourly1!$F8377*유형화!$G$71/hourly1!$F$8763+유형화!$G$72*hourly1!$G8377/hourly1!$F$8763+유형화!$G$74*hourly1!I8377/hourly1!$I$8763</f>
        <v>0.43884956614977721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4">
        <f>유형화!$F$71*hourly1!B8378/hourly1!$B$8763+유형화!$F$72*hourly1!C8378/hourly1!$C$8763+유형화!$F$73*hourly1!D8378/hourly1!$D$8763+유형화!$F$74*hourly1!E8378/hourly1!$E$8763</f>
        <v>65.570257699663969</v>
      </c>
      <c r="C8377" s="442">
        <f>hourly1!$F8378*유형화!$G$71/hourly1!$F$8763+유형화!$G$72*hourly1!$G8378/hourly1!$F$8763+유형화!$G$74*hourly1!I8378/hourly1!$I$8763</f>
        <v>0.74838149959911582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4">
        <f>유형화!$F$71*hourly1!B8379/hourly1!$B$8763+유형화!$F$72*hourly1!C8379/hourly1!$C$8763+유형화!$F$73*hourly1!D8379/hourly1!$D$8763+유형화!$F$74*hourly1!E8379/hourly1!$E$8763</f>
        <v>77.092535174533353</v>
      </c>
      <c r="C8378" s="442">
        <f>hourly1!$F8379*유형화!$G$71/hourly1!$F$8763+유형화!$G$72*hourly1!$G8379/hourly1!$F$8763+유형화!$G$74*hourly1!I8379/hourly1!$I$8763</f>
        <v>1.4335748296064006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4">
        <f>유형화!$F$71*hourly1!B8380/hourly1!$B$8763+유형화!$F$72*hourly1!C8380/hourly1!$C$8763+유형화!$F$73*hourly1!D8380/hourly1!$D$8763+유형화!$F$74*hourly1!E8380/hourly1!$E$8763</f>
        <v>77.381403480466844</v>
      </c>
      <c r="C8379" s="442">
        <f>hourly1!$F8380*유형화!$G$71/hourly1!$F$8763+유형화!$G$72*hourly1!$G8380/hourly1!$F$8763+유형화!$G$74*hourly1!I8380/hourly1!$I$8763</f>
        <v>2.0874499171996095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4">
        <f>유형화!$F$71*hourly1!B8381/hourly1!$B$8763+유형화!$F$72*hourly1!C8381/hourly1!$C$8763+유형화!$F$73*hourly1!D8381/hourly1!$D$8763+유형화!$F$74*hourly1!E8381/hourly1!$E$8763</f>
        <v>78.027908985562959</v>
      </c>
      <c r="C8380" s="442">
        <f>hourly1!$F8381*유형화!$G$71/hourly1!$F$8763+유형화!$G$72*hourly1!$G8381/hourly1!$F$8763+유형화!$G$74*hourly1!I8381/hourly1!$I$8763</f>
        <v>2.7394505011684229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4">
        <f>유형화!$F$71*hourly1!B8382/hourly1!$B$8763+유형화!$F$72*hourly1!C8382/hourly1!$C$8763+유형화!$F$73*hourly1!D8382/hourly1!$D$8763+유형화!$F$74*hourly1!E8382/hourly1!$E$8763</f>
        <v>78.205750118970656</v>
      </c>
      <c r="C8381" s="442">
        <f>hourly1!$F8382*유형화!$G$71/hourly1!$F$8763+유형화!$G$72*hourly1!$G8382/hourly1!$F$8763+유형화!$G$74*hourly1!I8382/hourly1!$I$8763</f>
        <v>3.1928176674511737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4">
        <f>유형화!$F$71*hourly1!B8383/hourly1!$B$8763+유형화!$F$72*hourly1!C8383/hourly1!$C$8763+유형화!$F$73*hourly1!D8383/hourly1!$D$8763+유형화!$F$74*hourly1!E8383/hourly1!$E$8763</f>
        <v>78.322324682547858</v>
      </c>
      <c r="C8382" s="442">
        <f>hourly1!$F8383*유형화!$G$71/hourly1!$F$8763+유형화!$G$72*hourly1!$G8383/hourly1!$F$8763+유형화!$G$74*hourly1!I8383/hourly1!$I$8763</f>
        <v>3.6034195214776048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4">
        <f>유형화!$F$71*hourly1!B8384/hourly1!$B$8763+유형화!$F$72*hourly1!C8384/hourly1!$C$8763+유형화!$F$73*hourly1!D8384/hourly1!$D$8763+유형화!$F$74*hourly1!E8384/hourly1!$E$8763</f>
        <v>80.163385130378344</v>
      </c>
      <c r="C8383" s="442">
        <f>hourly1!$F8384*유형화!$G$71/hourly1!$F$8763+유형화!$G$72*hourly1!$G8384/hourly1!$F$8763+유형화!$G$74*hourly1!I8384/hourly1!$I$8763</f>
        <v>4.0038757998319117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4">
        <f>유형화!$F$71*hourly1!B8385/hourly1!$B$8763+유형화!$F$72*hourly1!C8385/hourly1!$C$8763+유형화!$F$73*hourly1!D8385/hourly1!$D$8763+유형화!$F$74*hourly1!E8385/hourly1!$E$8763</f>
        <v>91.815524287167136</v>
      </c>
      <c r="C8384" s="442">
        <f>hourly1!$F8385*유형화!$G$71/hourly1!$F$8763+유형화!$G$72*hourly1!$G8385/hourly1!$F$8763+유형화!$G$74*hourly1!I8385/hourly1!$I$8763</f>
        <v>10.465658272727408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4">
        <f>유형화!$F$71*hourly1!B8386/hourly1!$B$8763+유형화!$F$72*hourly1!C8386/hourly1!$C$8763+유형화!$F$73*hourly1!D8386/hourly1!$D$8763+유형화!$F$74*hourly1!E8386/hourly1!$E$8763</f>
        <v>181.53267607667263</v>
      </c>
      <c r="C8385" s="442">
        <f>hourly1!$F8386*유형화!$G$71/hourly1!$F$8763+유형화!$G$72*hourly1!$G8386/hourly1!$F$8763+유형화!$G$74*hourly1!I8386/hourly1!$I$8763</f>
        <v>10.618225788289923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4">
        <f>유형화!$F$71*hourly1!B8387/hourly1!$B$8763+유형화!$F$72*hourly1!C8387/hourly1!$C$8763+유형화!$F$73*hourly1!D8387/hourly1!$D$8763+유형화!$F$74*hourly1!E8387/hourly1!$E$8763</f>
        <v>280.41912609102695</v>
      </c>
      <c r="C8386" s="442">
        <f>hourly1!$F8387*유형화!$G$71/hourly1!$F$8763+유형화!$G$72*hourly1!$G8387/hourly1!$F$8763+유형화!$G$74*hourly1!I8387/hourly1!$I$8763</f>
        <v>9.92215163455778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4">
        <f>유형화!$F$71*hourly1!B8388/hourly1!$B$8763+유형화!$F$72*hourly1!C8388/hourly1!$C$8763+유형화!$F$73*hourly1!D8388/hourly1!$D$8763+유형화!$F$74*hourly1!E8388/hourly1!$E$8763</f>
        <v>339.45629955279713</v>
      </c>
      <c r="C8387" s="442">
        <f>hourly1!$F8388*유형화!$G$71/hourly1!$F$8763+유형화!$G$72*hourly1!$G8388/hourly1!$F$8763+유형화!$G$74*hourly1!I8388/hourly1!$I$8763</f>
        <v>8.9063563767017655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4">
        <f>유형화!$F$71*hourly1!B8389/hourly1!$B$8763+유형화!$F$72*hourly1!C8389/hourly1!$C$8763+유형화!$F$73*hourly1!D8389/hourly1!$D$8763+유형화!$F$74*hourly1!E8389/hourly1!$E$8763</f>
        <v>397.61384188690982</v>
      </c>
      <c r="C8388" s="442">
        <f>hourly1!$F8389*유형화!$G$71/hourly1!$F$8763+유형화!$G$72*hourly1!$G8389/hourly1!$F$8763+유형화!$G$74*hourly1!I8389/hourly1!$I$8763</f>
        <v>8.0619543417783035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4">
        <f>유형화!$F$71*hourly1!B8390/hourly1!$B$8763+유형화!$F$72*hourly1!C8390/hourly1!$C$8763+유형화!$F$73*hourly1!D8390/hourly1!$D$8763+유형화!$F$74*hourly1!E8390/hourly1!$E$8763</f>
        <v>338.87498876055486</v>
      </c>
      <c r="C8389" s="442">
        <f>hourly1!$F8390*유형화!$G$71/hourly1!$F$8763+유형화!$G$72*hourly1!$G8390/hourly1!$F$8763+유형화!$G$74*hourly1!I8390/hourly1!$I$8763</f>
        <v>7.3537705556509927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4">
        <f>유형화!$F$71*hourly1!B8391/hourly1!$B$8763+유형화!$F$72*hourly1!C8391/hourly1!$C$8763+유형화!$F$73*hourly1!D8391/hourly1!$D$8763+유형화!$F$74*hourly1!E8391/hourly1!$E$8763</f>
        <v>216.97313095943326</v>
      </c>
      <c r="C8390" s="442">
        <f>hourly1!$F8391*유형화!$G$71/hourly1!$F$8763+유형화!$G$72*hourly1!$G8391/hourly1!$F$8763+유형화!$G$74*hourly1!I8391/hourly1!$I$8763</f>
        <v>6.0116903345180326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4">
        <f>유형화!$F$71*hourly1!B8392/hourly1!$B$8763+유형화!$F$72*hourly1!C8392/hourly1!$C$8763+유형화!$F$73*hourly1!D8392/hourly1!$D$8763+유형화!$F$74*hourly1!E8392/hourly1!$E$8763</f>
        <v>274.32670317185625</v>
      </c>
      <c r="C8391" s="442">
        <f>hourly1!$F8392*유형화!$G$71/hourly1!$F$8763+유형화!$G$72*hourly1!$G8392/hourly1!$F$8763+유형화!$G$74*hourly1!I8392/hourly1!$I$8763</f>
        <v>6.3035697958251973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4">
        <f>유형화!$F$71*hourly1!B8393/hourly1!$B$8763+유형화!$F$72*hourly1!C8393/hourly1!$C$8763+유형화!$F$73*hourly1!D8393/hourly1!$D$8763+유형화!$F$74*hourly1!E8393/hourly1!$E$8763</f>
        <v>386.22800347367269</v>
      </c>
      <c r="C8392" s="442">
        <f>hourly1!$F8393*유형화!$G$71/hourly1!$F$8763+유형화!$G$72*hourly1!$G8393/hourly1!$F$8763+유형화!$G$74*hourly1!I8393/hourly1!$I$8763</f>
        <v>6.1501001489104974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4">
        <f>유형화!$F$71*hourly1!B8394/hourly1!$B$8763+유형화!$F$72*hourly1!C8394/hourly1!$C$8763+유형화!$F$73*hourly1!D8394/hourly1!$D$8763+유형화!$F$74*hourly1!E8394/hourly1!$E$8763</f>
        <v>328.55235942079486</v>
      </c>
      <c r="C8393" s="442">
        <f>hourly1!$F8394*유형화!$G$71/hourly1!$F$8763+유형화!$G$72*hourly1!$G8394/hourly1!$F$8763+유형화!$G$74*hourly1!I8394/hourly1!$I$8763</f>
        <v>6.1676585047387231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4">
        <f>유형화!$F$71*hourly1!B8395/hourly1!$B$8763+유형화!$F$72*hourly1!C8395/hourly1!$C$8763+유형화!$F$73*hourly1!D8395/hourly1!$D$8763+유형화!$F$74*hourly1!E8395/hourly1!$E$8763</f>
        <v>286.11370334961714</v>
      </c>
      <c r="C8394" s="442">
        <f>hourly1!$F8395*유형화!$G$71/hourly1!$F$8763+유형화!$G$72*hourly1!$G8395/hourly1!$F$8763+유형화!$G$74*hourly1!I8395/hourly1!$I$8763</f>
        <v>6.5110745113326658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4">
        <f>유형화!$F$71*hourly1!B8396/hourly1!$B$8763+유형화!$F$72*hourly1!C8396/hourly1!$C$8763+유형화!$F$73*hourly1!D8396/hourly1!$D$8763+유형화!$F$74*hourly1!E8396/hourly1!$E$8763</f>
        <v>173.91092146065296</v>
      </c>
      <c r="C8395" s="442">
        <f>hourly1!$F8396*유형화!$G$71/hourly1!$F$8763+유형화!$G$72*hourly1!$G8396/hourly1!$F$8763+유형화!$G$74*hourly1!I8396/hourly1!$I$8763</f>
        <v>6.7398130080716623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4">
        <f>유형화!$F$71*hourly1!B8397/hourly1!$B$8763+유형화!$F$72*hourly1!C8397/hourly1!$C$8763+유형화!$F$73*hourly1!D8397/hourly1!$D$8763+유형화!$F$74*hourly1!E8397/hourly1!$E$8763</f>
        <v>130.64231660602607</v>
      </c>
      <c r="C8396" s="442">
        <f>hourly1!$F8397*유형화!$G$71/hourly1!$F$8763+유형화!$G$72*hourly1!$G8397/hourly1!$F$8763+유형화!$G$74*hourly1!I8397/hourly1!$I$8763</f>
        <v>6.1943347349822995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4">
        <f>유형화!$F$71*hourly1!B8398/hourly1!$B$8763+유형화!$F$72*hourly1!C8398/hourly1!$C$8763+유형화!$F$73*hourly1!D8398/hourly1!$D$8763+유형화!$F$74*hourly1!E8398/hourly1!$E$8763</f>
        <v>139.26739855314528</v>
      </c>
      <c r="C8397" s="442">
        <f>hourly1!$F8398*유형화!$G$71/hourly1!$F$8763+유형화!$G$72*hourly1!$G8398/hourly1!$F$8763+유형화!$G$74*hourly1!I8398/hourly1!$I$8763</f>
        <v>6.0563506033812482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4">
        <f>유형화!$F$71*hourly1!B8399/hourly1!$B$8763+유형화!$F$72*hourly1!C8399/hourly1!$C$8763+유형화!$F$73*hourly1!D8399/hourly1!$D$8763+유형화!$F$74*hourly1!E8399/hourly1!$E$8763</f>
        <v>72.153547588365853</v>
      </c>
      <c r="C8398" s="442">
        <f>hourly1!$F8399*유형화!$G$71/hourly1!$F$8763+유형화!$G$72*hourly1!$G8399/hourly1!$F$8763+유형화!$G$74*hourly1!I8399/hourly1!$I$8763</f>
        <v>6.869123689825587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4">
        <f>유형화!$F$71*hourly1!B8400/hourly1!$B$8763+유형화!$F$72*hourly1!C8400/hourly1!$C$8763+유형화!$F$73*hourly1!D8400/hourly1!$D$8763+유형화!$F$74*hourly1!E8400/hourly1!$E$8763</f>
        <v>70.761574440151804</v>
      </c>
      <c r="C8399" s="442">
        <f>hourly1!$F8400*유형화!$G$71/hourly1!$F$8763+유형화!$G$72*hourly1!$G8400/hourly1!$F$8763+유형화!$G$74*hourly1!I8400/hourly1!$I$8763</f>
        <v>0.54932769571073203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4">
        <f>유형화!$F$71*hourly1!B8401/hourly1!$B$8763+유형화!$F$72*hourly1!C8401/hourly1!$C$8763+유형화!$F$73*hourly1!D8401/hourly1!$D$8763+유형화!$F$74*hourly1!E8401/hourly1!$E$8763</f>
        <v>69.564780727545823</v>
      </c>
      <c r="C8400" s="442">
        <f>hourly1!$F8401*유형화!$G$71/hourly1!$F$8763+유형화!$G$72*hourly1!$G8401/hourly1!$F$8763+유형화!$G$74*hourly1!I8401/hourly1!$I$8763</f>
        <v>0.85913814826058266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4">
        <f>유형화!$F$71*hourly1!B8402/hourly1!$B$8763+유형화!$F$72*hourly1!C8402/hourly1!$C$8763+유형화!$F$73*hourly1!D8402/hourly1!$D$8763+유형화!$F$74*hourly1!E8402/hourly1!$E$8763</f>
        <v>68.242239033141473</v>
      </c>
      <c r="C8401" s="442">
        <f>hourly1!$F8402*유형화!$G$71/hourly1!$F$8763+유형화!$G$72*hourly1!$G8402/hourly1!$F$8763+유형화!$G$74*hourly1!I8402/hourly1!$I$8763</f>
        <v>1.5275689960659582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4">
        <f>유형화!$F$71*hourly1!B8403/hourly1!$B$8763+유형화!$F$72*hourly1!C8403/hourly1!$C$8763+유형화!$F$73*hourly1!D8403/hourly1!$D$8763+유형화!$F$74*hourly1!E8403/hourly1!$E$8763</f>
        <v>68.510515625477751</v>
      </c>
      <c r="C8402" s="442">
        <f>hourly1!$F8403*유형화!$G$71/hourly1!$F$8763+유형화!$G$72*hourly1!$G8403/hourly1!$F$8763+유형화!$G$74*hourly1!I8403/hourly1!$I$8763</f>
        <v>1.8977949514066794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4">
        <f>유형화!$F$71*hourly1!B8404/hourly1!$B$8763+유형화!$F$72*hourly1!C8404/hourly1!$C$8763+유형화!$F$73*hourly1!D8404/hourly1!$D$8763+유형화!$F$74*hourly1!E8404/hourly1!$E$8763</f>
        <v>68.417335326113502</v>
      </c>
      <c r="C8403" s="442">
        <f>hourly1!$F8404*유형화!$G$71/hourly1!$F$8763+유형화!$G$72*hourly1!$G8404/hourly1!$F$8763+유형화!$G$74*hourly1!I8404/hourly1!$I$8763</f>
        <v>2.2170005751826007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4">
        <f>유형화!$F$71*hourly1!B8405/hourly1!$B$8763+유형화!$F$72*hourly1!C8405/hourly1!$C$8763+유형화!$F$73*hourly1!D8405/hourly1!$D$8763+유형화!$F$74*hourly1!E8405/hourly1!$E$8763</f>
        <v>68.582198882796206</v>
      </c>
      <c r="C8404" s="442">
        <f>hourly1!$F8405*유형화!$G$71/hourly1!$F$8763+유형화!$G$72*hourly1!$G8405/hourly1!$F$8763+유형화!$G$74*hourly1!I8405/hourly1!$I$8763</f>
        <v>2.5218658876936217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4">
        <f>유형화!$F$71*hourly1!B8406/hourly1!$B$8763+유형화!$F$72*hourly1!C8406/hourly1!$C$8763+유형화!$F$73*hourly1!D8406/hourly1!$D$8763+유형화!$F$74*hourly1!E8406/hourly1!$E$8763</f>
        <v>68.950292445195487</v>
      </c>
      <c r="C8405" s="442">
        <f>hourly1!$F8406*유형화!$G$71/hourly1!$F$8763+유형화!$G$72*hourly1!$G8406/hourly1!$F$8763+유형화!$G$74*hourly1!I8406/hourly1!$I$8763</f>
        <v>2.8504253693006825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4">
        <f>유형화!$F$71*hourly1!B8407/hourly1!$B$8763+유형화!$F$72*hourly1!C8407/hourly1!$C$8763+유형화!$F$73*hourly1!D8407/hourly1!$D$8763+유형화!$F$74*hourly1!E8407/hourly1!$E$8763</f>
        <v>69.208462542261245</v>
      </c>
      <c r="C8406" s="442">
        <f>hourly1!$F8407*유형화!$G$71/hourly1!$F$8763+유형화!$G$72*hourly1!$G8407/hourly1!$F$8763+유형화!$G$74*hourly1!I8407/hourly1!$I$8763</f>
        <v>3.1008173000996728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4">
        <f>유형화!$F$71*hourly1!B8408/hourly1!$B$8763+유형화!$F$72*hourly1!C8408/hourly1!$C$8763+유형화!$F$73*hourly1!D8408/hourly1!$D$8763+유형화!$F$74*hourly1!E8408/hourly1!$E$8763</f>
        <v>71.34522995235389</v>
      </c>
      <c r="C8407" s="442">
        <f>hourly1!$F8408*유형화!$G$71/hourly1!$F$8763+유형화!$G$72*hourly1!$G8408/hourly1!$F$8763+유형화!$G$74*hourly1!I8408/hourly1!$I$8763</f>
        <v>3.40745395497667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4">
        <f>유형화!$F$71*hourly1!B8409/hourly1!$B$8763+유형화!$F$72*hourly1!C8409/hourly1!$C$8763+유형화!$F$73*hourly1!D8409/hourly1!$D$8763+유형화!$F$74*hourly1!E8409/hourly1!$E$8763</f>
        <v>83.129904144373043</v>
      </c>
      <c r="C8408" s="442">
        <f>hourly1!$F8409*유형화!$G$71/hourly1!$F$8763+유형화!$G$72*hourly1!$G8409/hourly1!$F$8763+유형화!$G$74*hourly1!I8409/hourly1!$I$8763</f>
        <v>9.7379699194796352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4">
        <f>유형화!$F$71*hourly1!B8410/hourly1!$B$8763+유형화!$F$72*hourly1!C8410/hourly1!$C$8763+유형화!$F$73*hourly1!D8410/hourly1!$D$8763+유형화!$F$74*hourly1!E8410/hourly1!$E$8763</f>
        <v>180.39205601051313</v>
      </c>
      <c r="C8409" s="442">
        <f>hourly1!$F8410*유형화!$G$71/hourly1!$F$8763+유형화!$G$72*hourly1!$G8410/hourly1!$F$8763+유형화!$G$74*hourly1!I8410/hourly1!$I$8763</f>
        <v>9.9371348702530682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4">
        <f>유형화!$F$71*hourly1!B8411/hourly1!$B$8763+유형화!$F$72*hourly1!C8411/hourly1!$C$8763+유형화!$F$73*hourly1!D8411/hourly1!$D$8763+유형화!$F$74*hourly1!E8411/hourly1!$E$8763</f>
        <v>278.76945895473199</v>
      </c>
      <c r="C8410" s="442">
        <f>hourly1!$F8411*유형화!$G$71/hourly1!$F$8763+유형화!$G$72*hourly1!$G8411/hourly1!$F$8763+유형화!$G$74*hourly1!I8411/hourly1!$I$8763</f>
        <v>9.2729219815465935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4">
        <f>유형화!$F$71*hourly1!B8412/hourly1!$B$8763+유형화!$F$72*hourly1!C8412/hourly1!$C$8763+유형화!$F$73*hourly1!D8412/hourly1!$D$8763+유형화!$F$74*hourly1!E8412/hourly1!$E$8763</f>
        <v>336.64261808612974</v>
      </c>
      <c r="C8411" s="442">
        <f>hourly1!$F8412*유형화!$G$71/hourly1!$F$8763+유형화!$G$72*hourly1!$G8412/hourly1!$F$8763+유형화!$G$74*hourly1!I8412/hourly1!$I$8763</f>
        <v>8.2488259907438088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4">
        <f>유형화!$F$71*hourly1!B8413/hourly1!$B$8763+유형화!$F$72*hourly1!C8413/hourly1!$C$8763+유형화!$F$73*hourly1!D8413/hourly1!$D$8763+유형화!$F$74*hourly1!E8413/hourly1!$E$8763</f>
        <v>393.85082074565571</v>
      </c>
      <c r="C8412" s="442">
        <f>hourly1!$F8413*유형화!$G$71/hourly1!$F$8763+유형화!$G$72*hourly1!$G8413/hourly1!$F$8763+유형화!$G$74*hourly1!I8413/hourly1!$I$8763</f>
        <v>7.5272246406582486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4">
        <f>유형화!$F$71*hourly1!B8414/hourly1!$B$8763+유형화!$F$72*hourly1!C8414/hourly1!$C$8763+유형화!$F$73*hourly1!D8414/hourly1!$D$8763+유형화!$F$74*hourly1!E8414/hourly1!$E$8763</f>
        <v>333.544238117931</v>
      </c>
      <c r="C8413" s="442">
        <f>hourly1!$F8414*유형화!$G$71/hourly1!$F$8763+유형화!$G$72*hourly1!$G8414/hourly1!$F$8763+유형화!$G$74*hourly1!I8414/hourly1!$I$8763</f>
        <v>6.600233543834622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4">
        <f>유형화!$F$71*hourly1!B8415/hourly1!$B$8763+유형화!$F$72*hourly1!C8415/hourly1!$C$8763+유형화!$F$73*hourly1!D8415/hourly1!$D$8763+유형화!$F$74*hourly1!E8415/hourly1!$E$8763</f>
        <v>212.29980386658207</v>
      </c>
      <c r="C8414" s="442">
        <f>hourly1!$F8415*유형화!$G$71/hourly1!$F$8763+유형화!$G$72*hourly1!$G8415/hourly1!$F$8763+유형화!$G$74*hourly1!I8415/hourly1!$I$8763</f>
        <v>5.5201497542680222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4">
        <f>유형화!$F$71*hourly1!B8416/hourly1!$B$8763+유형화!$F$72*hourly1!C8416/hourly1!$C$8763+유형화!$F$73*hourly1!D8416/hourly1!$D$8763+유형화!$F$74*hourly1!E8416/hourly1!$E$8763</f>
        <v>270.19473002927549</v>
      </c>
      <c r="C8415" s="442">
        <f>hourly1!$F8416*유형화!$G$71/hourly1!$F$8763+유형화!$G$72*hourly1!$G8416/hourly1!$F$8763+유형화!$G$74*hourly1!I8416/hourly1!$I$8763</f>
        <v>6.0981418321596452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4">
        <f>유형화!$F$71*hourly1!B8417/hourly1!$B$8763+유형화!$F$72*hourly1!C8417/hourly1!$C$8763+유형화!$F$73*hourly1!D8417/hourly1!$D$8763+유형화!$F$74*hourly1!E8417/hourly1!$E$8763</f>
        <v>382.6169981602813</v>
      </c>
      <c r="C8416" s="442">
        <f>hourly1!$F8417*유형화!$G$71/hourly1!$F$8763+유형화!$G$72*hourly1!$G8417/hourly1!$F$8763+유형화!$G$74*hourly1!I8417/hourly1!$I$8763</f>
        <v>6.2077490395010964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4">
        <f>유형화!$F$71*hourly1!B8418/hourly1!$B$8763+유형화!$F$72*hourly1!C8418/hourly1!$C$8763+유형화!$F$73*hourly1!D8418/hourly1!$D$8763+유형화!$F$74*hourly1!E8418/hourly1!$E$8763</f>
        <v>325.37290361958657</v>
      </c>
      <c r="C8417" s="442">
        <f>hourly1!$F8418*유형화!$G$71/hourly1!$F$8763+유형화!$G$72*hourly1!$G8418/hourly1!$F$8763+유형화!$G$74*hourly1!I8418/hourly1!$I$8763</f>
        <v>6.2478244178700466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4">
        <f>유형화!$F$71*hourly1!B8419/hourly1!$B$8763+유형화!$F$72*hourly1!C8419/hourly1!$C$8763+유형화!$F$73*hourly1!D8419/hourly1!$D$8763+유형화!$F$74*hourly1!E8419/hourly1!$E$8763</f>
        <v>282.96717481297861</v>
      </c>
      <c r="C8418" s="442">
        <f>hourly1!$F8419*유형화!$G$71/hourly1!$F$8763+유형화!$G$72*hourly1!$G8419/hourly1!$F$8763+유형화!$G$74*hourly1!I8419/hourly1!$I$8763</f>
        <v>6.477868157134508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4">
        <f>유형화!$F$71*hourly1!B8420/hourly1!$B$8763+유형화!$F$72*hourly1!C8420/hourly1!$C$8763+유형화!$F$73*hourly1!D8420/hourly1!$D$8763+유형화!$F$74*hourly1!E8420/hourly1!$E$8763</f>
        <v>170.72532313216215</v>
      </c>
      <c r="C8419" s="442">
        <f>hourly1!$F8420*유형화!$G$71/hourly1!$F$8763+유형화!$G$72*hourly1!$G8420/hourly1!$F$8763+유형화!$G$74*hourly1!I8420/hourly1!$I$8763</f>
        <v>6.5289078823639937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4">
        <f>유형화!$F$71*hourly1!B8421/hourly1!$B$8763+유형화!$F$72*hourly1!C8421/hourly1!$C$8763+유형화!$F$73*hourly1!D8421/hourly1!$D$8763+유형화!$F$74*hourly1!E8421/hourly1!$E$8763</f>
        <v>128.81054138989052</v>
      </c>
      <c r="C8420" s="442">
        <f>hourly1!$F8421*유형화!$G$71/hourly1!$F$8763+유형화!$G$72*hourly1!$G8421/hourly1!$F$8763+유형화!$G$74*hourly1!I8421/hourly1!$I$8763</f>
        <v>5.976614365854644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4">
        <f>유형화!$F$71*hourly1!B8422/hourly1!$B$8763+유형화!$F$72*hourly1!C8422/hourly1!$C$8763+유형화!$F$73*hourly1!D8422/hourly1!$D$8763+유형화!$F$74*hourly1!E8422/hourly1!$E$8763</f>
        <v>137.06296706350506</v>
      </c>
      <c r="C8421" s="442">
        <f>hourly1!$F8422*유형화!$G$71/hourly1!$F$8763+유형화!$G$72*hourly1!$G8422/hourly1!$F$8763+유형화!$G$74*hourly1!I8422/hourly1!$I$8763</f>
        <v>5.6156130315710904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4">
        <f>유형화!$F$71*hourly1!B8423/hourly1!$B$8763+유형화!$F$72*hourly1!C8423/hourly1!$C$8763+유형화!$F$73*hourly1!D8423/hourly1!$D$8763+유형화!$F$74*hourly1!E8423/hourly1!$E$8763</f>
        <v>70.819540709064214</v>
      </c>
      <c r="C8422" s="442">
        <f>hourly1!$F8423*유형화!$G$71/hourly1!$F$8763+유형화!$G$72*hourly1!$G8423/hourly1!$F$8763+유형화!$G$74*hourly1!I8423/hourly1!$I$8763</f>
        <v>6.2997180347479462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4">
        <f>유형화!$F$71*hourly1!B8424/hourly1!$B$8763+유형화!$F$72*hourly1!C8424/hourly1!$C$8763+유형화!$F$73*hourly1!D8424/hourly1!$D$8763+유형화!$F$74*hourly1!E8424/hourly1!$E$8763</f>
        <v>69.328634277918255</v>
      </c>
      <c r="C8423" s="442">
        <f>hourly1!$F8424*유형화!$G$71/hourly1!$F$8763+유형화!$G$72*hourly1!$G8424/hourly1!$F$8763+유형화!$G$74*hourly1!I8424/hourly1!$I$8763</f>
        <v>0.47001950406915516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4">
        <f>유형화!$F$71*hourly1!B8425/hourly1!$B$8763+유형화!$F$72*hourly1!C8425/hourly1!$C$8763+유형화!$F$73*hourly1!D8425/hourly1!$D$8763+유형화!$F$74*hourly1!E8425/hourly1!$E$8763</f>
        <v>67.815256945439188</v>
      </c>
      <c r="C8424" s="442">
        <f>hourly1!$F8425*유형화!$G$71/hourly1!$F$8763+유형화!$G$72*hourly1!$G8425/hourly1!$F$8763+유형화!$G$74*hourly1!I8425/hourly1!$I$8763</f>
        <v>0.39631314802843798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4">
        <f>유형화!$F$71*hourly1!B8426/hourly1!$B$8763+유형화!$F$72*hourly1!C8426/hourly1!$C$8763+유형화!$F$73*hourly1!D8426/hourly1!$D$8763+유형화!$F$74*hourly1!E8426/hourly1!$E$8763</f>
        <v>66.030319647647758</v>
      </c>
      <c r="C8425" s="442">
        <f>hourly1!$F8426*유형화!$G$71/hourly1!$F$8763+유형화!$G$72*hourly1!$G8426/hourly1!$F$8763+유형화!$G$74*hourly1!I8426/hourly1!$I$8763</f>
        <v>0.50373457527857501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4">
        <f>유형화!$F$71*hourly1!B8427/hourly1!$B$8763+유형화!$F$72*hourly1!C8427/hourly1!$C$8763+유형화!$F$73*hourly1!D8427/hourly1!$D$8763+유형화!$F$74*hourly1!E8427/hourly1!$E$8763</f>
        <v>66.457490399924225</v>
      </c>
      <c r="C8426" s="442">
        <f>hourly1!$F8427*유형화!$G$71/hourly1!$F$8763+유형화!$G$72*hourly1!$G8427/hourly1!$F$8763+유형화!$G$74*hourly1!I8427/hourly1!$I$8763</f>
        <v>0.91785980185826255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4">
        <f>유형화!$F$71*hourly1!B8428/hourly1!$B$8763+유형화!$F$72*hourly1!C8428/hourly1!$C$8763+유형화!$F$73*hourly1!D8428/hourly1!$D$8763+유형화!$F$74*hourly1!E8428/hourly1!$E$8763</f>
        <v>66.375083869786579</v>
      </c>
      <c r="C8427" s="442">
        <f>hourly1!$F8428*유형화!$G$71/hourly1!$F$8763+유형화!$G$72*hourly1!$G8428/hourly1!$F$8763+유형화!$G$74*hourly1!I8428/hourly1!$I$8763</f>
        <v>1.2683362432043703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4">
        <f>유형화!$F$71*hourly1!B8429/hourly1!$B$8763+유형화!$F$72*hourly1!C8429/hourly1!$C$8763+유형화!$F$73*hourly1!D8429/hourly1!$D$8763+유형화!$F$74*hourly1!E8429/hourly1!$E$8763</f>
        <v>66.591410479474291</v>
      </c>
      <c r="C8428" s="442">
        <f>hourly1!$F8429*유형화!$G$71/hourly1!$F$8763+유형화!$G$72*hourly1!$G8429/hourly1!$F$8763+유형화!$G$74*hourly1!I8429/hourly1!$I$8763</f>
        <v>1.6348050426977045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4">
        <f>유형화!$F$71*hourly1!B8430/hourly1!$B$8763+유형화!$F$72*hourly1!C8430/hourly1!$C$8763+유형화!$F$73*hourly1!D8430/hourly1!$D$8763+유형화!$F$74*hourly1!E8430/hourly1!$E$8763</f>
        <v>66.781850466550793</v>
      </c>
      <c r="C8429" s="442">
        <f>hourly1!$F8430*유형화!$G$71/hourly1!$F$8763+유형화!$G$72*hourly1!$G8430/hourly1!$F$8763+유형화!$G$74*hourly1!I8430/hourly1!$I$8763</f>
        <v>1.9674050884118215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4">
        <f>유형화!$F$71*hourly1!B8431/hourly1!$B$8763+유형화!$F$72*hourly1!C8431/hourly1!$C$8763+유형화!$F$73*hourly1!D8431/hourly1!$D$8763+유형화!$F$74*hourly1!E8431/hourly1!$E$8763</f>
        <v>66.883416776444676</v>
      </c>
      <c r="C8430" s="442">
        <f>hourly1!$F8431*유형화!$G$71/hourly1!$F$8763+유형화!$G$72*hourly1!$G8431/hourly1!$F$8763+유형화!$G$74*hourly1!I8431/hourly1!$I$8763</f>
        <v>2.2323132587197243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4">
        <f>유형화!$F$71*hourly1!B8432/hourly1!$B$8763+유형화!$F$72*hourly1!C8432/hourly1!$C$8763+유형화!$F$73*hourly1!D8432/hourly1!$D$8763+유형화!$F$74*hourly1!E8432/hourly1!$E$8763</f>
        <v>68.825765803927837</v>
      </c>
      <c r="C8431" s="442">
        <f>hourly1!$F8432*유형화!$G$71/hourly1!$F$8763+유형화!$G$72*hourly1!$G8432/hourly1!$F$8763+유형화!$G$74*hourly1!I8432/hourly1!$I$8763</f>
        <v>2.5500323336511177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4">
        <f>유형화!$F$71*hourly1!B8433/hourly1!$B$8763+유형화!$F$72*hourly1!C8433/hourly1!$C$8763+유형화!$F$73*hourly1!D8433/hourly1!$D$8763+유형화!$F$74*hourly1!E8433/hourly1!$E$8763</f>
        <v>80.517151489995186</v>
      </c>
      <c r="C8432" s="442">
        <f>hourly1!$F8433*유형화!$G$71/hourly1!$F$8763+유형화!$G$72*hourly1!$G8433/hourly1!$F$8763+유형화!$G$74*hourly1!I8433/hourly1!$I$8763</f>
        <v>8.9959058900491495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4">
        <f>유형화!$F$71*hourly1!B8434/hourly1!$B$8763+유형화!$F$72*hourly1!C8434/hourly1!$C$8763+유형화!$F$73*hourly1!D8434/hourly1!$D$8763+유형화!$F$74*hourly1!E8434/hourly1!$E$8763</f>
        <v>178.30907920154544</v>
      </c>
      <c r="C8433" s="442">
        <f>hourly1!$F8434*유형화!$G$71/hourly1!$F$8763+유형화!$G$72*hourly1!$G8434/hourly1!$F$8763+유형화!$G$74*hourly1!I8434/hourly1!$I$8763</f>
        <v>9.1737171937053983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4">
        <f>유형화!$F$71*hourly1!B8435/hourly1!$B$8763+유형화!$F$72*hourly1!C8435/hourly1!$C$8763+유형화!$F$73*hourly1!D8435/hourly1!$D$8763+유형화!$F$74*hourly1!E8435/hourly1!$E$8763</f>
        <v>275.87669290016271</v>
      </c>
      <c r="C8434" s="442">
        <f>hourly1!$F8435*유형화!$G$71/hourly1!$F$8763+유형화!$G$72*hourly1!$G8435/hourly1!$F$8763+유형화!$G$74*hourly1!I8435/hourly1!$I$8763</f>
        <v>8.6238121944208785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4">
        <f>유형화!$F$71*hourly1!B8436/hourly1!$B$8763+유형화!$F$72*hourly1!C8436/hourly1!$C$8763+유형화!$F$73*hourly1!D8436/hourly1!$D$8763+유형화!$F$74*hourly1!E8436/hourly1!$E$8763</f>
        <v>333.45119102946001</v>
      </c>
      <c r="C8435" s="442">
        <f>hourly1!$F8436*유형화!$G$71/hourly1!$F$8763+유형화!$G$72*hourly1!$G8436/hourly1!$F$8763+유형화!$G$74*hourly1!I8436/hourly1!$I$8763</f>
        <v>7.7009155239411387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4">
        <f>유형화!$F$71*hourly1!B8437/hourly1!$B$8763+유형화!$F$72*hourly1!C8437/hourly1!$C$8763+유형화!$F$73*hourly1!D8437/hourly1!$D$8763+유형화!$F$74*hourly1!E8437/hourly1!$E$8763</f>
        <v>388.78344133006902</v>
      </c>
      <c r="C8436" s="442">
        <f>hourly1!$F8437*유형화!$G$71/hourly1!$F$8763+유형화!$G$72*hourly1!$G8437/hourly1!$F$8763+유형화!$G$74*hourly1!I8437/hourly1!$I$8763</f>
        <v>6.5327426943561395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4">
        <f>유형화!$F$71*hourly1!B8438/hourly1!$B$8763+유형화!$F$72*hourly1!C8438/hourly1!$C$8763+유형화!$F$73*hourly1!D8438/hourly1!$D$8763+유형화!$F$74*hourly1!E8438/hourly1!$E$8763</f>
        <v>328.68527901737366</v>
      </c>
      <c r="C8437" s="442">
        <f>hourly1!$F8438*유형화!$G$71/hourly1!$F$8763+유형화!$G$72*hourly1!$G8438/hourly1!$F$8763+유형화!$G$74*hourly1!I8438/hourly1!$I$8763</f>
        <v>5.7286313237769368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4">
        <f>유형화!$F$71*hourly1!B8439/hourly1!$B$8763+유형화!$F$72*hourly1!C8439/hourly1!$C$8763+유형화!$F$73*hourly1!D8439/hourly1!$D$8763+유형화!$F$74*hourly1!E8439/hourly1!$E$8763</f>
        <v>207.19486955136782</v>
      </c>
      <c r="C8438" s="442">
        <f>hourly1!$F8439*유형화!$G$71/hourly1!$F$8763+유형화!$G$72*hourly1!$G8439/hourly1!$F$8763+유형화!$G$74*hourly1!I8439/hourly1!$I$8763</f>
        <v>4.4717332930800024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4">
        <f>유형화!$F$71*hourly1!B8440/hourly1!$B$8763+유형화!$F$72*hourly1!C8440/hourly1!$C$8763+유형화!$F$73*hourly1!D8440/hourly1!$D$8763+유형화!$F$74*hourly1!E8440/hourly1!$E$8763</f>
        <v>264.31374167554912</v>
      </c>
      <c r="C8439" s="442">
        <f>hourly1!$F8440*유형화!$G$71/hourly1!$F$8763+유형화!$G$72*hourly1!$G8440/hourly1!$F$8763+유형화!$G$74*hourly1!I8440/hourly1!$I$8763</f>
        <v>4.7947685952309458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4">
        <f>유형화!$F$71*hourly1!B8441/hourly1!$B$8763+유형화!$F$72*hourly1!C8441/hourly1!$C$8763+유형화!$F$73*hourly1!D8441/hourly1!$D$8763+유형화!$F$74*hourly1!E8441/hourly1!$E$8763</f>
        <v>375.86470150908542</v>
      </c>
      <c r="C8440" s="442">
        <f>hourly1!$F8441*유형화!$G$71/hourly1!$F$8763+유형화!$G$72*hourly1!$G8441/hourly1!$F$8763+유형화!$G$74*hourly1!I8441/hourly1!$I$8763</f>
        <v>4.5994948447520452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4">
        <f>유형화!$F$71*hourly1!B8442/hourly1!$B$8763+유형화!$F$72*hourly1!C8442/hourly1!$C$8763+유형화!$F$73*hourly1!D8442/hourly1!$D$8763+유형화!$F$74*hourly1!E8442/hourly1!$E$8763</f>
        <v>318.1336737178496</v>
      </c>
      <c r="C8441" s="442">
        <f>hourly1!$F8442*유형화!$G$71/hourly1!$F$8763+유형화!$G$72*hourly1!$G8442/hourly1!$F$8763+유형화!$G$74*hourly1!I8442/hourly1!$I$8763</f>
        <v>4.4176579704101009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4">
        <f>유형화!$F$71*hourly1!B8443/hourly1!$B$8763+유형화!$F$72*hourly1!C8443/hourly1!$C$8763+유형화!$F$73*hourly1!D8443/hourly1!$D$8763+유형화!$F$74*hourly1!E8443/hourly1!$E$8763</f>
        <v>276.24952951797974</v>
      </c>
      <c r="C8442" s="442">
        <f>hourly1!$F8443*유형화!$G$71/hourly1!$F$8763+유형화!$G$72*hourly1!$G8443/hourly1!$F$8763+유형화!$G$74*hourly1!I8443/hourly1!$I$8763</f>
        <v>4.7624356893178676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4">
        <f>유형화!$F$71*hourly1!B8444/hourly1!$B$8763+유형화!$F$72*hourly1!C8444/hourly1!$C$8763+유형화!$F$73*hourly1!D8444/hourly1!$D$8763+유형화!$F$74*hourly1!E8444/hourly1!$E$8763</f>
        <v>165.05720238421048</v>
      </c>
      <c r="C8443" s="442">
        <f>hourly1!$F8444*유형화!$G$71/hourly1!$F$8763+유형화!$G$72*hourly1!$G8444/hourly1!$F$8763+유형화!$G$74*hourly1!I8444/hourly1!$I$8763</f>
        <v>5.0731906459326757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4">
        <f>유형화!$F$71*hourly1!B8445/hourly1!$B$8763+유형화!$F$72*hourly1!C8445/hourly1!$C$8763+유형화!$F$73*hourly1!D8445/hourly1!$D$8763+유형화!$F$74*hourly1!E8445/hourly1!$E$8763</f>
        <v>125.62579428655455</v>
      </c>
      <c r="C8444" s="442">
        <f>hourly1!$F8445*유형화!$G$71/hourly1!$F$8763+유형화!$G$72*hourly1!$G8445/hourly1!$F$8763+유형화!$G$74*hourly1!I8445/hourly1!$I$8763</f>
        <v>4.5726257371793633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4">
        <f>유형화!$F$71*hourly1!B8446/hourly1!$B$8763+유형화!$F$72*hourly1!C8446/hourly1!$C$8763+유형화!$F$73*hourly1!D8446/hourly1!$D$8763+유형화!$F$74*hourly1!E8446/hourly1!$E$8763</f>
        <v>134.17954645120764</v>
      </c>
      <c r="C8445" s="442">
        <f>hourly1!$F8446*유형화!$G$71/hourly1!$F$8763+유형화!$G$72*hourly1!$G8446/hourly1!$F$8763+유형화!$G$74*hourly1!I8446/hourly1!$I$8763</f>
        <v>4.4300079049783712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4">
        <f>유형화!$F$71*hourly1!B8447/hourly1!$B$8763+유형화!$F$72*hourly1!C8447/hourly1!$C$8763+유형화!$F$73*hourly1!D8447/hourly1!$D$8763+유형화!$F$74*hourly1!E8447/hourly1!$E$8763</f>
        <v>69.102038863078818</v>
      </c>
      <c r="C8446" s="442">
        <f>hourly1!$F8447*유형화!$G$71/hourly1!$F$8763+유형화!$G$72*hourly1!$G8447/hourly1!$F$8763+유형화!$G$74*hourly1!I8447/hourly1!$I$8763</f>
        <v>5.274500144888453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4">
        <f>유형화!$F$71*hourly1!B8448/hourly1!$B$8763+유형화!$F$72*hourly1!C8448/hourly1!$C$8763+유형화!$F$73*hourly1!D8448/hourly1!$D$8763+유형화!$F$74*hourly1!E8448/hourly1!$E$8763</f>
        <v>67.693358617758022</v>
      </c>
      <c r="C8447" s="442">
        <f>hourly1!$F8448*유형화!$G$71/hourly1!$F$8763+유형화!$G$72*hourly1!$G8448/hourly1!$F$8763+유형화!$G$74*hourly1!I8448/hourly1!$I$8763</f>
        <v>0.46099248652830438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4">
        <f>유형화!$F$71*hourly1!B8449/hourly1!$B$8763+유형화!$F$72*hourly1!C8449/hourly1!$C$8763+유형화!$F$73*hourly1!D8449/hourly1!$D$8763+유형화!$F$74*hourly1!E8449/hourly1!$E$8763</f>
        <v>66.409325147440299</v>
      </c>
      <c r="C8448" s="442">
        <f>hourly1!$F8449*유형화!$G$71/hourly1!$F$8763+유형화!$G$72*hourly1!$G8449/hourly1!$F$8763+유형화!$G$74*hourly1!I8449/hourly1!$I$8763</f>
        <v>0.35508767645157607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4">
        <f>유형화!$F$71*hourly1!B8450/hourly1!$B$8763+유형화!$F$72*hourly1!C8450/hourly1!$C$8763+유형화!$F$73*hourly1!D8450/hourly1!$D$8763+유형화!$F$74*hourly1!E8450/hourly1!$E$8763</f>
        <v>64.983954732954828</v>
      </c>
      <c r="C8449" s="442">
        <f>hourly1!$F8450*유형화!$G$71/hourly1!$F$8763+유형화!$G$72*hourly1!$G8450/hourly1!$F$8763+유형화!$G$74*hourly1!I8450/hourly1!$I$8763</f>
        <v>0.34138613383175315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4">
        <f>유형화!$F$71*hourly1!B8451/hourly1!$B$8763+유형화!$F$72*hourly1!C8451/hourly1!$C$8763+유형화!$F$73*hourly1!D8451/hourly1!$D$8763+유형화!$F$74*hourly1!E8451/hourly1!$E$8763</f>
        <v>65.403543810335307</v>
      </c>
      <c r="C8450" s="442">
        <f>hourly1!$F8451*유형화!$G$71/hourly1!$F$8763+유형화!$G$72*hourly1!$G8451/hourly1!$F$8763+유형화!$G$74*hourly1!I8451/hourly1!$I$8763</f>
        <v>0.39863060947329976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4">
        <f>유형화!$F$71*hourly1!B8452/hourly1!$B$8763+유형화!$F$72*hourly1!C8452/hourly1!$C$8763+유형화!$F$73*hourly1!D8452/hourly1!$D$8763+유형화!$F$74*hourly1!E8452/hourly1!$E$8763</f>
        <v>65.599671857026962</v>
      </c>
      <c r="C8451" s="442">
        <f>hourly1!$F8452*유형화!$G$71/hourly1!$F$8763+유형화!$G$72*hourly1!$G8452/hourly1!$F$8763+유형화!$G$74*hourly1!I8452/hourly1!$I$8763</f>
        <v>0.85020622486551789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4">
        <f>유형화!$F$71*hourly1!B8453/hourly1!$B$8763+유형화!$F$72*hourly1!C8453/hourly1!$C$8763+유형화!$F$73*hourly1!D8453/hourly1!$D$8763+유형화!$F$74*hourly1!E8453/hourly1!$E$8763</f>
        <v>66.092303987841873</v>
      </c>
      <c r="C8452" s="442">
        <f>hourly1!$F8453*유형화!$G$71/hourly1!$F$8763+유형화!$G$72*hourly1!$G8453/hourly1!$F$8763+유형화!$G$74*hourly1!I8453/hourly1!$I$8763</f>
        <v>1.3715581271885502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4">
        <f>유형화!$F$71*hourly1!B8454/hourly1!$B$8763+유형화!$F$72*hourly1!C8454/hourly1!$C$8763+유형화!$F$73*hourly1!D8454/hourly1!$D$8763+유형화!$F$74*hourly1!E8454/hourly1!$E$8763</f>
        <v>66.405984064284269</v>
      </c>
      <c r="C8453" s="442">
        <f>hourly1!$F8454*유형화!$G$71/hourly1!$F$8763+유형화!$G$72*hourly1!$G8454/hourly1!$F$8763+유형화!$G$74*hourly1!I8454/hourly1!$I$8763</f>
        <v>1.7806625947343009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4">
        <f>유형화!$F$71*hourly1!B8455/hourly1!$B$8763+유형화!$F$72*hourly1!C8455/hourly1!$C$8763+유형화!$F$73*hourly1!D8455/hourly1!$D$8763+유형화!$F$74*hourly1!E8455/hourly1!$E$8763</f>
        <v>66.689903722283788</v>
      </c>
      <c r="C8454" s="442">
        <f>hourly1!$F8455*유형화!$G$71/hourly1!$F$8763+유형화!$G$72*hourly1!$G8455/hourly1!$F$8763+유형화!$G$74*hourly1!I8455/hourly1!$I$8763</f>
        <v>2.149679786957122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4">
        <f>유형화!$F$71*hourly1!B8456/hourly1!$B$8763+유형화!$F$72*hourly1!C8456/hourly1!$C$8763+유형화!$F$73*hourly1!D8456/hourly1!$D$8763+유형화!$F$74*hourly1!E8456/hourly1!$E$8763</f>
        <v>68.751864311566038</v>
      </c>
      <c r="C8455" s="442">
        <f>hourly1!$F8456*유형화!$G$71/hourly1!$F$8763+유형화!$G$72*hourly1!$G8456/hourly1!$F$8763+유형화!$G$74*hourly1!I8456/hourly1!$I$8763</f>
        <v>2.5404560190779244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4">
        <f>유형화!$F$71*hourly1!B8457/hourly1!$B$8763+유형화!$F$72*hourly1!C8457/hourly1!$C$8763+유형화!$F$73*hourly1!D8457/hourly1!$D$8763+유형화!$F$74*hourly1!E8457/hourly1!$E$8763</f>
        <v>80.392634562897044</v>
      </c>
      <c r="C8456" s="442">
        <f>hourly1!$F8457*유형화!$G$71/hourly1!$F$8763+유형화!$G$72*hourly1!$G8457/hourly1!$F$8763+유형화!$G$74*hourly1!I8457/hourly1!$I$8763</f>
        <v>8.9773025579350243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4">
        <f>유형화!$F$71*hourly1!B8458/hourly1!$B$8763+유형화!$F$72*hourly1!C8458/hourly1!$C$8763+유형화!$F$73*hourly1!D8458/hourly1!$D$8763+유형화!$F$74*hourly1!E8458/hourly1!$E$8763</f>
        <v>177.71536769048026</v>
      </c>
      <c r="C8457" s="442">
        <f>hourly1!$F8458*유형화!$G$71/hourly1!$F$8763+유형화!$G$72*hourly1!$G8458/hourly1!$F$8763+유형화!$G$74*hourly1!I8458/hourly1!$I$8763</f>
        <v>9.2253849314298861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4">
        <f>유형화!$F$71*hourly1!B8459/hourly1!$B$8763+유형화!$F$72*hourly1!C8459/hourly1!$C$8763+유형화!$F$73*hourly1!D8459/hourly1!$D$8763+유형화!$F$74*hourly1!E8459/hourly1!$E$8763</f>
        <v>274.75023346941794</v>
      </c>
      <c r="C8458" s="442">
        <f>hourly1!$F8459*유형화!$G$71/hourly1!$F$8763+유형화!$G$72*hourly1!$G8459/hourly1!$F$8763+유형화!$G$74*hourly1!I8459/hourly1!$I$8763</f>
        <v>8.5052024153344146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4">
        <f>유형화!$F$71*hourly1!B8460/hourly1!$B$8763+유형화!$F$72*hourly1!C8460/hourly1!$C$8763+유형화!$F$73*hourly1!D8460/hourly1!$D$8763+유형화!$F$74*hourly1!E8460/hourly1!$E$8763</f>
        <v>331.83788491344421</v>
      </c>
      <c r="C8459" s="442">
        <f>hourly1!$F8460*유형화!$G$71/hourly1!$F$8763+유형화!$G$72*hourly1!$G8460/hourly1!$F$8763+유형화!$G$74*hourly1!I8460/hourly1!$I$8763</f>
        <v>7.4957725167689926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4">
        <f>유형화!$F$71*hourly1!B8461/hourly1!$B$8763+유형화!$F$72*hourly1!C8461/hourly1!$C$8763+유형화!$F$73*hourly1!D8461/hourly1!$D$8763+유형화!$F$74*hourly1!E8461/hourly1!$E$8763</f>
        <v>387.73669408543378</v>
      </c>
      <c r="C8460" s="442">
        <f>hourly1!$F8461*유형화!$G$71/hourly1!$F$8763+유형화!$G$72*hourly1!$G8461/hourly1!$F$8763+유형화!$G$74*hourly1!I8461/hourly1!$I$8763</f>
        <v>6.5544286413245754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4">
        <f>유형화!$F$71*hourly1!B8462/hourly1!$B$8763+유형화!$F$72*hourly1!C8462/hourly1!$C$8763+유형화!$F$73*hourly1!D8462/hourly1!$D$8763+유형화!$F$74*hourly1!E8462/hourly1!$E$8763</f>
        <v>327.95848783125456</v>
      </c>
      <c r="C8461" s="442">
        <f>hourly1!$F8462*유형화!$G$71/hourly1!$F$8763+유형화!$G$72*hourly1!$G8462/hourly1!$F$8763+유형화!$G$74*hourly1!I8462/hourly1!$I$8763</f>
        <v>5.811953026178184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4">
        <f>유형화!$F$71*hourly1!B8463/hourly1!$B$8763+유형화!$F$72*hourly1!C8463/hourly1!$C$8763+유형화!$F$73*hourly1!D8463/hourly1!$D$8763+유형화!$F$74*hourly1!E8463/hourly1!$E$8763</f>
        <v>206.18771870397725</v>
      </c>
      <c r="C8462" s="442">
        <f>hourly1!$F8463*유형화!$G$71/hourly1!$F$8763+유형화!$G$72*hourly1!$G8463/hourly1!$F$8763+유형화!$G$74*hourly1!I8463/hourly1!$I$8763</f>
        <v>4.4052876643452894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4">
        <f>유형화!$F$71*hourly1!B8464/hourly1!$B$8763+유형화!$F$72*hourly1!C8464/hourly1!$C$8763+유형화!$F$73*hourly1!D8464/hourly1!$D$8763+유형화!$F$74*hourly1!E8464/hourly1!$E$8763</f>
        <v>263.39820573889068</v>
      </c>
      <c r="C8463" s="442">
        <f>hourly1!$F8464*유형화!$G$71/hourly1!$F$8763+유형화!$G$72*hourly1!$G8464/hourly1!$F$8763+유형화!$G$74*hourly1!I8464/hourly1!$I$8763</f>
        <v>4.7214547571853114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4">
        <f>유형화!$F$71*hourly1!B8465/hourly1!$B$8763+유형화!$F$72*hourly1!C8465/hourly1!$C$8763+유형화!$F$73*hourly1!D8465/hourly1!$D$8763+유형화!$F$74*hourly1!E8465/hourly1!$E$8763</f>
        <v>375.09038598974558</v>
      </c>
      <c r="C8464" s="442">
        <f>hourly1!$F8465*유형화!$G$71/hourly1!$F$8763+유형화!$G$72*hourly1!$G8465/hourly1!$F$8763+유형화!$G$74*hourly1!I8465/hourly1!$I$8763</f>
        <v>4.5713138128030453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4">
        <f>유형화!$F$71*hourly1!B8466/hourly1!$B$8763+유형화!$F$72*hourly1!C8466/hourly1!$C$8763+유형화!$F$73*hourly1!D8466/hourly1!$D$8763+유형화!$F$74*hourly1!E8466/hourly1!$E$8763</f>
        <v>318.0585567048218</v>
      </c>
      <c r="C8465" s="442">
        <f>hourly1!$F8466*유형화!$G$71/hourly1!$F$8763+유형화!$G$72*hourly1!$G8466/hourly1!$F$8763+유형화!$G$74*hourly1!I8466/hourly1!$I$8763</f>
        <v>4.5931703099404082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4">
        <f>유형화!$F$71*hourly1!B8467/hourly1!$B$8763+유형화!$F$72*hourly1!C8467/hourly1!$C$8763+유형화!$F$73*hourly1!D8467/hourly1!$D$8763+유형화!$F$74*hourly1!E8467/hourly1!$E$8763</f>
        <v>276.07750629209215</v>
      </c>
      <c r="C8466" s="442">
        <f>hourly1!$F8467*유형화!$G$71/hourly1!$F$8763+유형화!$G$72*hourly1!$G8467/hourly1!$F$8763+유형화!$G$74*hourly1!I8467/hourly1!$I$8763</f>
        <v>4.8720298589015414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4">
        <f>유형화!$F$71*hourly1!B8468/hourly1!$B$8763+유형화!$F$72*hourly1!C8468/hourly1!$C$8763+유형화!$F$73*hourly1!D8468/hourly1!$D$8763+유형화!$F$74*hourly1!E8468/hourly1!$E$8763</f>
        <v>164.87605012922592</v>
      </c>
      <c r="C8467" s="442">
        <f>hourly1!$F8468*유형화!$G$71/hourly1!$F$8763+유형화!$G$72*hourly1!$G8468/hourly1!$F$8763+유형화!$G$74*hourly1!I8468/hourly1!$I$8763</f>
        <v>5.1766321346494104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4">
        <f>유형화!$F$71*hourly1!B8469/hourly1!$B$8763+유형화!$F$72*hourly1!C8469/hourly1!$C$8763+유형화!$F$73*hourly1!D8469/hourly1!$D$8763+유형화!$F$74*hourly1!E8469/hourly1!$E$8763</f>
        <v>125.63270508060819</v>
      </c>
      <c r="C8468" s="442">
        <f>hourly1!$F8469*유형화!$G$71/hourly1!$F$8763+유형화!$G$72*hourly1!$G8469/hourly1!$F$8763+유형화!$G$74*hourly1!I8469/hourly1!$I$8763</f>
        <v>4.6501828764655047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4">
        <f>유형화!$F$71*hourly1!B8470/hourly1!$B$8763+유형화!$F$72*hourly1!C8470/hourly1!$C$8763+유형화!$F$73*hourly1!D8470/hourly1!$D$8763+유형화!$F$74*hourly1!E8470/hourly1!$E$8763</f>
        <v>134.2032112318893</v>
      </c>
      <c r="C8469" s="442">
        <f>hourly1!$F8470*유형화!$G$71/hourly1!$F$8763+유형화!$G$72*hourly1!$G8470/hourly1!$F$8763+유형화!$G$74*hourly1!I8470/hourly1!$I$8763</f>
        <v>4.5112624708840823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4">
        <f>유형화!$F$71*hourly1!B8471/hourly1!$B$8763+유형화!$F$72*hourly1!C8471/hourly1!$C$8763+유형화!$F$73*hourly1!D8471/hourly1!$D$8763+유형화!$F$74*hourly1!E8471/hourly1!$E$8763</f>
        <v>69.240106861815562</v>
      </c>
      <c r="C8470" s="442">
        <f>hourly1!$F8471*유형화!$G$71/hourly1!$F$8763+유형화!$G$72*hourly1!$G8471/hourly1!$F$8763+유형화!$G$74*hourly1!I8471/hourly1!$I$8763</f>
        <v>5.3882735677275377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4">
        <f>유형화!$F$71*hourly1!B8472/hourly1!$B$8763+유형화!$F$72*hourly1!C8472/hourly1!$C$8763+유형화!$F$73*hourly1!D8472/hourly1!$D$8763+유형화!$F$74*hourly1!E8472/hourly1!$E$8763</f>
        <v>67.807494926230703</v>
      </c>
      <c r="C8471" s="442">
        <f>hourly1!$F8472*유형화!$G$71/hourly1!$F$8763+유형화!$G$72*hourly1!$G8472/hourly1!$F$8763+유형화!$G$74*hourly1!I8472/hourly1!$I$8763</f>
        <v>0.46108032842132618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4">
        <f>유형화!$F$71*hourly1!B8473/hourly1!$B$8763+유형화!$F$72*hourly1!C8473/hourly1!$C$8763+유형화!$F$73*hourly1!D8473/hourly1!$D$8763+유형화!$F$74*hourly1!E8473/hourly1!$E$8763</f>
        <v>66.590711850031127</v>
      </c>
      <c r="C8472" s="442">
        <f>hourly1!$F8473*유형화!$G$71/hourly1!$F$8763+유형화!$G$72*hourly1!$G8473/hourly1!$F$8763+유형화!$G$74*hourly1!I8473/hourly1!$I$8763</f>
        <v>0.35575520964975849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4">
        <f>유형화!$F$71*hourly1!B8474/hourly1!$B$8763+유형화!$F$72*hourly1!C8474/hourly1!$C$8763+유형화!$F$73*hourly1!D8474/hourly1!$D$8763+유형화!$F$74*hourly1!E8474/hourly1!$E$8763</f>
        <v>65.071425331386493</v>
      </c>
      <c r="C8473" s="442">
        <f>hourly1!$F8474*유형화!$G$71/hourly1!$F$8763+유형화!$G$72*hourly1!$G8474/hourly1!$F$8763+유형화!$G$74*hourly1!I8474/hourly1!$I$8763</f>
        <v>0.34343477300845038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4">
        <f>유형화!$F$71*hourly1!B8475/hourly1!$B$8763+유형화!$F$72*hourly1!C8475/hourly1!$C$8763+유형화!$F$73*hourly1!D8475/hourly1!$D$8763+유형화!$F$74*hourly1!E8475/hourly1!$E$8763</f>
        <v>65.390533771634097</v>
      </c>
      <c r="C8474" s="442">
        <f>hourly1!$F8475*유형화!$G$71/hourly1!$F$8763+유형화!$G$72*hourly1!$G8475/hourly1!$F$8763+유형화!$G$74*hourly1!I8475/hourly1!$I$8763</f>
        <v>0.39588542808736538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4">
        <f>유형화!$F$71*hourly1!B8476/hourly1!$B$8763+유형화!$F$72*hourly1!C8476/hourly1!$C$8763+유형화!$F$73*hourly1!D8476/hourly1!$D$8763+유형화!$F$74*hourly1!E8476/hourly1!$E$8763</f>
        <v>65.422454714940358</v>
      </c>
      <c r="C8475" s="442">
        <f>hourly1!$F8476*유형화!$G$71/hourly1!$F$8763+유형화!$G$72*hourly1!$G8476/hourly1!$F$8763+유형화!$G$74*hourly1!I8476/hourly1!$I$8763</f>
        <v>0.7731206449809751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4">
        <f>유형화!$F$71*hourly1!B8477/hourly1!$B$8763+유형화!$F$72*hourly1!C8477/hourly1!$C$8763+유형화!$F$73*hourly1!D8477/hourly1!$D$8763+유형화!$F$74*hourly1!E8477/hourly1!$E$8763</f>
        <v>65.78007387967169</v>
      </c>
      <c r="C8476" s="442">
        <f>hourly1!$F8477*유형화!$G$71/hourly1!$F$8763+유형화!$G$72*hourly1!$G8477/hourly1!$F$8763+유형화!$G$74*hourly1!I8477/hourly1!$I$8763</f>
        <v>1.2185741367510452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4">
        <f>유형화!$F$71*hourly1!B8478/hourly1!$B$8763+유형화!$F$72*hourly1!C8478/hourly1!$C$8763+유형화!$F$73*hourly1!D8478/hourly1!$D$8763+유형화!$F$74*hourly1!E8478/hourly1!$E$8763</f>
        <v>66.025352965282465</v>
      </c>
      <c r="C8477" s="442">
        <f>hourly1!$F8478*유형화!$G$71/hourly1!$F$8763+유형화!$G$72*hourly1!$G8478/hourly1!$F$8763+유형화!$G$74*hourly1!I8478/hourly1!$I$8763</f>
        <v>1.5921124159409914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4">
        <f>유형화!$F$71*hourly1!B8479/hourly1!$B$8763+유형화!$F$72*hourly1!C8479/hourly1!$C$8763+유형화!$F$73*hourly1!D8479/hourly1!$D$8763+유형화!$F$74*hourly1!E8479/hourly1!$E$8763</f>
        <v>66.195576354931688</v>
      </c>
      <c r="C8478" s="442">
        <f>hourly1!$F8479*유형화!$G$71/hourly1!$F$8763+유형화!$G$72*hourly1!$G8479/hourly1!$F$8763+유형화!$G$74*hourly1!I8479/hourly1!$I$8763</f>
        <v>1.8980049407928752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4">
        <f>유형화!$F$71*hourly1!B8480/hourly1!$B$8763+유형화!$F$72*hourly1!C8480/hourly1!$C$8763+유형화!$F$73*hourly1!D8480/hourly1!$D$8763+유형화!$F$74*hourly1!E8480/hourly1!$E$8763</f>
        <v>68.208602318469772</v>
      </c>
      <c r="C8479" s="442">
        <f>hourly1!$F8480*유형화!$G$71/hourly1!$F$8763+유형화!$G$72*hourly1!$G8480/hourly1!$F$8763+유형화!$G$74*hourly1!I8480/hourly1!$I$8763</f>
        <v>2.2586971987311371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4">
        <f>유형화!$F$71*hourly1!B8481/hourly1!$B$8763+유형화!$F$72*hourly1!C8481/hourly1!$C$8763+유형화!$F$73*hourly1!D8481/hourly1!$D$8763+유형화!$F$74*hourly1!E8481/hourly1!$E$8763</f>
        <v>79.893524464378373</v>
      </c>
      <c r="C8480" s="442">
        <f>hourly1!$F8481*유형화!$G$71/hourly1!$F$8763+유형화!$G$72*hourly1!$G8481/hourly1!$F$8763+유형화!$G$74*hourly1!I8481/hourly1!$I$8763</f>
        <v>8.728267287318797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4">
        <f>유형화!$F$71*hourly1!B8482/hourly1!$B$8763+유형화!$F$72*hourly1!C8482/hourly1!$C$8763+유형화!$F$73*hourly1!D8482/hourly1!$D$8763+유형화!$F$74*hourly1!E8482/hourly1!$E$8763</f>
        <v>176.69395521486004</v>
      </c>
      <c r="C8481" s="442">
        <f>hourly1!$F8482*유형화!$G$71/hourly1!$F$8763+유형화!$G$72*hourly1!$G8482/hourly1!$F$8763+유형화!$G$74*hourly1!I8482/hourly1!$I$8763</f>
        <v>8.937344437900073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4">
        <f>유형화!$F$71*hourly1!B8483/hourly1!$B$8763+유형화!$F$72*hourly1!C8483/hourly1!$C$8763+유형화!$F$73*hourly1!D8483/hourly1!$D$8763+유형화!$F$74*hourly1!E8483/hourly1!$E$8763</f>
        <v>273.91627808594598</v>
      </c>
      <c r="C8482" s="442">
        <f>hourly1!$F8483*유형화!$G$71/hourly1!$F$8763+유형화!$G$72*hourly1!$G8483/hourly1!$F$8763+유형화!$G$74*hourly1!I8483/hourly1!$I$8763</f>
        <v>8.3515215567437195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4">
        <f>유형화!$F$71*hourly1!B8484/hourly1!$B$8763+유형화!$F$72*hourly1!C8484/hourly1!$C$8763+유형화!$F$73*hourly1!D8484/hourly1!$D$8763+유형화!$F$74*hourly1!E8484/hourly1!$E$8763</f>
        <v>330.67004367676134</v>
      </c>
      <c r="C8483" s="442">
        <f>hourly1!$F8484*유형화!$G$71/hourly1!$F$8763+유형화!$G$72*hourly1!$G8484/hourly1!$F$8763+유형화!$G$74*hourly1!I8484/hourly1!$I$8763</f>
        <v>7.2633431937752855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4">
        <f>유형화!$F$71*hourly1!B8485/hourly1!$B$8763+유형화!$F$72*hourly1!C8485/hourly1!$C$8763+유형화!$F$73*hourly1!D8485/hourly1!$D$8763+유형화!$F$74*hourly1!E8485/hourly1!$E$8763</f>
        <v>386.68568710813798</v>
      </c>
      <c r="C8484" s="442">
        <f>hourly1!$F8485*유형화!$G$71/hourly1!$F$8763+유형화!$G$72*hourly1!$G8485/hourly1!$F$8763+유형화!$G$74*hourly1!I8485/hourly1!$I$8763</f>
        <v>6.3783350622553634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4">
        <f>유형화!$F$71*hourly1!B8486/hourly1!$B$8763+유형화!$F$72*hourly1!C8486/hourly1!$C$8763+유형화!$F$73*hourly1!D8486/hourly1!$D$8763+유형화!$F$74*hourly1!E8486/hourly1!$E$8763</f>
        <v>327.29685504522882</v>
      </c>
      <c r="C8485" s="442">
        <f>hourly1!$F8486*유형화!$G$71/hourly1!$F$8763+유형화!$G$72*hourly1!$G8486/hourly1!$F$8763+유형화!$G$74*hourly1!I8486/hourly1!$I$8763</f>
        <v>5.7570848448634688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4">
        <f>유형화!$F$71*hourly1!B8487/hourly1!$B$8763+유형화!$F$72*hourly1!C8487/hourly1!$C$8763+유형화!$F$73*hourly1!D8487/hourly1!$D$8763+유형화!$F$74*hourly1!E8487/hourly1!$E$8763</f>
        <v>204.91934994064027</v>
      </c>
      <c r="C8486" s="442">
        <f>hourly1!$F8487*유형화!$G$71/hourly1!$F$8763+유형화!$G$72*hourly1!$G8487/hourly1!$F$8763+유형화!$G$74*hourly1!I8487/hourly1!$I$8763</f>
        <v>4.1127310544935849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4">
        <f>유형화!$F$71*hourly1!B8488/hourly1!$B$8763+유형화!$F$72*hourly1!C8488/hourly1!$C$8763+유형화!$F$73*hourly1!D8488/hourly1!$D$8763+유형화!$F$74*hourly1!E8488/hourly1!$E$8763</f>
        <v>261.48988518277258</v>
      </c>
      <c r="C8487" s="442">
        <f>hourly1!$F8488*유형화!$G$71/hourly1!$F$8763+유형화!$G$72*hourly1!$G8488/hourly1!$F$8763+유형화!$G$74*hourly1!I8488/hourly1!$I$8763</f>
        <v>4.230559545945269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4">
        <f>유형화!$F$71*hourly1!B8489/hourly1!$B$8763+유형화!$F$72*hourly1!C8489/hourly1!$C$8763+유형화!$F$73*hourly1!D8489/hourly1!$D$8763+유형화!$F$74*hourly1!E8489/hourly1!$E$8763</f>
        <v>372.6126030188164</v>
      </c>
      <c r="C8488" s="442">
        <f>hourly1!$F8489*유형화!$G$71/hourly1!$F$8763+유형화!$G$72*hourly1!$G8489/hourly1!$F$8763+유형화!$G$74*hourly1!I8489/hourly1!$I$8763</f>
        <v>3.9147730741463493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4">
        <f>유형화!$F$71*hourly1!B8490/hourly1!$B$8763+유형화!$F$72*hourly1!C8490/hourly1!$C$8763+유형화!$F$73*hourly1!D8490/hourly1!$D$8763+유형화!$F$74*hourly1!E8490/hourly1!$E$8763</f>
        <v>315.49103079712387</v>
      </c>
      <c r="C8489" s="442">
        <f>hourly1!$F8490*유형화!$G$71/hourly1!$F$8763+유형화!$G$72*hourly1!$G8490/hourly1!$F$8763+유형화!$G$74*hourly1!I8490/hourly1!$I$8763</f>
        <v>3.9163730514835544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4">
        <f>유형화!$F$71*hourly1!B8491/hourly1!$B$8763+유형화!$F$72*hourly1!C8491/hourly1!$C$8763+유형화!$F$73*hourly1!D8491/hourly1!$D$8763+유형화!$F$74*hourly1!E8491/hourly1!$E$8763</f>
        <v>273.80103085650853</v>
      </c>
      <c r="C8490" s="442">
        <f>hourly1!$F8491*유형화!$G$71/hourly1!$F$8763+유형화!$G$72*hourly1!$G8491/hourly1!$F$8763+유형화!$G$74*hourly1!I8491/hourly1!$I$8763</f>
        <v>4.2784509786155525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4">
        <f>유형화!$F$71*hourly1!B8492/hourly1!$B$8763+유형화!$F$72*hourly1!C8492/hourly1!$C$8763+유형화!$F$73*hourly1!D8492/hourly1!$D$8763+유형화!$F$74*hourly1!E8492/hourly1!$E$8763</f>
        <v>162.89065762773293</v>
      </c>
      <c r="C8491" s="442">
        <f>hourly1!$F8492*유형화!$G$71/hourly1!$F$8763+유형화!$G$72*hourly1!$G8492/hourly1!$F$8763+유형화!$G$74*hourly1!I8492/hourly1!$I$8763</f>
        <v>4.6392145367916582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4">
        <f>유형화!$F$71*hourly1!B8493/hourly1!$B$8763+유형화!$F$72*hourly1!C8493/hourly1!$C$8763+유형화!$F$73*hourly1!D8493/hourly1!$D$8763+유형화!$F$74*hourly1!E8493/hourly1!$E$8763</f>
        <v>124.77588564520198</v>
      </c>
      <c r="C8492" s="442">
        <f>hourly1!$F8493*유형화!$G$71/hourly1!$F$8763+유형화!$G$72*hourly1!$G8493/hourly1!$F$8763+유형화!$G$74*hourly1!I8493/hourly1!$I$8763</f>
        <v>4.2240779876384043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4">
        <f>유형화!$F$71*hourly1!B8494/hourly1!$B$8763+유형화!$F$72*hourly1!C8494/hourly1!$C$8763+유형화!$F$73*hourly1!D8494/hourly1!$D$8763+유형화!$F$74*hourly1!E8494/hourly1!$E$8763</f>
        <v>133.66024139657921</v>
      </c>
      <c r="C8493" s="442">
        <f>hourly1!$F8494*유형화!$G$71/hourly1!$F$8763+유형화!$G$72*hourly1!$G8494/hourly1!$F$8763+유형화!$G$74*hourly1!I8494/hourly1!$I$8763</f>
        <v>4.235150710860454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4">
        <f>유형화!$F$71*hourly1!B8495/hourly1!$B$8763+유형화!$F$72*hourly1!C8495/hourly1!$C$8763+유형화!$F$73*hourly1!D8495/hourly1!$D$8763+유형화!$F$74*hourly1!E8495/hourly1!$E$8763</f>
        <v>69.057807617003675</v>
      </c>
      <c r="C8494" s="442">
        <f>hourly1!$F8495*유형화!$G$71/hourly1!$F$8763+유형화!$G$72*hourly1!$G8495/hourly1!$F$8763+유형화!$G$74*hourly1!I8495/hourly1!$I$8763</f>
        <v>5.2317910579625551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4">
        <f>유형화!$F$71*hourly1!B8496/hourly1!$B$8763+유형화!$F$72*hourly1!C8496/hourly1!$C$8763+유형화!$F$73*hourly1!D8496/hourly1!$D$8763+유형화!$F$74*hourly1!E8496/hourly1!$E$8763</f>
        <v>67.833868478485542</v>
      </c>
      <c r="C8495" s="442">
        <f>hourly1!$F8496*유형화!$G$71/hourly1!$F$8763+유형화!$G$72*hourly1!$G8496/hourly1!$F$8763+유형화!$G$74*hourly1!I8496/hourly1!$I$8763</f>
        <v>0.46117094083787707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4">
        <f>유형화!$F$71*hourly1!B8497/hourly1!$B$8763+유형화!$F$72*hourly1!C8497/hourly1!$C$8763+유형화!$F$73*hourly1!D8497/hourly1!$D$8763+유형화!$F$74*hourly1!E8497/hourly1!$E$8763</f>
        <v>66.760361744766712</v>
      </c>
      <c r="C8496" s="442">
        <f>hourly1!$F8497*유형화!$G$71/hourly1!$F$8763+유형화!$G$72*hourly1!$G8497/hourly1!$F$8763+유형화!$G$74*hourly1!I8497/hourly1!$I$8763</f>
        <v>0.35759785225357921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4">
        <f>유형화!$F$71*hourly1!B8498/hourly1!$B$8763+유형화!$F$72*hourly1!C8498/hourly1!$C$8763+유형화!$F$73*hourly1!D8498/hourly1!$D$8763+유형화!$F$74*hourly1!E8498/hourly1!$E$8763</f>
        <v>65.470545329302212</v>
      </c>
      <c r="C8497" s="442">
        <f>hourly1!$F8498*유형화!$G$71/hourly1!$F$8763+유형화!$G$72*hourly1!$G8498/hourly1!$F$8763+유형화!$G$74*hourly1!I8498/hourly1!$I$8763</f>
        <v>0.38829614928537409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4">
        <f>유형화!$F$71*hourly1!B8499/hourly1!$B$8763+유형화!$F$72*hourly1!C8499/hourly1!$C$8763+유형화!$F$73*hourly1!D8499/hourly1!$D$8763+유형화!$F$74*hourly1!E8499/hourly1!$E$8763</f>
        <v>65.401765615414376</v>
      </c>
      <c r="C8498" s="442">
        <f>hourly1!$F8499*유형화!$G$71/hourly1!$F$8763+유형화!$G$72*hourly1!$G8499/hourly1!$F$8763+유형화!$G$74*hourly1!I8499/hourly1!$I$8763</f>
        <v>0.8220187555236157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4">
        <f>유형화!$F$71*hourly1!B8500/hourly1!$B$8763+유형화!$F$72*hourly1!C8500/hourly1!$C$8763+유형화!$F$73*hourly1!D8500/hourly1!$D$8763+유형화!$F$74*hourly1!E8500/hourly1!$E$8763</f>
        <v>65.589958512357612</v>
      </c>
      <c r="C8499" s="442">
        <f>hourly1!$F8500*유형화!$G$71/hourly1!$F$8763+유형화!$G$72*hourly1!$G8500/hourly1!$F$8763+유형화!$G$74*hourly1!I8500/hourly1!$I$8763</f>
        <v>1.5708868647940564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4">
        <f>유형화!$F$71*hourly1!B8501/hourly1!$B$8763+유형화!$F$72*hourly1!C8501/hourly1!$C$8763+유형화!$F$73*hourly1!D8501/hourly1!$D$8763+유형화!$F$74*hourly1!E8501/hourly1!$E$8763</f>
        <v>66.039632627943448</v>
      </c>
      <c r="C8500" s="442">
        <f>hourly1!$F8501*유형화!$G$71/hourly1!$F$8763+유형화!$G$72*hourly1!$G8501/hourly1!$F$8763+유형화!$G$74*hourly1!I8501/hourly1!$I$8763</f>
        <v>2.252654198001498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4">
        <f>유형화!$F$71*hourly1!B8502/hourly1!$B$8763+유형화!$F$72*hourly1!C8502/hourly1!$C$8763+유형화!$F$73*hourly1!D8502/hourly1!$D$8763+유형화!$F$74*hourly1!E8502/hourly1!$E$8763</f>
        <v>66.225210532355888</v>
      </c>
      <c r="C8501" s="442">
        <f>hourly1!$F8502*유형화!$G$71/hourly1!$F$8763+유형화!$G$72*hourly1!$G8502/hourly1!$F$8763+유형화!$G$74*hourly1!I8502/hourly1!$I$8763</f>
        <v>2.7032944357591946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4">
        <f>유형화!$F$71*hourly1!B8503/hourly1!$B$8763+유형화!$F$72*hourly1!C8503/hourly1!$C$8763+유형화!$F$73*hourly1!D8503/hourly1!$D$8763+유형화!$F$74*hourly1!E8503/hourly1!$E$8763</f>
        <v>66.42061359491143</v>
      </c>
      <c r="C8502" s="442">
        <f>hourly1!$F8503*유형화!$G$71/hourly1!$F$8763+유형화!$G$72*hourly1!$G8503/hourly1!$F$8763+유형화!$G$74*hourly1!I8503/hourly1!$I$8763</f>
        <v>3.1306867216807941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4">
        <f>유형화!$F$71*hourly1!B8504/hourly1!$B$8763+유형화!$F$72*hourly1!C8504/hourly1!$C$8763+유형화!$F$73*hourly1!D8504/hourly1!$D$8763+유형화!$F$74*hourly1!E8504/hourly1!$E$8763</f>
        <v>68.413202940961014</v>
      </c>
      <c r="C8503" s="442">
        <f>hourly1!$F8504*유형화!$G$71/hourly1!$F$8763+유형화!$G$72*hourly1!$G8504/hourly1!$F$8763+유형화!$G$74*hourly1!I8504/hourly1!$I$8763</f>
        <v>3.4104431868909835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4">
        <f>유형화!$F$71*hourly1!B8505/hourly1!$B$8763+유형화!$F$72*hourly1!C8505/hourly1!$C$8763+유형화!$F$73*hourly1!D8505/hourly1!$D$8763+유형화!$F$74*hourly1!E8505/hourly1!$E$8763</f>
        <v>80.156967829140626</v>
      </c>
      <c r="C8504" s="442">
        <f>hourly1!$F8505*유형화!$G$71/hourly1!$F$8763+유형화!$G$72*hourly1!$G8505/hourly1!$F$8763+유형화!$G$74*hourly1!I8505/hourly1!$I$8763</f>
        <v>9.6795881439300864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4">
        <f>유형화!$F$71*hourly1!B8506/hourly1!$B$8763+유형화!$F$72*hourly1!C8506/hourly1!$C$8763+유형화!$F$73*hourly1!D8506/hourly1!$D$8763+유형화!$F$74*hourly1!E8506/hourly1!$E$8763</f>
        <v>122.88185622300384</v>
      </c>
      <c r="C8505" s="442">
        <f>hourly1!$F8506*유형화!$G$71/hourly1!$F$8763+유형화!$G$72*hourly1!$G8506/hourly1!$F$8763+유형화!$G$74*hourly1!I8506/hourly1!$I$8763</f>
        <v>10.099908994491392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4">
        <f>유형화!$F$71*hourly1!B8507/hourly1!$B$8763+유형화!$F$72*hourly1!C8507/hourly1!$C$8763+유형화!$F$73*hourly1!D8507/hourly1!$D$8763+유형화!$F$74*hourly1!E8507/hourly1!$E$8763</f>
        <v>123.64442661422672</v>
      </c>
      <c r="C8506" s="442">
        <f>hourly1!$F8507*유형화!$G$71/hourly1!$F$8763+유형화!$G$72*hourly1!$G8507/hourly1!$F$8763+유형화!$G$74*hourly1!I8507/hourly1!$I$8763</f>
        <v>9.6384752859859422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4">
        <f>유형화!$F$71*hourly1!B8508/hourly1!$B$8763+유형화!$F$72*hourly1!C8508/hourly1!$C$8763+유형화!$F$73*hourly1!D8508/hourly1!$D$8763+유형화!$F$74*hourly1!E8508/hourly1!$E$8763</f>
        <v>126.05383583003626</v>
      </c>
      <c r="C8507" s="442">
        <f>hourly1!$F8508*유형화!$G$71/hourly1!$F$8763+유형화!$G$72*hourly1!$G8508/hourly1!$F$8763+유형화!$G$74*hourly1!I8508/hourly1!$I$8763</f>
        <v>8.7320640453554326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4">
        <f>유형화!$F$71*hourly1!B8509/hourly1!$B$8763+유형화!$F$72*hourly1!C8509/hourly1!$C$8763+유형화!$F$73*hourly1!D8509/hourly1!$D$8763+유형화!$F$74*hourly1!E8509/hourly1!$E$8763</f>
        <v>127.725508823236</v>
      </c>
      <c r="C8508" s="442">
        <f>hourly1!$F8509*유형화!$G$71/hourly1!$F$8763+유형화!$G$72*hourly1!$G8509/hourly1!$F$8763+유형화!$G$74*hourly1!I8509/hourly1!$I$8763</f>
        <v>7.850290988969916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4">
        <f>유형화!$F$71*hourly1!B8510/hourly1!$B$8763+유형화!$F$72*hourly1!C8510/hourly1!$C$8763+유형화!$F$73*hourly1!D8510/hourly1!$D$8763+유형화!$F$74*hourly1!E8510/hourly1!$E$8763</f>
        <v>124.79805895049341</v>
      </c>
      <c r="C8509" s="442">
        <f>hourly1!$F8510*유형화!$G$71/hourly1!$F$8763+유형화!$G$72*hourly1!$G8510/hourly1!$F$8763+유형화!$G$74*hourly1!I8510/hourly1!$I$8763</f>
        <v>7.0527521965440476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4">
        <f>유형화!$F$71*hourly1!B8511/hourly1!$B$8763+유형화!$F$72*hourly1!C8511/hourly1!$C$8763+유형화!$F$73*hourly1!D8511/hourly1!$D$8763+유형화!$F$74*hourly1!E8511/hourly1!$E$8763</f>
        <v>130.18194726302244</v>
      </c>
      <c r="C8510" s="442">
        <f>hourly1!$F8511*유형화!$G$71/hourly1!$F$8763+유형화!$G$72*hourly1!$G8511/hourly1!$F$8763+유형화!$G$74*hourly1!I8511/hourly1!$I$8763</f>
        <v>5.6007490098734678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4">
        <f>유형화!$F$71*hourly1!B8512/hourly1!$B$8763+유형화!$F$72*hourly1!C8512/hourly1!$C$8763+유형화!$F$73*hourly1!D8512/hourly1!$D$8763+유형화!$F$74*hourly1!E8512/hourly1!$E$8763</f>
        <v>117.77416985358134</v>
      </c>
      <c r="C8511" s="442">
        <f>hourly1!$F8512*유형화!$G$71/hourly1!$F$8763+유형화!$G$72*hourly1!$G8512/hourly1!$F$8763+유형화!$G$74*hourly1!I8512/hourly1!$I$8763</f>
        <v>5.8329871667437692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4">
        <f>유형화!$F$71*hourly1!B8513/hourly1!$B$8763+유형화!$F$72*hourly1!C8513/hourly1!$C$8763+유형화!$F$73*hourly1!D8513/hourly1!$D$8763+유형화!$F$74*hourly1!E8513/hourly1!$E$8763</f>
        <v>118.60487793293966</v>
      </c>
      <c r="C8512" s="442">
        <f>hourly1!$F8513*유형화!$G$71/hourly1!$F$8763+유형화!$G$72*hourly1!$G8513/hourly1!$F$8763+유형화!$G$74*hourly1!I8513/hourly1!$I$8763</f>
        <v>5.7604652095111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4">
        <f>유형화!$F$71*hourly1!B8514/hourly1!$B$8763+유형화!$F$72*hourly1!C8514/hourly1!$C$8763+유형화!$F$73*hourly1!D8514/hourly1!$D$8763+유형화!$F$74*hourly1!E8514/hourly1!$E$8763</f>
        <v>117.45863112423133</v>
      </c>
      <c r="C8513" s="442">
        <f>hourly1!$F8514*유형화!$G$71/hourly1!$F$8763+유형화!$G$72*hourly1!$G8514/hourly1!$F$8763+유형화!$G$74*hourly1!I8514/hourly1!$I$8763</f>
        <v>5.7524760789752918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4">
        <f>유형화!$F$71*hourly1!B8515/hourly1!$B$8763+유형화!$F$72*hourly1!C8515/hourly1!$C$8763+유형화!$F$73*hourly1!D8515/hourly1!$D$8763+유형화!$F$74*hourly1!E8515/hourly1!$E$8763</f>
        <v>116.76539840777566</v>
      </c>
      <c r="C8514" s="442">
        <f>hourly1!$F8515*유형화!$G$71/hourly1!$F$8763+유형화!$G$72*hourly1!$G8515/hourly1!$F$8763+유형화!$G$74*hourly1!I8515/hourly1!$I$8763</f>
        <v>6.1188384577707637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4">
        <f>유형화!$F$71*hourly1!B8516/hourly1!$B$8763+유형화!$F$72*hourly1!C8516/hourly1!$C$8763+유형화!$F$73*hourly1!D8516/hourly1!$D$8763+유형화!$F$74*hourly1!E8516/hourly1!$E$8763</f>
        <v>116.64795929798784</v>
      </c>
      <c r="C8515" s="442">
        <f>hourly1!$F8516*유형화!$G$71/hourly1!$F$8763+유형화!$G$72*hourly1!$G8516/hourly1!$F$8763+유형화!$G$74*hourly1!I8516/hourly1!$I$8763</f>
        <v>6.3146648462074459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4">
        <f>유형화!$F$71*hourly1!B8517/hourly1!$B$8763+유형화!$F$72*hourly1!C8517/hourly1!$C$8763+유형화!$F$73*hourly1!D8517/hourly1!$D$8763+유형화!$F$74*hourly1!E8517/hourly1!$E$8763</f>
        <v>127.99609204725481</v>
      </c>
      <c r="C8516" s="442">
        <f>hourly1!$F8517*유형화!$G$71/hourly1!$F$8763+유형화!$G$72*hourly1!$G8517/hourly1!$F$8763+유형화!$G$74*hourly1!I8517/hourly1!$I$8763</f>
        <v>5.8491433117230631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4">
        <f>유형화!$F$71*hourly1!B8518/hourly1!$B$8763+유형화!$F$72*hourly1!C8518/hourly1!$C$8763+유형화!$F$73*hourly1!D8518/hourly1!$D$8763+유형화!$F$74*hourly1!E8518/hourly1!$E$8763</f>
        <v>136.73806957082738</v>
      </c>
      <c r="C8517" s="442">
        <f>hourly1!$F8518*유형화!$G$71/hourly1!$F$8763+유형화!$G$72*hourly1!$G8518/hourly1!$F$8763+유형화!$G$74*hourly1!I8518/hourly1!$I$8763</f>
        <v>5.6948201805898968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4">
        <f>유형화!$F$71*hourly1!B8519/hourly1!$B$8763+유형화!$F$72*hourly1!C8519/hourly1!$C$8763+유형화!$F$73*hourly1!D8519/hourly1!$D$8763+유형화!$F$74*hourly1!E8519/hourly1!$E$8763</f>
        <v>70.791973277460855</v>
      </c>
      <c r="C8518" s="442">
        <f>hourly1!$F8519*유형화!$G$71/hourly1!$F$8763+유형화!$G$72*hourly1!$G8519/hourly1!$F$8763+유형화!$G$74*hourly1!I8519/hourly1!$I$8763</f>
        <v>6.5562179106074954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4">
        <f>유형화!$F$71*hourly1!B8520/hourly1!$B$8763+유형화!$F$72*hourly1!C8520/hourly1!$C$8763+유형화!$F$73*hourly1!D8520/hourly1!$D$8763+유형화!$F$74*hourly1!E8520/hourly1!$E$8763</f>
        <v>69.432772297707885</v>
      </c>
      <c r="C8519" s="442">
        <f>hourly1!$F8520*유형화!$G$71/hourly1!$F$8763+유형화!$G$72*hourly1!$G8520/hourly1!$F$8763+유형화!$G$74*hourly1!I8520/hourly1!$I$8763</f>
        <v>0.48429976016230381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4">
        <f>유형화!$F$71*hourly1!B8521/hourly1!$B$8763+유형화!$F$72*hourly1!C8521/hourly1!$C$8763+유형화!$F$73*hourly1!D8521/hourly1!$D$8763+유형화!$F$74*hourly1!E8521/hourly1!$E$8763</f>
        <v>68.095371338445659</v>
      </c>
      <c r="C8520" s="442">
        <f>hourly1!$F8521*유형화!$G$71/hourly1!$F$8763+유형화!$G$72*hourly1!$G8521/hourly1!$F$8763+유형화!$G$74*hourly1!I8521/hourly1!$I$8763</f>
        <v>0.90052080630464348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4">
        <f>유형화!$F$71*hourly1!B8522/hourly1!$B$8763+유형화!$F$72*hourly1!C8522/hourly1!$C$8763+유형화!$F$73*hourly1!D8522/hourly1!$D$8763+유형화!$F$74*hourly1!E8522/hourly1!$E$8763</f>
        <v>66.46043361910364</v>
      </c>
      <c r="C8521" s="442">
        <f>hourly1!$F8522*유형화!$G$71/hourly1!$F$8763+유형화!$G$72*hourly1!$G8522/hourly1!$F$8763+유형화!$G$74*hourly1!I8522/hourly1!$I$8763</f>
        <v>1.562308509092698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4">
        <f>유형화!$F$71*hourly1!B8523/hourly1!$B$8763+유형화!$F$72*hourly1!C8523/hourly1!$C$8763+유형화!$F$73*hourly1!D8523/hourly1!$D$8763+유형화!$F$74*hourly1!E8523/hourly1!$E$8763</f>
        <v>66.466002651472564</v>
      </c>
      <c r="C8522" s="442">
        <f>hourly1!$F8523*유형화!$G$71/hourly1!$F$8763+유형화!$G$72*hourly1!$G8523/hourly1!$F$8763+유형화!$G$74*hourly1!I8523/hourly1!$I$8763</f>
        <v>1.9706953295588119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4">
        <f>유형화!$F$71*hourly1!B8524/hourly1!$B$8763+유형화!$F$72*hourly1!C8524/hourly1!$C$8763+유형화!$F$73*hourly1!D8524/hourly1!$D$8763+유형화!$F$74*hourly1!E8524/hourly1!$E$8763</f>
        <v>66.305597206193923</v>
      </c>
      <c r="C8523" s="442">
        <f>hourly1!$F8524*유형화!$G$71/hourly1!$F$8763+유형화!$G$72*hourly1!$G8524/hourly1!$F$8763+유형화!$G$74*hourly1!I8524/hourly1!$I$8763</f>
        <v>2.3954160159399236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4">
        <f>유형화!$F$71*hourly1!B8525/hourly1!$B$8763+유형화!$F$72*hourly1!C8525/hourly1!$C$8763+유형화!$F$73*hourly1!D8525/hourly1!$D$8763+유형화!$F$74*hourly1!E8525/hourly1!$E$8763</f>
        <v>66.34834602202055</v>
      </c>
      <c r="C8524" s="442">
        <f>hourly1!$F8525*유형화!$G$71/hourly1!$F$8763+유형화!$G$72*hourly1!$G8525/hourly1!$F$8763+유형화!$G$74*hourly1!I8525/hourly1!$I$8763</f>
        <v>2.762020571086119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4">
        <f>유형화!$F$71*hourly1!B8526/hourly1!$B$8763+유형화!$F$72*hourly1!C8526/hourly1!$C$8763+유형화!$F$73*hourly1!D8526/hourly1!$D$8763+유형화!$F$74*hourly1!E8526/hourly1!$E$8763</f>
        <v>66.334683136908225</v>
      </c>
      <c r="C8525" s="442">
        <f>hourly1!$F8526*유형화!$G$71/hourly1!$F$8763+유형화!$G$72*hourly1!$G8526/hourly1!$F$8763+유형화!$G$74*hourly1!I8526/hourly1!$I$8763</f>
        <v>3.0401180631051794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4">
        <f>유형화!$F$71*hourly1!B8527/hourly1!$B$8763+유형화!$F$72*hourly1!C8527/hourly1!$C$8763+유형화!$F$73*hourly1!D8527/hourly1!$D$8763+유형화!$F$74*hourly1!E8527/hourly1!$E$8763</f>
        <v>66.412339397855547</v>
      </c>
      <c r="C8526" s="442">
        <f>hourly1!$F8527*유형화!$G$71/hourly1!$F$8763+유형화!$G$72*hourly1!$G8527/hourly1!$F$8763+유형화!$G$74*hourly1!I8527/hourly1!$I$8763</f>
        <v>3.3819093206221513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4">
        <f>유형화!$F$71*hourly1!B8528/hourly1!$B$8763+유형화!$F$72*hourly1!C8528/hourly1!$C$8763+유형화!$F$73*hourly1!D8528/hourly1!$D$8763+유형화!$F$74*hourly1!E8528/hourly1!$E$8763</f>
        <v>68.225785524561402</v>
      </c>
      <c r="C8527" s="442">
        <f>hourly1!$F8528*유형화!$G$71/hourly1!$F$8763+유형화!$G$72*hourly1!$G8528/hourly1!$F$8763+유형화!$G$74*hourly1!I8528/hourly1!$I$8763</f>
        <v>3.4964074798216651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4">
        <f>유형화!$F$71*hourly1!B8529/hourly1!$B$8763+유형화!$F$72*hourly1!C8529/hourly1!$C$8763+유형화!$F$73*hourly1!D8529/hourly1!$D$8763+유형화!$F$74*hourly1!E8529/hourly1!$E$8763</f>
        <v>79.789949118843637</v>
      </c>
      <c r="C8528" s="442">
        <f>hourly1!$F8529*유형화!$G$71/hourly1!$F$8763+유형화!$G$72*hourly1!$G8529/hourly1!$F$8763+유형화!$G$74*hourly1!I8529/hourly1!$I$8763</f>
        <v>9.61724093435258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4">
        <f>유형화!$F$71*hourly1!B8530/hourly1!$B$8763+유형화!$F$72*hourly1!C8530/hourly1!$C$8763+유형화!$F$73*hourly1!D8530/hourly1!$D$8763+유형화!$F$74*hourly1!E8530/hourly1!$E$8763</f>
        <v>69.772302927898991</v>
      </c>
      <c r="C8529" s="442">
        <f>hourly1!$F8530*유형화!$G$71/hourly1!$F$8763+유형화!$G$72*hourly1!$G8530/hourly1!$F$8763+유형화!$G$74*hourly1!I8530/hourly1!$I$8763</f>
        <v>9.9772473247457043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4">
        <f>유형화!$F$71*hourly1!B8531/hourly1!$B$8763+유형화!$F$72*hourly1!C8531/hourly1!$C$8763+유형화!$F$73*hourly1!D8531/hourly1!$D$8763+유형화!$F$74*hourly1!E8531/hourly1!$E$8763</f>
        <v>70.883197537988792</v>
      </c>
      <c r="C8530" s="442">
        <f>hourly1!$F8531*유형화!$G$71/hourly1!$F$8763+유형화!$G$72*hourly1!$G8531/hourly1!$F$8763+유형화!$G$74*hourly1!I8531/hourly1!$I$8763</f>
        <v>9.3606536240299327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4">
        <f>유형화!$F$71*hourly1!B8532/hourly1!$B$8763+유형화!$F$72*hourly1!C8532/hourly1!$C$8763+유형화!$F$73*hourly1!D8532/hourly1!$D$8763+유형화!$F$74*hourly1!E8532/hourly1!$E$8763</f>
        <v>73.877059387861564</v>
      </c>
      <c r="C8531" s="442">
        <f>hourly1!$F8532*유형화!$G$71/hourly1!$F$8763+유형화!$G$72*hourly1!$G8532/hourly1!$F$8763+유형화!$G$74*hourly1!I8532/hourly1!$I$8763</f>
        <v>8.3778130101609118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4">
        <f>유형화!$F$71*hourly1!B8533/hourly1!$B$8763+유형화!$F$72*hourly1!C8533/hourly1!$C$8763+유형화!$F$73*hourly1!D8533/hourly1!$D$8763+유형화!$F$74*hourly1!E8533/hourly1!$E$8763</f>
        <v>75.97404558691936</v>
      </c>
      <c r="C8532" s="442">
        <f>hourly1!$F8533*유형화!$G$71/hourly1!$F$8763+유형화!$G$72*hourly1!$G8533/hourly1!$F$8763+유형화!$G$74*hourly1!I8533/hourly1!$I$8763</f>
        <v>7.2960912707875911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4">
        <f>유형화!$F$71*hourly1!B8534/hourly1!$B$8763+유형화!$F$72*hourly1!C8534/hourly1!$C$8763+유형화!$F$73*hourly1!D8534/hourly1!$D$8763+유형화!$F$74*hourly1!E8534/hourly1!$E$8763</f>
        <v>73.67580259282127</v>
      </c>
      <c r="C8533" s="442">
        <f>hourly1!$F8534*유형화!$G$71/hourly1!$F$8763+유형화!$G$72*hourly1!$G8534/hourly1!$F$8763+유형화!$G$74*hourly1!I8534/hourly1!$I$8763</f>
        <v>6.3141383652512122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4">
        <f>유형화!$F$71*hourly1!B8535/hourly1!$B$8763+유형화!$F$72*hourly1!C8535/hourly1!$C$8763+유형화!$F$73*hourly1!D8535/hourly1!$D$8763+유형화!$F$74*hourly1!E8535/hourly1!$E$8763</f>
        <v>79.434633944736561</v>
      </c>
      <c r="C8534" s="442">
        <f>hourly1!$F8535*유형화!$G$71/hourly1!$F$8763+유형화!$G$72*hourly1!$G8535/hourly1!$F$8763+유형화!$G$74*hourly1!I8535/hourly1!$I$8763</f>
        <v>4.6427552658599387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4">
        <f>유형화!$F$71*hourly1!B8536/hourly1!$B$8763+유형화!$F$72*hourly1!C8536/hourly1!$C$8763+유형화!$F$73*hourly1!D8536/hourly1!$D$8763+유형화!$F$74*hourly1!E8536/hourly1!$E$8763</f>
        <v>67.35285052139335</v>
      </c>
      <c r="C8535" s="442">
        <f>hourly1!$F8536*유형화!$G$71/hourly1!$F$8763+유형화!$G$72*hourly1!$G8536/hourly1!$F$8763+유형화!$G$74*hourly1!I8536/hourly1!$I$8763</f>
        <v>4.8142153887871828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4">
        <f>유형화!$F$71*hourly1!B8537/hourly1!$B$8763+유형화!$F$72*hourly1!C8537/hourly1!$C$8763+유형화!$F$73*hourly1!D8537/hourly1!$D$8763+유형화!$F$74*hourly1!E8537/hourly1!$E$8763</f>
        <v>68.351217494277662</v>
      </c>
      <c r="C8536" s="442">
        <f>hourly1!$F8537*유형화!$G$71/hourly1!$F$8763+유형화!$G$72*hourly1!$G8537/hourly1!$F$8763+유형화!$G$74*hourly1!I8537/hourly1!$I$8763</f>
        <v>4.7749842867202643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4">
        <f>유형화!$F$71*hourly1!B8538/hourly1!$B$8763+유형화!$F$72*hourly1!C8538/hourly1!$C$8763+유형화!$F$73*hourly1!D8538/hourly1!$D$8763+유형화!$F$74*hourly1!E8538/hourly1!$E$8763</f>
        <v>67.350634786747079</v>
      </c>
      <c r="C8537" s="442">
        <f>hourly1!$F8538*유형화!$G$71/hourly1!$F$8763+유형화!$G$72*hourly1!$G8538/hourly1!$F$8763+유형화!$G$74*hourly1!I8538/hourly1!$I$8763</f>
        <v>4.8426458493396556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4">
        <f>유형화!$F$71*hourly1!B8539/hourly1!$B$8763+유형화!$F$72*hourly1!C8539/hourly1!$C$8763+유형화!$F$73*hourly1!D8539/hourly1!$D$8763+유형화!$F$74*hourly1!E8539/hourly1!$E$8763</f>
        <v>66.680053315936945</v>
      </c>
      <c r="C8538" s="442">
        <f>hourly1!$F8539*유형화!$G$71/hourly1!$F$8763+유형화!$G$72*hourly1!$G8539/hourly1!$F$8763+유형화!$G$74*hourly1!I8539/hourly1!$I$8763</f>
        <v>5.1077258735922477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4">
        <f>유형화!$F$71*hourly1!B8540/hourly1!$B$8763+유형화!$F$72*hourly1!C8540/hourly1!$C$8763+유형화!$F$73*hourly1!D8540/hourly1!$D$8763+유형화!$F$74*hourly1!E8540/hourly1!$E$8763</f>
        <v>66.748386882419041</v>
      </c>
      <c r="C8539" s="442">
        <f>hourly1!$F8540*유형화!$G$71/hourly1!$F$8763+유형화!$G$72*hourly1!$G8540/hourly1!$F$8763+유형화!$G$74*hourly1!I8540/hourly1!$I$8763</f>
        <v>5.532210087641678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4">
        <f>유형화!$F$71*hourly1!B8541/hourly1!$B$8763+유형화!$F$72*hourly1!C8541/hourly1!$C$8763+유형화!$F$73*hourly1!D8541/hourly1!$D$8763+유형화!$F$74*hourly1!E8541/hourly1!$E$8763</f>
        <v>78.075624939643859</v>
      </c>
      <c r="C8540" s="442">
        <f>hourly1!$F8541*유형화!$G$71/hourly1!$F$8763+유형화!$G$72*hourly1!$G8541/hourly1!$F$8763+유형화!$G$74*hourly1!I8541/hourly1!$I$8763</f>
        <v>5.1089143466996152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4">
        <f>유형화!$F$71*hourly1!B8542/hourly1!$B$8763+유형화!$F$72*hourly1!C8542/hourly1!$C$8763+유형화!$F$73*hourly1!D8542/hourly1!$D$8763+유형화!$F$74*hourly1!E8542/hourly1!$E$8763</f>
        <v>86.76088778383253</v>
      </c>
      <c r="C8541" s="442">
        <f>hourly1!$F8542*유형화!$G$71/hourly1!$F$8763+유형화!$G$72*hourly1!$G8542/hourly1!$F$8763+유형화!$G$74*hourly1!I8542/hourly1!$I$8763</f>
        <v>5.1258052508156364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4">
        <f>유형화!$F$71*hourly1!B8543/hourly1!$B$8763+유형화!$F$72*hourly1!C8543/hourly1!$C$8763+유형화!$F$73*hourly1!D8543/hourly1!$D$8763+유형화!$F$74*hourly1!E8543/hourly1!$E$8763</f>
        <v>70.223351267145787</v>
      </c>
      <c r="C8542" s="442">
        <f>hourly1!$F8543*유형화!$G$71/hourly1!$F$8763+유형화!$G$72*hourly1!$G8543/hourly1!$F$8763+유형화!$G$74*hourly1!I8543/hourly1!$I$8763</f>
        <v>5.9984881380210711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4">
        <f>유형화!$F$71*hourly1!B8544/hourly1!$B$8763+유형화!$F$72*hourly1!C8544/hourly1!$C$8763+유형화!$F$73*hourly1!D8544/hourly1!$D$8763+유형화!$F$74*hourly1!E8544/hourly1!$E$8763</f>
        <v>68.964576821231944</v>
      </c>
      <c r="C8543" s="442">
        <f>hourly1!$F8544*유형화!$G$71/hourly1!$F$8763+유형화!$G$72*hourly1!$G8544/hourly1!$F$8763+유형화!$G$74*hourly1!I8544/hourly1!$I$8763</f>
        <v>0.41605712097599623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4">
        <f>유형화!$F$71*hourly1!B8545/hourly1!$B$8763+유형화!$F$72*hourly1!C8545/hourly1!$C$8763+유형화!$F$73*hourly1!D8545/hourly1!$D$8763+유형화!$F$74*hourly1!E8545/hourly1!$E$8763</f>
        <v>67.633228217096033</v>
      </c>
      <c r="C8544" s="442">
        <f>hourly1!$F8545*유형화!$G$71/hourly1!$F$8763+유형화!$G$72*hourly1!$G8545/hourly1!$F$8763+유형화!$G$74*hourly1!I8545/hourly1!$I$8763</f>
        <v>0.51059634719661129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4">
        <f>유형화!$F$71*hourly1!B8546/hourly1!$B$8763+유형화!$F$72*hourly1!C8546/hourly1!$C$8763+유형화!$F$73*hourly1!D8546/hourly1!$D$8763+유형화!$F$74*hourly1!E8546/hourly1!$E$8763</f>
        <v>66.053226982217012</v>
      </c>
      <c r="C8545" s="442">
        <f>hourly1!$F8546*유형화!$G$71/hourly1!$F$8763+유형화!$G$72*hourly1!$G8546/hourly1!$F$8763+유형화!$G$74*hourly1!I8546/hourly1!$I$8763</f>
        <v>1.1158401093656833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4">
        <f>유형화!$F$71*hourly1!B8547/hourly1!$B$8763+유형화!$F$72*hourly1!C8547/hourly1!$C$8763+유형화!$F$73*hourly1!D8547/hourly1!$D$8763+유형화!$F$74*hourly1!E8547/hourly1!$E$8763</f>
        <v>79.912182431056976</v>
      </c>
      <c r="C8546" s="442">
        <f>hourly1!$F8547*유형화!$G$71/hourly1!$F$8763+유형화!$G$72*hourly1!$G8547/hourly1!$F$8763+유형화!$G$74*hourly1!I8547/hourly1!$I$8763</f>
        <v>1.8521459315880455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4">
        <f>유형화!$F$71*hourly1!B8548/hourly1!$B$8763+유형화!$F$72*hourly1!C8548/hourly1!$C$8763+유형화!$F$73*hourly1!D8548/hourly1!$D$8763+유형화!$F$74*hourly1!E8548/hourly1!$E$8763</f>
        <v>80.010026434341626</v>
      </c>
      <c r="C8547" s="442">
        <f>hourly1!$F8548*유형화!$G$71/hourly1!$F$8763+유형화!$G$72*hourly1!$G8548/hourly1!$F$8763+유형화!$G$74*hourly1!I8548/hourly1!$I$8763</f>
        <v>2.4927893247573132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4">
        <f>유형화!$F$71*hourly1!B8549/hourly1!$B$8763+유형화!$F$72*hourly1!C8549/hourly1!$C$8763+유형화!$F$73*hourly1!D8549/hourly1!$D$8763+유형화!$F$74*hourly1!E8549/hourly1!$E$8763</f>
        <v>80.53518907223895</v>
      </c>
      <c r="C8548" s="442">
        <f>hourly1!$F8549*유형화!$G$71/hourly1!$F$8763+유형화!$G$72*hourly1!$G8549/hourly1!$F$8763+유형화!$G$74*hourly1!I8549/hourly1!$I$8763</f>
        <v>3.1471632695574567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4">
        <f>유형화!$F$71*hourly1!B8550/hourly1!$B$8763+유형화!$F$72*hourly1!C8550/hourly1!$C$8763+유형화!$F$73*hourly1!D8550/hourly1!$D$8763+유형화!$F$74*hourly1!E8550/hourly1!$E$8763</f>
        <v>80.561912492459967</v>
      </c>
      <c r="C8549" s="442">
        <f>hourly1!$F8550*유형화!$G$71/hourly1!$F$8763+유형화!$G$72*hourly1!$G8550/hourly1!$F$8763+유형화!$G$74*hourly1!I8550/hourly1!$I$8763</f>
        <v>3.5780313402164179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4">
        <f>유형화!$F$71*hourly1!B8551/hourly1!$B$8763+유형화!$F$72*hourly1!C8551/hourly1!$C$8763+유형화!$F$73*hourly1!D8551/hourly1!$D$8763+유형화!$F$74*hourly1!E8551/hourly1!$E$8763</f>
        <v>80.80184256576301</v>
      </c>
      <c r="C8550" s="442">
        <f>hourly1!$F8551*유형화!$G$71/hourly1!$F$8763+유형화!$G$72*hourly1!$G8551/hourly1!$F$8763+유형화!$G$74*hourly1!I8551/hourly1!$I$8763</f>
        <v>4.030969156838375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4">
        <f>유형화!$F$71*hourly1!B8552/hourly1!$B$8763+유형화!$F$72*hourly1!C8552/hourly1!$C$8763+유형화!$F$73*hourly1!D8552/hourly1!$D$8763+유형화!$F$74*hourly1!E8552/hourly1!$E$8763</f>
        <v>82.672082723350286</v>
      </c>
      <c r="C8551" s="442">
        <f>hourly1!$F8552*유형화!$G$71/hourly1!$F$8763+유형화!$G$72*hourly1!$G8552/hourly1!$F$8763+유형화!$G$74*hourly1!I8552/hourly1!$I$8763</f>
        <v>4.4648772251809952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4">
        <f>유형화!$F$71*hourly1!B8553/hourly1!$B$8763+유형화!$F$72*hourly1!C8553/hourly1!$C$8763+유형화!$F$73*hourly1!D8553/hourly1!$D$8763+유형화!$F$74*hourly1!E8553/hourly1!$E$8763</f>
        <v>94.150016488070634</v>
      </c>
      <c r="C8552" s="442">
        <f>hourly1!$F8553*유형화!$G$71/hourly1!$F$8763+유형화!$G$72*hourly1!$G8553/hourly1!$F$8763+유형화!$G$74*hourly1!I8553/hourly1!$I$8763</f>
        <v>10.900363111042092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4">
        <f>유형화!$F$71*hourly1!B8554/hourly1!$B$8763+유형화!$F$72*hourly1!C8554/hourly1!$C$8763+유형화!$F$73*hourly1!D8554/hourly1!$D$8763+유형화!$F$74*hourly1!E8554/hourly1!$E$8763</f>
        <v>182.16869636344194</v>
      </c>
      <c r="C8553" s="442">
        <f>hourly1!$F8554*유형화!$G$71/hourly1!$F$8763+유형화!$G$72*hourly1!$G8554/hourly1!$F$8763+유형화!$G$74*hourly1!I8554/hourly1!$I$8763</f>
        <v>11.107035039771549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4">
        <f>유형화!$F$71*hourly1!B8555/hourly1!$B$8763+유형화!$F$72*hourly1!C8555/hourly1!$C$8763+유형화!$F$73*hourly1!D8555/hourly1!$D$8763+유형화!$F$74*hourly1!E8555/hourly1!$E$8763</f>
        <v>280.98297979772042</v>
      </c>
      <c r="C8554" s="442">
        <f>hourly1!$F8555*유형화!$G$71/hourly1!$F$8763+유형화!$G$72*hourly1!$G8555/hourly1!$F$8763+유형화!$G$74*hourly1!I8555/hourly1!$I$8763</f>
        <v>10.335494025269027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4">
        <f>유형화!$F$71*hourly1!B8556/hourly1!$B$8763+유형화!$F$72*hourly1!C8556/hourly1!$C$8763+유형화!$F$73*hourly1!D8556/hourly1!$D$8763+유형화!$F$74*hourly1!E8556/hourly1!$E$8763</f>
        <v>339.97122224063264</v>
      </c>
      <c r="C8555" s="442">
        <f>hourly1!$F8556*유형화!$G$71/hourly1!$F$8763+유형화!$G$72*hourly1!$G8556/hourly1!$F$8763+유형화!$G$74*hourly1!I8556/hourly1!$I$8763</f>
        <v>9.1860773955080059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4">
        <f>유형화!$F$71*hourly1!B8557/hourly1!$B$8763+유형화!$F$72*hourly1!C8557/hourly1!$C$8763+유형화!$F$73*hourly1!D8557/hourly1!$D$8763+유형화!$F$74*hourly1!E8557/hourly1!$E$8763</f>
        <v>397.94852846886812</v>
      </c>
      <c r="C8556" s="442">
        <f>hourly1!$F8557*유형화!$G$71/hourly1!$F$8763+유형화!$G$72*hourly1!$G8557/hourly1!$F$8763+유형화!$G$74*hourly1!I8557/hourly1!$I$8763</f>
        <v>8.1120185167821326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4">
        <f>유형화!$F$71*hourly1!B8558/hourly1!$B$8763+유형화!$F$72*hourly1!C8558/hourly1!$C$8763+유형화!$F$73*hourly1!D8558/hourly1!$D$8763+유형화!$F$74*hourly1!E8558/hourly1!$E$8763</f>
        <v>338.92367811803405</v>
      </c>
      <c r="C8557" s="442">
        <f>hourly1!$F8558*유형화!$G$71/hourly1!$F$8763+유형화!$G$72*hourly1!$G8558/hourly1!$F$8763+유형화!$G$74*hourly1!I8558/hourly1!$I$8763</f>
        <v>7.1851362852359433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4">
        <f>유형화!$F$71*hourly1!B8559/hourly1!$B$8763+유형화!$F$72*hourly1!C8559/hourly1!$C$8763+유형화!$F$73*hourly1!D8559/hourly1!$D$8763+유형화!$F$74*hourly1!E8559/hourly1!$E$8763</f>
        <v>216.94677183472339</v>
      </c>
      <c r="C8558" s="442">
        <f>hourly1!$F8559*유형화!$G$71/hourly1!$F$8763+유형화!$G$72*hourly1!$G8559/hourly1!$F$8763+유형화!$G$74*hourly1!I8559/hourly1!$I$8763</f>
        <v>5.7208811101523773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4">
        <f>유형화!$F$71*hourly1!B8560/hourly1!$B$8763+유형화!$F$72*hourly1!C8560/hourly1!$C$8763+유형화!$F$73*hourly1!D8560/hourly1!$D$8763+유형화!$F$74*hourly1!E8560/hourly1!$E$8763</f>
        <v>274.26008037594545</v>
      </c>
      <c r="C8559" s="442">
        <f>hourly1!$F8560*유형화!$G$71/hourly1!$F$8763+유형화!$G$72*hourly1!$G8560/hourly1!$F$8763+유형화!$G$74*hourly1!I8560/hourly1!$I$8763</f>
        <v>5.9632736431813083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4">
        <f>유형화!$F$71*hourly1!B8561/hourly1!$B$8763+유형화!$F$72*hourly1!C8561/hourly1!$C$8763+유형화!$F$73*hourly1!D8561/hourly1!$D$8763+유형화!$F$74*hourly1!E8561/hourly1!$E$8763</f>
        <v>386.11249294153913</v>
      </c>
      <c r="C8560" s="442">
        <f>hourly1!$F8561*유형화!$G$71/hourly1!$F$8763+유형화!$G$72*hourly1!$G8561/hourly1!$F$8763+유형화!$G$74*hourly1!I8561/hourly1!$I$8763</f>
        <v>5.8005979540142762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4">
        <f>유형화!$F$71*hourly1!B8562/hourly1!$B$8763+유형화!$F$72*hourly1!C8562/hourly1!$C$8763+유형화!$F$73*hourly1!D8562/hourly1!$D$8763+유형화!$F$74*hourly1!E8562/hourly1!$E$8763</f>
        <v>328.66489787865908</v>
      </c>
      <c r="C8561" s="442">
        <f>hourly1!$F8562*유형화!$G$71/hourly1!$F$8763+유형화!$G$72*hourly1!$G8562/hourly1!$F$8763+유형화!$G$74*hourly1!I8562/hourly1!$I$8763</f>
        <v>5.9414179609037996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4">
        <f>유형화!$F$71*hourly1!B8563/hourly1!$B$8763+유형화!$F$72*hourly1!C8563/hourly1!$C$8763+유형화!$F$73*hourly1!D8563/hourly1!$D$8763+유형화!$F$74*hourly1!E8563/hourly1!$E$8763</f>
        <v>286.4588643292434</v>
      </c>
      <c r="C8562" s="442">
        <f>hourly1!$F8563*유형화!$G$71/hourly1!$F$8763+유형화!$G$72*hourly1!$G8563/hourly1!$F$8763+유형화!$G$74*hourly1!I8563/hourly1!$I$8763</f>
        <v>6.4035262104021609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4">
        <f>유형화!$F$71*hourly1!B8564/hourly1!$B$8763+유형화!$F$72*hourly1!C8564/hourly1!$C$8763+유형화!$F$73*hourly1!D8564/hourly1!$D$8763+유형화!$F$74*hourly1!E8564/hourly1!$E$8763</f>
        <v>174.45758835436857</v>
      </c>
      <c r="C8563" s="442">
        <f>hourly1!$F8564*유형화!$G$71/hourly1!$F$8763+유형화!$G$72*hourly1!$G8564/hourly1!$F$8763+유형화!$G$74*hourly1!I8564/hourly1!$I$8763</f>
        <v>6.7319624037122354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4">
        <f>유형화!$F$71*hourly1!B8565/hourly1!$B$8763+유형화!$F$72*hourly1!C8565/hourly1!$C$8763+유형화!$F$73*hourly1!D8565/hourly1!$D$8763+유형화!$F$74*hourly1!E8565/hourly1!$E$8763</f>
        <v>131.3942550030753</v>
      </c>
      <c r="C8564" s="442">
        <f>hourly1!$F8565*유형화!$G$71/hourly1!$F$8763+유형화!$G$72*hourly1!$G8565/hourly1!$F$8763+유형화!$G$74*hourly1!I8565/hourly1!$I$8763</f>
        <v>6.3296406666779959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4">
        <f>유형화!$F$71*hourly1!B8566/hourly1!$B$8763+유형화!$F$72*hourly1!C8566/hourly1!$C$8763+유형화!$F$73*hourly1!D8566/hourly1!$D$8763+유형화!$F$74*hourly1!E8566/hourly1!$E$8763</f>
        <v>140.2125073501617</v>
      </c>
      <c r="C8565" s="442">
        <f>hourly1!$F8566*유형화!$G$71/hourly1!$F$8763+유형화!$G$72*hourly1!$G8566/hourly1!$F$8763+유형화!$G$74*hourly1!I8566/hourly1!$I$8763</f>
        <v>6.296295460359504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4">
        <f>유형화!$F$71*hourly1!B8567/hourly1!$B$8763+유형화!$F$72*hourly1!C8567/hourly1!$C$8763+유형화!$F$73*hourly1!D8567/hourly1!$D$8763+유형화!$F$74*hourly1!E8567/hourly1!$E$8763</f>
        <v>72.966132170810724</v>
      </c>
      <c r="C8566" s="442">
        <f>hourly1!$F8567*유형화!$G$71/hourly1!$F$8763+유형화!$G$72*hourly1!$G8567/hourly1!$F$8763+유형화!$G$74*hourly1!I8567/hourly1!$I$8763</f>
        <v>7.2533472263736449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4">
        <f>유형화!$F$71*hourly1!B8568/hourly1!$B$8763+유형화!$F$72*hourly1!C8568/hourly1!$C$8763+유형화!$F$73*hourly1!D8568/hourly1!$D$8763+유형화!$F$74*hourly1!E8568/hourly1!$E$8763</f>
        <v>71.972348443860042</v>
      </c>
      <c r="C8567" s="442">
        <f>hourly1!$F8568*유형화!$G$71/hourly1!$F$8763+유형화!$G$72*hourly1!$G8568/hourly1!$F$8763+유형화!$G$74*hourly1!I8568/hourly1!$I$8763</f>
        <v>0.88287452709741854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4">
        <f>유형화!$F$71*hourly1!B8569/hourly1!$B$8763+유형화!$F$72*hourly1!C8569/hourly1!$C$8763+유형화!$F$73*hourly1!D8569/hourly1!$D$8763+유형화!$F$74*hourly1!E8569/hourly1!$E$8763</f>
        <v>71.12091769651029</v>
      </c>
      <c r="C8568" s="442">
        <f>hourly1!$F8569*유형화!$G$71/hourly1!$F$8763+유형화!$G$72*hourly1!$G8569/hourly1!$F$8763+유형화!$G$74*hourly1!I8569/hourly1!$I$8763</f>
        <v>1.5109463438161994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4">
        <f>유형화!$F$71*hourly1!B8570/hourly1!$B$8763+유형화!$F$72*hourly1!C8570/hourly1!$C$8763+유형화!$F$73*hourly1!D8570/hourly1!$D$8763+유형화!$F$74*hourly1!E8570/hourly1!$E$8763</f>
        <v>69.970485793263521</v>
      </c>
      <c r="C8569" s="442">
        <f>hourly1!$F8570*유형화!$G$71/hourly1!$F$8763+유형화!$G$72*hourly1!$G8570/hourly1!$F$8763+유형화!$G$74*hourly1!I8570/hourly1!$I$8763</f>
        <v>2.246966068741342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4">
        <f>유형화!$F$71*hourly1!B8571/hourly1!$B$8763+유형화!$F$72*hourly1!C8571/hourly1!$C$8763+유형화!$F$73*hourly1!D8571/hourly1!$D$8763+유형화!$F$74*hourly1!E8571/hourly1!$E$8763</f>
        <v>70.648501056633449</v>
      </c>
      <c r="C8570" s="442">
        <f>hourly1!$F8571*유형화!$G$71/hourly1!$F$8763+유형화!$G$72*hourly1!$G8571/hourly1!$F$8763+유형화!$G$74*hourly1!I8571/hourly1!$I$8763</f>
        <v>2.7401141230392718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4">
        <f>유형화!$F$71*hourly1!B8572/hourly1!$B$8763+유형화!$F$72*hourly1!C8572/hourly1!$C$8763+유형화!$F$73*hourly1!D8572/hourly1!$D$8763+유형화!$F$74*hourly1!E8572/hourly1!$E$8763</f>
        <v>71.063271333984815</v>
      </c>
      <c r="C8571" s="442">
        <f>hourly1!$F8572*유형화!$G$71/hourly1!$F$8763+유형화!$G$72*hourly1!$G8572/hourly1!$F$8763+유형화!$G$74*hourly1!I8572/hourly1!$I$8763</f>
        <v>3.2146695198873294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4">
        <f>유형화!$F$71*hourly1!B8573/hourly1!$B$8763+유형화!$F$72*hourly1!C8573/hourly1!$C$8763+유형화!$F$73*hourly1!D8573/hourly1!$D$8763+유형화!$F$74*hourly1!E8573/hourly1!$E$8763</f>
        <v>71.769950522377911</v>
      </c>
      <c r="C8572" s="442">
        <f>hourly1!$F8573*유형화!$G$71/hourly1!$F$8763+유형화!$G$72*hourly1!$G8573/hourly1!$F$8763+유형화!$G$74*hourly1!I8573/hourly1!$I$8763</f>
        <v>3.6588654384338213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4">
        <f>유형화!$F$71*hourly1!B8574/hourly1!$B$8763+유형화!$F$72*hourly1!C8574/hourly1!$C$8763+유형화!$F$73*hourly1!D8574/hourly1!$D$8763+유형화!$F$74*hourly1!E8574/hourly1!$E$8763</f>
        <v>72.33571948566977</v>
      </c>
      <c r="C8573" s="442">
        <f>hourly1!$F8574*유형화!$G$71/hourly1!$F$8763+유형화!$G$72*hourly1!$G8574/hourly1!$F$8763+유형화!$G$74*hourly1!I8574/hourly1!$I$8763</f>
        <v>3.9977276006942182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4">
        <f>유형화!$F$71*hourly1!B8575/hourly1!$B$8763+유형화!$F$72*hourly1!C8575/hourly1!$C$8763+유형화!$F$73*hourly1!D8575/hourly1!$D$8763+유형화!$F$74*hourly1!E8575/hourly1!$E$8763</f>
        <v>72.977741631157954</v>
      </c>
      <c r="C8574" s="442">
        <f>hourly1!$F8575*유형화!$G$71/hourly1!$F$8763+유형화!$G$72*hourly1!$G8575/hourly1!$F$8763+유형화!$G$74*hourly1!I8575/hourly1!$I$8763</f>
        <v>4.2990076927885363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4">
        <f>유형화!$F$71*hourly1!B8576/hourly1!$B$8763+유형화!$F$72*hourly1!C8576/hourly1!$C$8763+유형화!$F$73*hourly1!D8576/hourly1!$D$8763+유형화!$F$74*hourly1!E8576/hourly1!$E$8763</f>
        <v>75.452402145084505</v>
      </c>
      <c r="C8575" s="442">
        <f>hourly1!$F8576*유형화!$G$71/hourly1!$F$8763+유형화!$G$72*hourly1!$G8576/hourly1!$F$8763+유형화!$G$74*hourly1!I8576/hourly1!$I$8763</f>
        <v>4.6576412887738012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4">
        <f>유형화!$F$71*hourly1!B8577/hourly1!$B$8763+유형화!$F$72*hourly1!C8577/hourly1!$C$8763+유형화!$F$73*hourly1!D8577/hourly1!$D$8763+유형화!$F$74*hourly1!E8577/hourly1!$E$8763</f>
        <v>87.498016522808854</v>
      </c>
      <c r="C8576" s="442">
        <f>hourly1!$F8577*유형화!$G$71/hourly1!$F$8763+유형화!$G$72*hourly1!$G8577/hourly1!$F$8763+유형화!$G$74*hourly1!I8577/hourly1!$I$8763</f>
        <v>10.997090643419671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4">
        <f>유형화!$F$71*hourly1!B8578/hourly1!$B$8763+유형화!$F$72*hourly1!C8578/hourly1!$C$8763+유형화!$F$73*hourly1!D8578/hourly1!$D$8763+유형화!$F$74*hourly1!E8578/hourly1!$E$8763</f>
        <v>182.1666043694174</v>
      </c>
      <c r="C8577" s="442">
        <f>hourly1!$F8578*유형화!$G$71/hourly1!$F$8763+유형화!$G$72*hourly1!$G8578/hourly1!$F$8763+유형화!$G$74*hourly1!I8578/hourly1!$I$8763</f>
        <v>11.184180430369892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4">
        <f>유형화!$F$71*hourly1!B8579/hourly1!$B$8763+유형화!$F$72*hourly1!C8579/hourly1!$C$8763+유형화!$F$73*hourly1!D8579/hourly1!$D$8763+유형화!$F$74*hourly1!E8579/hourly1!$E$8763</f>
        <v>280.99048933489138</v>
      </c>
      <c r="C8578" s="442">
        <f>hourly1!$F8579*유형화!$G$71/hourly1!$F$8763+유형화!$G$72*hourly1!$G8579/hourly1!$F$8763+유형화!$G$74*hourly1!I8579/hourly1!$I$8763</f>
        <v>10.585430775349547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4">
        <f>유형화!$F$71*hourly1!B8580/hourly1!$B$8763+유형화!$F$72*hourly1!C8580/hourly1!$C$8763+유형화!$F$73*hourly1!D8580/hourly1!$D$8763+유형화!$F$74*hourly1!E8580/hourly1!$E$8763</f>
        <v>340.44466934348753</v>
      </c>
      <c r="C8579" s="442">
        <f>hourly1!$F8580*유형화!$G$71/hourly1!$F$8763+유형화!$G$72*hourly1!$G8580/hourly1!$F$8763+유형화!$G$74*hourly1!I8580/hourly1!$I$8763</f>
        <v>9.8965453153117799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4">
        <f>유형화!$F$71*hourly1!B8581/hourly1!$B$8763+유형화!$F$72*hourly1!C8581/hourly1!$C$8763+유형화!$F$73*hourly1!D8581/hourly1!$D$8763+유형화!$F$74*hourly1!E8581/hourly1!$E$8763</f>
        <v>398.18110049422268</v>
      </c>
      <c r="C8580" s="442">
        <f>hourly1!$F8581*유형화!$G$71/hourly1!$F$8763+유형화!$G$72*hourly1!$G8581/hourly1!$F$8763+유형화!$G$74*hourly1!I8581/hourly1!$I$8763</f>
        <v>9.1074334776251646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4">
        <f>유형화!$F$71*hourly1!B8582/hourly1!$B$8763+유형화!$F$72*hourly1!C8582/hourly1!$C$8763+유형화!$F$73*hourly1!D8582/hourly1!$D$8763+유형화!$F$74*hourly1!E8582/hourly1!$E$8763</f>
        <v>338.09246757499784</v>
      </c>
      <c r="C8581" s="442">
        <f>hourly1!$F8582*유형화!$G$71/hourly1!$F$8763+유형화!$G$72*hourly1!$G8582/hourly1!$F$8763+유형화!$G$74*hourly1!I8582/hourly1!$I$8763</f>
        <v>7.9844356638776137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4">
        <f>유형화!$F$71*hourly1!B8583/hourly1!$B$8763+유형화!$F$72*hourly1!C8583/hourly1!$C$8763+유형화!$F$73*hourly1!D8583/hourly1!$D$8763+유형화!$F$74*hourly1!E8583/hourly1!$E$8763</f>
        <v>215.66841199647587</v>
      </c>
      <c r="C8582" s="442">
        <f>hourly1!$F8583*유형화!$G$71/hourly1!$F$8763+유형화!$G$72*hourly1!$G8583/hourly1!$F$8763+유형화!$G$74*hourly1!I8583/hourly1!$I$8763</f>
        <v>6.3799928131567087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4">
        <f>유형화!$F$71*hourly1!B8584/hourly1!$B$8763+유형화!$F$72*hourly1!C8584/hourly1!$C$8763+유형화!$F$73*hourly1!D8584/hourly1!$D$8763+유형화!$F$74*hourly1!E8584/hourly1!$E$8763</f>
        <v>272.51274958067842</v>
      </c>
      <c r="C8583" s="442">
        <f>hourly1!$F8584*유형화!$G$71/hourly1!$F$8763+유형화!$G$72*hourly1!$G8584/hourly1!$F$8763+유형화!$G$74*hourly1!I8584/hourly1!$I$8763</f>
        <v>6.4927040661669144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4">
        <f>유형화!$F$71*hourly1!B8585/hourly1!$B$8763+유형화!$F$72*hourly1!C8585/hourly1!$C$8763+유형화!$F$73*hourly1!D8585/hourly1!$D$8763+유형화!$F$74*hourly1!E8585/hourly1!$E$8763</f>
        <v>383.69937422728719</v>
      </c>
      <c r="C8584" s="442">
        <f>hourly1!$F8585*유형화!$G$71/hourly1!$F$8763+유형화!$G$72*hourly1!$G8585/hourly1!$F$8763+유형화!$G$74*hourly1!I8585/hourly1!$I$8763</f>
        <v>6.1284261803820197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4">
        <f>유형화!$F$71*hourly1!B8586/hourly1!$B$8763+유형화!$F$72*hourly1!C8586/hourly1!$C$8763+유형화!$F$73*hourly1!D8586/hourly1!$D$8763+유형화!$F$74*hourly1!E8586/hourly1!$E$8763</f>
        <v>326.46668466091268</v>
      </c>
      <c r="C8585" s="442">
        <f>hourly1!$F8586*유형화!$G$71/hourly1!$F$8763+유형화!$G$72*hourly1!$G8586/hourly1!$F$8763+유형화!$G$74*hourly1!I8586/hourly1!$I$8763</f>
        <v>6.2563508669982468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4">
        <f>유형화!$F$71*hourly1!B8587/hourly1!$B$8763+유형화!$F$72*hourly1!C8587/hourly1!$C$8763+유형화!$F$73*hourly1!D8587/hourly1!$D$8763+유형화!$F$74*hourly1!E8587/hourly1!$E$8763</f>
        <v>284.25655008183156</v>
      </c>
      <c r="C8586" s="442">
        <f>hourly1!$F8587*유형화!$G$71/hourly1!$F$8763+유형화!$G$72*hourly1!$G8587/hourly1!$F$8763+유형화!$G$74*hourly1!I8587/hourly1!$I$8763</f>
        <v>6.5577117117047949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4">
        <f>유형화!$F$71*hourly1!B8588/hourly1!$B$8763+유형화!$F$72*hourly1!C8588/hourly1!$C$8763+유형화!$F$73*hourly1!D8588/hourly1!$D$8763+유형화!$F$74*hourly1!E8588/hourly1!$E$8763</f>
        <v>172.79417176769138</v>
      </c>
      <c r="C8587" s="442">
        <f>hourly1!$F8588*유형화!$G$71/hourly1!$F$8763+유형화!$G$72*hourly1!$G8588/hourly1!$F$8763+유형화!$G$74*hourly1!I8588/hourly1!$I$8763</f>
        <v>6.9167999994925502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4">
        <f>유형화!$F$71*hourly1!B8589/hourly1!$B$8763+유형화!$F$72*hourly1!C8589/hourly1!$C$8763+유형화!$F$73*hourly1!D8589/hourly1!$D$8763+유형화!$F$74*hourly1!E8589/hourly1!$E$8763</f>
        <v>130.40584914352232</v>
      </c>
      <c r="C8588" s="442">
        <f>hourly1!$F8589*유형화!$G$71/hourly1!$F$8763+유형화!$G$72*hourly1!$G8589/hourly1!$F$8763+유형화!$G$74*hourly1!I8589/hourly1!$I$8763</f>
        <v>6.3569313827427987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4">
        <f>유형화!$F$71*hourly1!B8590/hourly1!$B$8763+유형화!$F$72*hourly1!C8590/hourly1!$C$8763+유형화!$F$73*hourly1!D8590/hourly1!$D$8763+유형화!$F$74*hourly1!E8590/hourly1!$E$8763</f>
        <v>139.188310358357</v>
      </c>
      <c r="C8589" s="442">
        <f>hourly1!$F8590*유형화!$G$71/hourly1!$F$8763+유형화!$G$72*hourly1!$G8590/hourly1!$F$8763+유형화!$G$74*hourly1!I8590/hourly1!$I$8763</f>
        <v>6.244633100710189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4">
        <f>유형화!$F$71*hourly1!B8591/hourly1!$B$8763+유형화!$F$72*hourly1!C8591/hourly1!$C$8763+유형화!$F$73*hourly1!D8591/hourly1!$D$8763+유형화!$F$74*hourly1!E8591/hourly1!$E$8763</f>
        <v>72.42602259629632</v>
      </c>
      <c r="C8590" s="442">
        <f>hourly1!$F8591*유형화!$G$71/hourly1!$F$8763+유형화!$G$72*hourly1!$G8591/hourly1!$F$8763+유형화!$G$74*hourly1!I8591/hourly1!$I$8763</f>
        <v>7.0814603613371698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4">
        <f>유형화!$F$71*hourly1!B8592/hourly1!$B$8763+유형화!$F$72*hourly1!C8592/hourly1!$C$8763+유형화!$F$73*hourly1!D8592/hourly1!$D$8763+유형화!$F$74*hourly1!E8592/hourly1!$E$8763</f>
        <v>71.072437538433505</v>
      </c>
      <c r="C8591" s="442">
        <f>hourly1!$F8592*유형화!$G$71/hourly1!$F$8763+유형화!$G$72*hourly1!$G8592/hourly1!$F$8763+유형화!$G$74*hourly1!I8592/hourly1!$I$8763</f>
        <v>0.63910316969758862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4">
        <f>유형화!$F$71*hourly1!B8593/hourly1!$B$8763+유형화!$F$72*hourly1!C8593/hourly1!$C$8763+유형화!$F$73*hourly1!D8593/hourly1!$D$8763+유형화!$F$74*hourly1!E8593/hourly1!$E$8763</f>
        <v>69.999504299628299</v>
      </c>
      <c r="C8592" s="442">
        <f>hourly1!$F8593*유형화!$G$71/hourly1!$F$8763+유형화!$G$72*hourly1!$G8593/hourly1!$F$8763+유형화!$G$74*hourly1!I8593/hourly1!$I$8763</f>
        <v>1.1287453709292752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4">
        <f>유형화!$F$71*hourly1!B8594/hourly1!$B$8763+유형화!$F$72*hourly1!C8594/hourly1!$C$8763+유형화!$F$73*hourly1!D8594/hourly1!$D$8763+유형화!$F$74*hourly1!E8594/hourly1!$E$8763</f>
        <v>68.6422896077095</v>
      </c>
      <c r="C8593" s="442">
        <f>hourly1!$F8594*유형화!$G$71/hourly1!$F$8763+유형화!$G$72*hourly1!$G8594/hourly1!$F$8763+유형화!$G$74*hourly1!I8594/hourly1!$I$8763</f>
        <v>1.8151196773332055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4">
        <f>유형화!$F$71*hourly1!B8595/hourly1!$B$8763+유형화!$F$72*hourly1!C8595/hourly1!$C$8763+유형화!$F$73*hourly1!D8595/hourly1!$D$8763+유형화!$F$74*hourly1!E8595/hourly1!$E$8763</f>
        <v>69.075480253136035</v>
      </c>
      <c r="C8594" s="442">
        <f>hourly1!$F8595*유형화!$G$71/hourly1!$F$8763+유형화!$G$72*hourly1!$G8595/hourly1!$F$8763+유형화!$G$74*hourly1!I8595/hourly1!$I$8763</f>
        <v>2.2756462023552526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4">
        <f>유형화!$F$71*hourly1!B8596/hourly1!$B$8763+유형화!$F$72*hourly1!C8596/hourly1!$C$8763+유형화!$F$73*hourly1!D8596/hourly1!$D$8763+유형화!$F$74*hourly1!E8596/hourly1!$E$8763</f>
        <v>69.19009988436612</v>
      </c>
      <c r="C8595" s="442">
        <f>hourly1!$F8596*유형화!$G$71/hourly1!$F$8763+유형화!$G$72*hourly1!$G8596/hourly1!$F$8763+유형화!$G$74*hourly1!I8596/hourly1!$I$8763</f>
        <v>2.7023199448513582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4">
        <f>유형화!$F$71*hourly1!B8597/hourly1!$B$8763+유형화!$F$72*hourly1!C8597/hourly1!$C$8763+유형화!$F$73*hourly1!D8597/hourly1!$D$8763+유형화!$F$74*hourly1!E8597/hourly1!$E$8763</f>
        <v>69.723529505546821</v>
      </c>
      <c r="C8596" s="442">
        <f>hourly1!$F8597*유형화!$G$71/hourly1!$F$8763+유형화!$G$72*hourly1!$G8597/hourly1!$F$8763+유형화!$G$74*hourly1!I8597/hourly1!$I$8763</f>
        <v>3.1679110683678591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4">
        <f>유형화!$F$71*hourly1!B8598/hourly1!$B$8763+유형화!$F$72*hourly1!C8598/hourly1!$C$8763+유형화!$F$73*hourly1!D8598/hourly1!$D$8763+유형화!$F$74*hourly1!E8598/hourly1!$E$8763</f>
        <v>69.977764489714616</v>
      </c>
      <c r="C8597" s="442">
        <f>hourly1!$F8598*유형화!$G$71/hourly1!$F$8763+유형화!$G$72*hourly1!$G8598/hourly1!$F$8763+유형화!$G$74*hourly1!I8598/hourly1!$I$8763</f>
        <v>3.458310499709389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4">
        <f>유형화!$F$71*hourly1!B8599/hourly1!$B$8763+유형화!$F$72*hourly1!C8599/hourly1!$C$8763+유형화!$F$73*hourly1!D8599/hourly1!$D$8763+유형화!$F$74*hourly1!E8599/hourly1!$E$8763</f>
        <v>70.470937653466933</v>
      </c>
      <c r="C8598" s="442">
        <f>hourly1!$F8599*유형화!$G$71/hourly1!$F$8763+유형화!$G$72*hourly1!$G8599/hourly1!$F$8763+유형화!$G$74*hourly1!I8599/hourly1!$I$8763</f>
        <v>3.7808265731568707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4">
        <f>유형화!$F$71*hourly1!B8600/hourly1!$B$8763+유형화!$F$72*hourly1!C8600/hourly1!$C$8763+유형화!$F$73*hourly1!D8600/hourly1!$D$8763+유형화!$F$74*hourly1!E8600/hourly1!$E$8763</f>
        <v>72.803688834801221</v>
      </c>
      <c r="C8599" s="442">
        <f>hourly1!$F8600*유형화!$G$71/hourly1!$F$8763+유형화!$G$72*hourly1!$G8600/hourly1!$F$8763+유형화!$G$74*hourly1!I8600/hourly1!$I$8763</f>
        <v>4.1054057902865759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4">
        <f>유형화!$F$71*hourly1!B8601/hourly1!$B$8763+유형화!$F$72*hourly1!C8601/hourly1!$C$8763+유형화!$F$73*hourly1!D8601/hourly1!$D$8763+유형화!$F$74*hourly1!E8601/hourly1!$E$8763</f>
        <v>84.825151502200299</v>
      </c>
      <c r="C8600" s="442">
        <f>hourly1!$F8601*유형화!$G$71/hourly1!$F$8763+유형화!$G$72*hourly1!$G8601/hourly1!$F$8763+유형화!$G$74*hourly1!I8601/hourly1!$I$8763</f>
        <v>10.471212927942313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4">
        <f>유형화!$F$71*hourly1!B8602/hourly1!$B$8763+유형화!$F$72*hourly1!C8602/hourly1!$C$8763+유형화!$F$73*hourly1!D8602/hourly1!$D$8763+유형화!$F$74*hourly1!E8602/hourly1!$E$8763</f>
        <v>181.38492358835649</v>
      </c>
      <c r="C8601" s="442">
        <f>hourly1!$F8602*유형화!$G$71/hourly1!$F$8763+유형화!$G$72*hourly1!$G8602/hourly1!$F$8763+유형화!$G$74*hourly1!I8602/hourly1!$I$8763</f>
        <v>10.638872137047541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4">
        <f>유형화!$F$71*hourly1!B8603/hourly1!$B$8763+유형화!$F$72*hourly1!C8603/hourly1!$C$8763+유형화!$F$73*hourly1!D8603/hourly1!$D$8763+유형화!$F$74*hourly1!E8603/hourly1!$E$8763</f>
        <v>279.7394228048924</v>
      </c>
      <c r="C8602" s="442">
        <f>hourly1!$F8603*유형화!$G$71/hourly1!$F$8763+유형화!$G$72*hourly1!$G8603/hourly1!$F$8763+유형화!$G$74*hourly1!I8603/hourly1!$I$8763</f>
        <v>9.8971039017465383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4">
        <f>유형화!$F$71*hourly1!B8604/hourly1!$B$8763+유형화!$F$72*hourly1!C8604/hourly1!$C$8763+유형화!$F$73*hourly1!D8604/hourly1!$D$8763+유형화!$F$74*hourly1!E8604/hourly1!$E$8763</f>
        <v>337.36341102041627</v>
      </c>
      <c r="C8603" s="442">
        <f>hourly1!$F8604*유형화!$G$71/hourly1!$F$8763+유형화!$G$72*hourly1!$G8604/hourly1!$F$8763+유형화!$G$74*hourly1!I8604/hourly1!$I$8763</f>
        <v>8.665655981660322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4">
        <f>유형화!$F$71*hourly1!B8605/hourly1!$B$8763+유형화!$F$72*hourly1!C8605/hourly1!$C$8763+유형화!$F$73*hourly1!D8605/hourly1!$D$8763+유형화!$F$74*hourly1!E8605/hourly1!$E$8763</f>
        <v>393.8401227210403</v>
      </c>
      <c r="C8604" s="442">
        <f>hourly1!$F8605*유형화!$G$71/hourly1!$F$8763+유형화!$G$72*hourly1!$G8605/hourly1!$F$8763+유형화!$G$74*hourly1!I8605/hourly1!$I$8763</f>
        <v>7.5784451832909117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4">
        <f>유형화!$F$71*hourly1!B8606/hourly1!$B$8763+유형화!$F$72*hourly1!C8606/hourly1!$C$8763+유형화!$F$73*hourly1!D8606/hourly1!$D$8763+유형화!$F$74*hourly1!E8606/hourly1!$E$8763</f>
        <v>333.99947765899947</v>
      </c>
      <c r="C8605" s="442">
        <f>hourly1!$F8606*유형화!$G$71/hourly1!$F$8763+유형화!$G$72*hourly1!$G8606/hourly1!$F$8763+유형화!$G$74*hourly1!I8606/hourly1!$I$8763</f>
        <v>6.8452187164834974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4">
        <f>유형화!$F$71*hourly1!B8607/hourly1!$B$8763+유형화!$F$72*hourly1!C8607/hourly1!$C$8763+유형화!$F$73*hourly1!D8607/hourly1!$D$8763+유형화!$F$74*hourly1!E8607/hourly1!$E$8763</f>
        <v>211.56602253491184</v>
      </c>
      <c r="C8606" s="442">
        <f>hourly1!$F8607*유형화!$G$71/hourly1!$F$8763+유형화!$G$72*hourly1!$G8607/hourly1!$F$8763+유형화!$G$74*hourly1!I8607/hourly1!$I$8763</f>
        <v>5.2914630826161915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4">
        <f>유형화!$F$71*hourly1!B8608/hourly1!$B$8763+유형화!$F$72*hourly1!C8608/hourly1!$C$8763+유형화!$F$73*hourly1!D8608/hourly1!$D$8763+유형화!$F$74*hourly1!E8608/hourly1!$E$8763</f>
        <v>268.53779141030191</v>
      </c>
      <c r="C8607" s="442">
        <f>hourly1!$F8608*유형화!$G$71/hourly1!$F$8763+유형화!$G$72*hourly1!$G8608/hourly1!$F$8763+유형화!$G$74*hourly1!I8608/hourly1!$I$8763</f>
        <v>5.5684618175985943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4">
        <f>유형화!$F$71*hourly1!B8609/hourly1!$B$8763+유형화!$F$72*hourly1!C8609/hourly1!$C$8763+유형화!$F$73*hourly1!D8609/hourly1!$D$8763+유형화!$F$74*hourly1!E8609/hourly1!$E$8763</f>
        <v>380.68817245583597</v>
      </c>
      <c r="C8608" s="442">
        <f>hourly1!$F8609*유형화!$G$71/hourly1!$F$8763+유형화!$G$72*hourly1!$G8609/hourly1!$F$8763+유형화!$G$74*hourly1!I8609/hourly1!$I$8763</f>
        <v>5.628385470977328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4">
        <f>유형화!$F$71*hourly1!B8610/hourly1!$B$8763+유형화!$F$72*hourly1!C8610/hourly1!$C$8763+유형화!$F$73*hourly1!D8610/hourly1!$D$8763+유형화!$F$74*hourly1!E8610/hourly1!$E$8763</f>
        <v>323.9395378447756</v>
      </c>
      <c r="C8609" s="442">
        <f>hourly1!$F8610*유형화!$G$71/hourly1!$F$8763+유형화!$G$72*hourly1!$G8610/hourly1!$F$8763+유형화!$G$74*hourly1!I8610/hourly1!$I$8763</f>
        <v>5.8254519131505598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4">
        <f>유형화!$F$71*hourly1!B8611/hourly1!$B$8763+유형화!$F$72*hourly1!C8611/hourly1!$C$8763+유형화!$F$73*hourly1!D8611/hourly1!$D$8763+유형화!$F$74*hourly1!E8611/hourly1!$E$8763</f>
        <v>282.08899539720409</v>
      </c>
      <c r="C8610" s="442">
        <f>hourly1!$F8611*유형화!$G$71/hourly1!$F$8763+유형화!$G$72*hourly1!$G8611/hourly1!$F$8763+유형화!$G$74*hourly1!I8611/hourly1!$I$8763</f>
        <v>6.2255785806910762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4">
        <f>유형화!$F$71*hourly1!B8612/hourly1!$B$8763+유형화!$F$72*hourly1!C8612/hourly1!$C$8763+유형화!$F$73*hourly1!D8612/hourly1!$D$8763+유형화!$F$74*hourly1!E8612/hourly1!$E$8763</f>
        <v>170.55964081230084</v>
      </c>
      <c r="C8611" s="442">
        <f>hourly1!$F8612*유형화!$G$71/hourly1!$F$8763+유형화!$G$72*hourly1!$G8612/hourly1!$F$8763+유형화!$G$74*hourly1!I8612/hourly1!$I$8763</f>
        <v>6.4873084715968901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4">
        <f>유형화!$F$71*hourly1!B8613/hourly1!$B$8763+유형화!$F$72*hourly1!C8613/hourly1!$C$8763+유형화!$F$73*hourly1!D8613/hourly1!$D$8763+유형화!$F$74*hourly1!E8613/hourly1!$E$8763</f>
        <v>129.0520512793708</v>
      </c>
      <c r="C8612" s="442">
        <f>hourly1!$F8613*유형화!$G$71/hourly1!$F$8763+유형화!$G$72*hourly1!$G8613/hourly1!$F$8763+유형화!$G$74*hourly1!I8613/hourly1!$I$8763</f>
        <v>6.0094182607674336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4">
        <f>유형화!$F$71*hourly1!B8614/hourly1!$B$8763+유형화!$F$72*hourly1!C8614/hourly1!$C$8763+유형화!$F$73*hourly1!D8614/hourly1!$D$8763+유형화!$F$74*hourly1!E8614/hourly1!$E$8763</f>
        <v>138.06362190876061</v>
      </c>
      <c r="C8613" s="442">
        <f>hourly1!$F8614*유형화!$G$71/hourly1!$F$8763+유형화!$G$72*hourly1!$G8614/hourly1!$F$8763+유형화!$G$74*hourly1!I8614/hourly1!$I$8763</f>
        <v>5.9614034583141757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4">
        <f>유형화!$F$71*hourly1!B8615/hourly1!$B$8763+유형화!$F$72*hourly1!C8615/hourly1!$C$8763+유형화!$F$73*hourly1!D8615/hourly1!$D$8763+유형화!$F$74*hourly1!E8615/hourly1!$E$8763</f>
        <v>71.930898107083138</v>
      </c>
      <c r="C8614" s="442">
        <f>hourly1!$F8615*유형화!$G$71/hourly1!$F$8763+유형화!$G$72*hourly1!$G8615/hourly1!$F$8763+유형화!$G$74*hourly1!I8615/hourly1!$I$8763</f>
        <v>6.8739163695844034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4">
        <f>유형화!$F$71*hourly1!B8616/hourly1!$B$8763+유형화!$F$72*hourly1!C8616/hourly1!$C$8763+유형화!$F$73*hourly1!D8616/hourly1!$D$8763+유형화!$F$74*hourly1!E8616/hourly1!$E$8763</f>
        <v>70.791378141229728</v>
      </c>
      <c r="C8615" s="442">
        <f>hourly1!$F8616*유형화!$G$71/hourly1!$F$8763+유형화!$G$72*hourly1!$G8616/hourly1!$F$8763+유형화!$G$74*hourly1!I8616/hourly1!$I$8763</f>
        <v>0.58839411459972268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4">
        <f>유형화!$F$71*hourly1!B8617/hourly1!$B$8763+유형화!$F$72*hourly1!C8617/hourly1!$C$8763+유형화!$F$73*hourly1!D8617/hourly1!$D$8763+유형화!$F$74*hourly1!E8617/hourly1!$E$8763</f>
        <v>69.803397894254175</v>
      </c>
      <c r="C8616" s="442">
        <f>hourly1!$F8617*유형화!$G$71/hourly1!$F$8763+유형화!$G$72*hourly1!$G8617/hourly1!$F$8763+유형화!$G$74*hourly1!I8617/hourly1!$I$8763</f>
        <v>1.0878632812978641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4">
        <f>유형화!$F$71*hourly1!B8618/hourly1!$B$8763+유형화!$F$72*hourly1!C8618/hourly1!$C$8763+유형화!$F$73*hourly1!D8618/hourly1!$D$8763+유형화!$F$74*hourly1!E8618/hourly1!$E$8763</f>
        <v>68.574436863587763</v>
      </c>
      <c r="C8617" s="442">
        <f>hourly1!$F8618*유형화!$G$71/hourly1!$F$8763+유형화!$G$72*hourly1!$G8618/hourly1!$F$8763+유형화!$G$74*hourly1!I8618/hourly1!$I$8763</f>
        <v>1.8441685350342367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4">
        <f>유형화!$F$71*hourly1!B8619/hourly1!$B$8763+유형화!$F$72*hourly1!C8619/hourly1!$C$8763+유형화!$F$73*hourly1!D8619/hourly1!$D$8763+유형화!$F$74*hourly1!E8619/hourly1!$E$8763</f>
        <v>69.288474099929346</v>
      </c>
      <c r="C8618" s="442">
        <f>hourly1!$F8619*유형화!$G$71/hourly1!$F$8763+유형화!$G$72*hourly1!$G8619/hourly1!$F$8763+유형화!$G$74*hourly1!I8619/hourly1!$I$8763</f>
        <v>2.4587492874353014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4">
        <f>유형화!$F$71*hourly1!B8620/hourly1!$B$8763+유형화!$F$72*hourly1!C8620/hourly1!$C$8763+유형화!$F$73*hourly1!D8620/hourly1!$D$8763+유형화!$F$74*hourly1!E8620/hourly1!$E$8763</f>
        <v>69.767158401618246</v>
      </c>
      <c r="C8619" s="442">
        <f>hourly1!$F8620*유형화!$G$71/hourly1!$F$8763+유형화!$G$72*hourly1!$G8620/hourly1!$F$8763+유형화!$G$74*hourly1!I8620/hourly1!$I$8763</f>
        <v>3.0920777651178044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4">
        <f>유형화!$F$71*hourly1!B8621/hourly1!$B$8763+유형화!$F$72*hourly1!C8621/hourly1!$C$8763+유형화!$F$73*hourly1!D8621/hourly1!$D$8763+유형화!$F$74*hourly1!E8621/hourly1!$E$8763</f>
        <v>70.446208841341729</v>
      </c>
      <c r="C8620" s="442">
        <f>hourly1!$F8621*유형화!$G$71/hourly1!$F$8763+유형화!$G$72*hourly1!$G8621/hourly1!$F$8763+유형화!$G$74*hourly1!I8621/hourly1!$I$8763</f>
        <v>3.648506287992106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4">
        <f>유형화!$F$71*hourly1!B8622/hourly1!$B$8763+유형화!$F$72*hourly1!C8622/hourly1!$C$8763+유형화!$F$73*hourly1!D8622/hourly1!$D$8763+유형화!$F$74*hourly1!E8622/hourly1!$E$8763</f>
        <v>70.959194631261454</v>
      </c>
      <c r="C8621" s="442">
        <f>hourly1!$F8622*유형화!$G$71/hourly1!$F$8763+유형화!$G$72*hourly1!$G8622/hourly1!$F$8763+유형화!$G$74*hourly1!I8622/hourly1!$I$8763</f>
        <v>4.0483189900281387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4">
        <f>유형화!$F$71*hourly1!B8623/hourly1!$B$8763+유형화!$F$72*hourly1!C8623/hourly1!$C$8763+유형화!$F$73*hourly1!D8623/hourly1!$D$8763+유형화!$F$74*hourly1!E8623/hourly1!$E$8763</f>
        <v>71.758087473503963</v>
      </c>
      <c r="C8622" s="442">
        <f>hourly1!$F8623*유형화!$G$71/hourly1!$F$8763+유형화!$G$72*hourly1!$G8623/hourly1!$F$8763+유형화!$G$74*hourly1!I8623/hourly1!$I$8763</f>
        <v>4.4281201191382555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4">
        <f>유형화!$F$71*hourly1!B8624/hourly1!$B$8763+유형화!$F$72*hourly1!C8624/hourly1!$C$8763+유형화!$F$73*hourly1!D8624/hourly1!$D$8763+유형화!$F$74*hourly1!E8624/hourly1!$E$8763</f>
        <v>74.345914043502162</v>
      </c>
      <c r="C8623" s="442">
        <f>hourly1!$F8624*유형화!$G$71/hourly1!$F$8763+유형화!$G$72*hourly1!$G8624/hourly1!$F$8763+유형화!$G$74*hourly1!I8624/hourly1!$I$8763</f>
        <v>4.8324076241013216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4">
        <f>유형화!$F$71*hourly1!B8625/hourly1!$B$8763+유형화!$F$72*hourly1!C8625/hourly1!$C$8763+유형화!$F$73*hourly1!D8625/hourly1!$D$8763+유형화!$F$74*hourly1!E8625/hourly1!$E$8763</f>
        <v>86.526310546590153</v>
      </c>
      <c r="C8624" s="442">
        <f>hourly1!$F8625*유형화!$G$71/hourly1!$F$8763+유형화!$G$72*hourly1!$G8625/hourly1!$F$8763+유형화!$G$74*hourly1!I8625/hourly1!$I$8763</f>
        <v>11.200414720409871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4">
        <f>유형화!$F$71*hourly1!B8626/hourly1!$B$8763+유형화!$F$72*hourly1!C8626/hourly1!$C$8763+유형화!$F$73*hourly1!D8626/hourly1!$D$8763+유형화!$F$74*hourly1!E8626/hourly1!$E$8763</f>
        <v>182.28785345757365</v>
      </c>
      <c r="C8625" s="442">
        <f>hourly1!$F8626*유형화!$G$71/hourly1!$F$8763+유형화!$G$72*hourly1!$G8626/hourly1!$F$8763+유형화!$G$74*hourly1!I8626/hourly1!$I$8763</f>
        <v>11.346730142202478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4">
        <f>유형화!$F$71*hourly1!B8627/hourly1!$B$8763+유형화!$F$72*hourly1!C8627/hourly1!$C$8763+유형화!$F$73*hourly1!D8627/hourly1!$D$8763+유형화!$F$74*hourly1!E8627/hourly1!$E$8763</f>
        <v>281.00759318948565</v>
      </c>
      <c r="C8626" s="442">
        <f>hourly1!$F8627*유형화!$G$71/hourly1!$F$8763+유형화!$G$72*hourly1!$G8627/hourly1!$F$8763+유형화!$G$74*hourly1!I8627/hourly1!$I$8763</f>
        <v>10.692913968977154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4">
        <f>유형화!$F$71*hourly1!B8628/hourly1!$B$8763+유형화!$F$72*hourly1!C8628/hourly1!$C$8763+유형화!$F$73*hourly1!D8628/hourly1!$D$8763+유형화!$F$74*hourly1!E8628/hourly1!$E$8763</f>
        <v>339.2579604848346</v>
      </c>
      <c r="C8627" s="442">
        <f>hourly1!$F8628*유형화!$G$71/hourly1!$F$8763+유형화!$G$72*hourly1!$G8628/hourly1!$F$8763+유형화!$G$74*hourly1!I8628/hourly1!$I$8763</f>
        <v>9.6293436404390125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4">
        <f>유형화!$F$71*hourly1!B8629/hourly1!$B$8763+유형화!$F$72*hourly1!C8629/hourly1!$C$8763+유형화!$F$73*hourly1!D8629/hourly1!$D$8763+유형화!$F$74*hourly1!E8629/hourly1!$E$8763</f>
        <v>396.14280218522504</v>
      </c>
      <c r="C8628" s="442">
        <f>hourly1!$F8629*유형화!$G$71/hourly1!$F$8763+유형화!$G$72*hourly1!$G8629/hourly1!$F$8763+유형화!$G$74*hourly1!I8629/hourly1!$I$8763</f>
        <v>8.5816823913702169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4">
        <f>유형화!$F$71*hourly1!B8630/hourly1!$B$8763+유형화!$F$72*hourly1!C8630/hourly1!$C$8763+유형화!$F$73*hourly1!D8630/hourly1!$D$8763+유형화!$F$74*hourly1!E8630/hourly1!$E$8763</f>
        <v>336.96699643108548</v>
      </c>
      <c r="C8629" s="442">
        <f>hourly1!$F8630*유형화!$G$71/hourly1!$F$8763+유형화!$G$72*hourly1!$G8630/hourly1!$F$8763+유형화!$G$74*hourly1!I8630/hourly1!$I$8763</f>
        <v>7.9458220626134155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4">
        <f>유형화!$F$71*hourly1!B8631/hourly1!$B$8763+유형화!$F$72*hourly1!C8631/hourly1!$C$8763+유형화!$F$73*hourly1!D8631/hourly1!$D$8763+유형화!$F$74*hourly1!E8631/hourly1!$E$8763</f>
        <v>215.7673128174315</v>
      </c>
      <c r="C8630" s="442">
        <f>hourly1!$F8631*유형화!$G$71/hourly1!$F$8763+유형화!$G$72*hourly1!$G8631/hourly1!$F$8763+유형화!$G$74*hourly1!I8631/hourly1!$I$8763</f>
        <v>6.860973542981216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4">
        <f>유형화!$F$71*hourly1!B8632/hourly1!$B$8763+유형화!$F$72*hourly1!C8632/hourly1!$C$8763+유형화!$F$73*hourly1!D8632/hourly1!$D$8763+유형화!$F$74*hourly1!E8632/hourly1!$E$8763</f>
        <v>273.11939177894732</v>
      </c>
      <c r="C8631" s="442">
        <f>hourly1!$F8632*유형화!$G$71/hourly1!$F$8763+유형화!$G$72*hourly1!$G8632/hourly1!$F$8763+유형화!$G$74*hourly1!I8632/hourly1!$I$8763</f>
        <v>7.1528985549546276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4">
        <f>유형화!$F$71*hourly1!B8633/hourly1!$B$8763+유형화!$F$72*hourly1!C8633/hourly1!$C$8763+유형화!$F$73*hourly1!D8633/hourly1!$D$8763+유형화!$F$74*hourly1!E8633/hourly1!$E$8763</f>
        <v>385.67951510240124</v>
      </c>
      <c r="C8632" s="442">
        <f>hourly1!$F8633*유형화!$G$71/hourly1!$F$8763+유형화!$G$72*hourly1!$G8633/hourly1!$F$8763+유형화!$G$74*hourly1!I8633/hourly1!$I$8763</f>
        <v>7.2810272009940871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4">
        <f>유형화!$F$71*hourly1!B8634/hourly1!$B$8763+유형화!$F$72*hourly1!C8634/hourly1!$C$8763+유형화!$F$73*hourly1!D8634/hourly1!$D$8763+유형화!$F$74*hourly1!E8634/hourly1!$E$8763</f>
        <v>329.0858034695205</v>
      </c>
      <c r="C8633" s="442">
        <f>hourly1!$F8634*유형화!$G$71/hourly1!$F$8763+유형화!$G$72*hourly1!$G8634/hourly1!$F$8763+유형화!$G$74*hourly1!I8634/hourly1!$I$8763</f>
        <v>7.5165862377421551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4">
        <f>유형화!$F$71*hourly1!B8635/hourly1!$B$8763+유형화!$F$72*hourly1!C8635/hourly1!$C$8763+유형화!$F$73*hourly1!D8635/hourly1!$D$8763+유형화!$F$74*hourly1!E8635/hourly1!$E$8763</f>
        <v>286.78919739949879</v>
      </c>
      <c r="C8634" s="442">
        <f>hourly1!$F8635*유형화!$G$71/hourly1!$F$8763+유형화!$G$72*hourly1!$G8635/hourly1!$F$8763+유형화!$G$74*hourly1!I8635/hourly1!$I$8763</f>
        <v>7.762984377390107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4">
        <f>유형화!$F$71*hourly1!B8636/hourly1!$B$8763+유형화!$F$72*hourly1!C8636/hourly1!$C$8763+유형화!$F$73*hourly1!D8636/hourly1!$D$8763+유형화!$F$74*hourly1!E8636/hourly1!$E$8763</f>
        <v>174.42676390448216</v>
      </c>
      <c r="C8635" s="442">
        <f>hourly1!$F8636*유형화!$G$71/hourly1!$F$8763+유형화!$G$72*hourly1!$G8636/hourly1!$F$8763+유형화!$G$74*hourly1!I8636/hourly1!$I$8763</f>
        <v>7.7850618645217891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4">
        <f>유형화!$F$71*hourly1!B8637/hourly1!$B$8763+유형화!$F$72*hourly1!C8637/hourly1!$C$8763+유형화!$F$73*hourly1!D8637/hourly1!$D$8763+유형화!$F$74*hourly1!E8637/hourly1!$E$8763</f>
        <v>132.46037844064182</v>
      </c>
      <c r="C8636" s="442">
        <f>hourly1!$F8637*유형화!$G$71/hourly1!$F$8763+유형화!$G$72*hourly1!$G8637/hourly1!$F$8763+유형화!$G$74*hourly1!I8637/hourly1!$I$8763</f>
        <v>7.2900371879638426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4">
        <f>유형화!$F$71*hourly1!B8638/hourly1!$B$8763+유형화!$F$72*hourly1!C8638/hourly1!$C$8763+유형화!$F$73*hourly1!D8638/hourly1!$D$8763+유형화!$F$74*hourly1!E8638/hourly1!$E$8763</f>
        <v>141.22325787002907</v>
      </c>
      <c r="C8637" s="442">
        <f>hourly1!$F8638*유형화!$G$71/hourly1!$F$8763+유형화!$G$72*hourly1!$G8638/hourly1!$F$8763+유형화!$G$74*hourly1!I8638/hourly1!$I$8763</f>
        <v>7.1799604583704468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4">
        <f>유형화!$F$71*hourly1!B8639/hourly1!$B$8763+유형화!$F$72*hourly1!C8639/hourly1!$C$8763+유형화!$F$73*hourly1!D8639/hourly1!$D$8763+유형화!$F$74*hourly1!E8639/hourly1!$E$8763</f>
        <v>74.063015134311243</v>
      </c>
      <c r="C8638" s="442">
        <f>hourly1!$F8639*유형화!$G$71/hourly1!$F$8763+유형화!$G$72*hourly1!$G8639/hourly1!$F$8763+유형화!$G$74*hourly1!I8639/hourly1!$I$8763</f>
        <v>8.0228438389708359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4">
        <f>유형화!$F$71*hourly1!B8640/hourly1!$B$8763+유형화!$F$72*hourly1!C8640/hourly1!$C$8763+유형화!$F$73*hourly1!D8640/hourly1!$D$8763+유형화!$F$74*hourly1!E8640/hourly1!$E$8763</f>
        <v>73.039947097902527</v>
      </c>
      <c r="C8639" s="442">
        <f>hourly1!$F8640*유형화!$G$71/hourly1!$F$8763+유형화!$G$72*hourly1!$G8640/hourly1!$F$8763+유형화!$G$74*hourly1!I8640/hourly1!$I$8763</f>
        <v>1.6259313817826966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4">
        <f>유형화!$F$71*hourly1!B8641/hourly1!$B$8763+유형화!$F$72*hourly1!C8641/hourly1!$C$8763+유형화!$F$73*hourly1!D8641/hourly1!$D$8763+유형화!$F$74*hourly1!E8641/hourly1!$E$8763</f>
        <v>71.926238010049047</v>
      </c>
      <c r="C8640" s="442">
        <f>hourly1!$F8641*유형화!$G$71/hourly1!$F$8763+유형화!$G$72*hourly1!$G8641/hourly1!$F$8763+유형화!$G$74*hourly1!I8641/hourly1!$I$8763</f>
        <v>2.1840116255953728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4">
        <f>유형화!$F$71*hourly1!B8642/hourly1!$B$8763+유형화!$F$72*hourly1!C8642/hourly1!$C$8763+유형화!$F$73*hourly1!D8642/hourly1!$D$8763+유형화!$F$74*hourly1!E8642/hourly1!$E$8763</f>
        <v>70.537495525425157</v>
      </c>
      <c r="C8641" s="442">
        <f>hourly1!$F8642*유형화!$G$71/hourly1!$F$8763+유형화!$G$72*hourly1!$G8642/hourly1!$F$8763+유형화!$G$74*hourly1!I8642/hourly1!$I$8763</f>
        <v>2.8720638099392257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4">
        <f>유형화!$F$71*hourly1!B8643/hourly1!$B$8763+유형화!$F$72*hourly1!C8643/hourly1!$C$8763+유형화!$F$73*hourly1!D8643/hourly1!$D$8763+유형화!$F$74*hourly1!E8643/hourly1!$E$8763</f>
        <v>71.025352138846017</v>
      </c>
      <c r="C8642" s="442">
        <f>hourly1!$F8643*유형화!$G$71/hourly1!$F$8763+유형화!$G$72*hourly1!$G8643/hourly1!$F$8763+유형화!$G$74*hourly1!I8643/hourly1!$I$8763</f>
        <v>3.33382827006219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4">
        <f>유형화!$F$71*hourly1!B8644/hourly1!$B$8763+유형화!$F$72*hourly1!C8644/hourly1!$C$8763+유형화!$F$73*hourly1!D8644/hourly1!$D$8763+유형화!$F$74*hourly1!E8644/hourly1!$E$8763</f>
        <v>71.427772437679778</v>
      </c>
      <c r="C8643" s="442">
        <f>hourly1!$F8644*유형화!$G$71/hourly1!$F$8763+유형화!$G$72*hourly1!$G8644/hourly1!$F$8763+유형화!$G$74*hourly1!I8644/hourly1!$I$8763</f>
        <v>3.8232528222249944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4">
        <f>유형화!$F$71*hourly1!B8645/hourly1!$B$8763+유형화!$F$72*hourly1!C8645/hourly1!$C$8763+유형화!$F$73*hourly1!D8645/hourly1!$D$8763+유형화!$F$74*hourly1!E8645/hourly1!$E$8763</f>
        <v>72.2570713310039</v>
      </c>
      <c r="C8644" s="442">
        <f>hourly1!$F8645*유형화!$G$71/hourly1!$F$8763+유형화!$G$72*hourly1!$G8645/hourly1!$F$8763+유형화!$G$74*hourly1!I8645/hourly1!$I$8763</f>
        <v>4.2703691985135341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4">
        <f>유형화!$F$71*hourly1!B8646/hourly1!$B$8763+유형화!$F$72*hourly1!C8646/hourly1!$C$8763+유형화!$F$73*hourly1!D8646/hourly1!$D$8763+유형화!$F$74*hourly1!E8646/hourly1!$E$8763</f>
        <v>72.999346879791233</v>
      </c>
      <c r="C8645" s="442">
        <f>hourly1!$F8646*유형화!$G$71/hourly1!$F$8763+유형화!$G$72*hourly1!$G8646/hourly1!$F$8763+유형화!$G$74*hourly1!I8646/hourly1!$I$8763</f>
        <v>4.6292025166507464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4">
        <f>유형화!$F$71*hourly1!B8647/hourly1!$B$8763+유형화!$F$72*hourly1!C8647/hourly1!$C$8763+유형화!$F$73*hourly1!D8647/hourly1!$D$8763+유형화!$F$74*hourly1!E8647/hourly1!$E$8763</f>
        <v>73.830557422827468</v>
      </c>
      <c r="C8646" s="442">
        <f>hourly1!$F8647*유형화!$G$71/hourly1!$F$8763+유형화!$G$72*hourly1!$G8647/hourly1!$F$8763+유형화!$G$74*hourly1!I8647/hourly1!$I$8763</f>
        <v>4.9700102383154157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4">
        <f>유형화!$F$71*hourly1!B8648/hourly1!$B$8763+유형화!$F$72*hourly1!C8648/hourly1!$C$8763+유형화!$F$73*hourly1!D8648/hourly1!$D$8763+유형화!$F$74*hourly1!E8648/hourly1!$E$8763</f>
        <v>76.405821208019333</v>
      </c>
      <c r="C8647" s="442">
        <f>hourly1!$F8648*유형화!$G$71/hourly1!$F$8763+유형화!$G$72*hourly1!$G8648/hourly1!$F$8763+유형화!$G$74*hourly1!I8648/hourly1!$I$8763</f>
        <v>5.3327169113162194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4">
        <f>유형화!$F$71*hourly1!B8649/hourly1!$B$8763+유형화!$F$72*hourly1!C8649/hourly1!$C$8763+유형화!$F$73*hourly1!D8649/hourly1!$D$8763+유형화!$F$74*hourly1!E8649/hourly1!$E$8763</f>
        <v>88.649464461488719</v>
      </c>
      <c r="C8648" s="442">
        <f>hourly1!$F8649*유형화!$G$71/hourly1!$F$8763+유형화!$G$72*hourly1!$G8649/hourly1!$F$8763+유형화!$G$74*hourly1!I8649/hourly1!$I$8763</f>
        <v>11.713444295999981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4">
        <f>유형화!$F$71*hourly1!B8650/hourly1!$B$8763+유형화!$F$72*hourly1!C8650/hourly1!$C$8763+유형화!$F$73*hourly1!D8650/hourly1!$D$8763+유형화!$F$74*hourly1!E8650/hourly1!$E$8763</f>
        <v>183.14812829000672</v>
      </c>
      <c r="C8649" s="442">
        <f>hourly1!$F8650*유형화!$G$71/hourly1!$F$8763+유형화!$G$72*hourly1!$G8650/hourly1!$F$8763+유형화!$G$74*hourly1!I8650/hourly1!$I$8763</f>
        <v>11.898659986755748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4">
        <f>유형화!$F$71*hourly1!B8651/hourly1!$B$8763+유형화!$F$72*hourly1!C8651/hourly1!$C$8763+유형화!$F$73*hourly1!D8651/hourly1!$D$8763+유형화!$F$74*hourly1!E8651/hourly1!$E$8763</f>
        <v>282.14080831817529</v>
      </c>
      <c r="C8650" s="442">
        <f>hourly1!$F8651*유형화!$G$71/hourly1!$F$8763+유형화!$G$72*hourly1!$G8651/hourly1!$F$8763+유형화!$G$74*hourly1!I8651/hourly1!$I$8763</f>
        <v>11.340328766105946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4">
        <f>유형화!$F$71*hourly1!B8652/hourly1!$B$8763+유형화!$F$72*hourly1!C8652/hourly1!$C$8763+유형화!$F$73*hourly1!D8652/hourly1!$D$8763+유형화!$F$74*hourly1!E8652/hourly1!$E$8763</f>
        <v>341.04814108874331</v>
      </c>
      <c r="C8651" s="442">
        <f>hourly1!$F8652*유형화!$G$71/hourly1!$F$8763+유형화!$G$72*hourly1!$G8652/hourly1!$F$8763+유형화!$G$74*hourly1!I8652/hourly1!$I$8763</f>
        <v>10.340923436523207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4">
        <f>유형화!$F$71*hourly1!B8653/hourly1!$B$8763+유형화!$F$72*hourly1!C8653/hourly1!$C$8763+유형화!$F$73*hourly1!D8653/hourly1!$D$8763+유형화!$F$74*hourly1!E8653/hourly1!$E$8763</f>
        <v>398.69008985417815</v>
      </c>
      <c r="C8652" s="442">
        <f>hourly1!$F8653*유형화!$G$71/hourly1!$F$8763+유형화!$G$72*hourly1!$G8653/hourly1!$F$8763+유형화!$G$74*hourly1!I8653/hourly1!$I$8763</f>
        <v>9.5006212060187991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4">
        <f>유형화!$F$71*hourly1!B8654/hourly1!$B$8763+유형화!$F$72*hourly1!C8654/hourly1!$C$8763+유형화!$F$73*hourly1!D8654/hourly1!$D$8763+유형화!$F$74*hourly1!E8654/hourly1!$E$8763</f>
        <v>339.55893374491859</v>
      </c>
      <c r="C8653" s="442">
        <f>hourly1!$F8654*유형화!$G$71/hourly1!$F$8763+유형화!$G$72*hourly1!$G8654/hourly1!$F$8763+유형화!$G$74*hourly1!I8654/hourly1!$I$8763</f>
        <v>8.7360566142166807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4">
        <f>유형화!$F$71*hourly1!B8655/hourly1!$B$8763+유형화!$F$72*hourly1!C8655/hourly1!$C$8763+유형화!$F$73*hourly1!D8655/hourly1!$D$8763+유형화!$F$74*hourly1!E8655/hourly1!$E$8763</f>
        <v>217.70196725005573</v>
      </c>
      <c r="C8654" s="442">
        <f>hourly1!$F8655*유형화!$G$71/hourly1!$F$8763+유형화!$G$72*hourly1!$G8655/hourly1!$F$8763+유형화!$G$74*hourly1!I8655/hourly1!$I$8763</f>
        <v>7.363091900573667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4">
        <f>유형화!$F$71*hourly1!B8656/hourly1!$B$8763+유형화!$F$72*hourly1!C8656/hourly1!$C$8763+유형화!$F$73*hourly1!D8656/hourly1!$D$8763+유형화!$F$74*hourly1!E8656/hourly1!$E$8763</f>
        <v>275.48272824918638</v>
      </c>
      <c r="C8655" s="442">
        <f>hourly1!$F8656*유형화!$G$71/hourly1!$F$8763+유형화!$G$72*hourly1!$G8656/hourly1!$F$8763+유형화!$G$74*hourly1!I8656/hourly1!$I$8763</f>
        <v>7.6558914201499553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4">
        <f>유형화!$F$71*hourly1!B8657/hourly1!$B$8763+유형화!$F$72*hourly1!C8657/hourly1!$C$8763+유형화!$F$73*hourly1!D8657/hourly1!$D$8763+유형화!$F$74*hourly1!E8657/hourly1!$E$8763</f>
        <v>387.49478160017372</v>
      </c>
      <c r="C8656" s="442">
        <f>hourly1!$F8657*유형화!$G$71/hourly1!$F$8763+유형화!$G$72*hourly1!$G8657/hourly1!$F$8763+유형화!$G$74*hourly1!I8657/hourly1!$I$8763</f>
        <v>7.5209361226524729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4">
        <f>유형화!$F$71*hourly1!B8658/hourly1!$B$8763+유형화!$F$72*hourly1!C8658/hourly1!$C$8763+유형화!$F$73*hourly1!D8658/hourly1!$D$8763+유형화!$F$74*hourly1!E8658/hourly1!$E$8763</f>
        <v>330.09507516602565</v>
      </c>
      <c r="C8657" s="442">
        <f>hourly1!$F8658*유형화!$G$71/hourly1!$F$8763+유형화!$G$72*hourly1!$G8658/hourly1!$F$8763+유형화!$G$74*hourly1!I8658/hourly1!$I$8763</f>
        <v>7.5435490541988592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4">
        <f>유형화!$F$71*hourly1!B8659/hourly1!$B$8763+유형화!$F$72*hourly1!C8659/hourly1!$C$8763+유형화!$F$73*hourly1!D8659/hourly1!$D$8763+유형화!$F$74*hourly1!E8659/hourly1!$E$8763</f>
        <v>287.87563842730765</v>
      </c>
      <c r="C8658" s="442">
        <f>hourly1!$F8659*유형화!$G$71/hourly1!$F$8763+유형화!$G$72*hourly1!$G8659/hourly1!$F$8763+유형화!$G$74*hourly1!I8659/hourly1!$I$8763</f>
        <v>7.8522200067189996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4">
        <f>유형화!$F$71*hourly1!B8660/hourly1!$B$8763+유형화!$F$72*hourly1!C8660/hourly1!$C$8763+유형화!$F$73*hourly1!D8660/hourly1!$D$8763+유형화!$F$74*hourly1!E8660/hourly1!$E$8763</f>
        <v>176.21344943561522</v>
      </c>
      <c r="C8659" s="442">
        <f>hourly1!$F8660*유형화!$G$71/hourly1!$F$8763+유형화!$G$72*hourly1!$G8660/hourly1!$F$8763+유형화!$G$74*hourly1!I8660/hourly1!$I$8763</f>
        <v>8.157998614162306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4">
        <f>유형화!$F$71*hourly1!B8661/hourly1!$B$8763+유형화!$F$72*hourly1!C8661/hourly1!$C$8763+유형화!$F$73*hourly1!D8661/hourly1!$D$8763+유형화!$F$74*hourly1!E8661/hourly1!$E$8763</f>
        <v>133.72065335123537</v>
      </c>
      <c r="C8660" s="442">
        <f>hourly1!$F8661*유형화!$G$71/hourly1!$F$8763+유형화!$G$72*hourly1!$G8661/hourly1!$F$8763+유형화!$G$74*hourly1!I8661/hourly1!$I$8763</f>
        <v>7.5580289509579766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4">
        <f>유형화!$F$71*hourly1!B8662/hourly1!$B$8763+유형화!$F$72*hourly1!C8662/hourly1!$C$8763+유형화!$F$73*hourly1!D8662/hourly1!$D$8763+유형화!$F$74*hourly1!E8662/hourly1!$E$8763</f>
        <v>142.30111811545081</v>
      </c>
      <c r="C8661" s="442">
        <f>hourly1!$F8662*유형화!$G$71/hourly1!$F$8763+유형화!$G$72*hourly1!$G8662/hourly1!$F$8763+유형화!$G$74*hourly1!I8662/hourly1!$I$8763</f>
        <v>7.4099109776667937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4">
        <f>유형화!$F$71*hourly1!B8663/hourly1!$B$8763+유형화!$F$72*hourly1!C8663/hourly1!$C$8763+유형화!$F$73*hourly1!D8663/hourly1!$D$8763+유형화!$F$74*hourly1!E8663/hourly1!$E$8763</f>
        <v>74.618764167602563</v>
      </c>
      <c r="C8662" s="442">
        <f>hourly1!$F8663*유형화!$G$71/hourly1!$F$8763+유형화!$G$72*hourly1!$G8663/hourly1!$F$8763+유형화!$G$74*hourly1!I8663/hourly1!$I$8763</f>
        <v>8.1563742725152668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4">
        <f>유형화!$F$71*hourly1!B8664/hourly1!$B$8763+유형화!$F$72*hourly1!C8664/hourly1!$C$8763+유형화!$F$73*hourly1!D8664/hourly1!$D$8763+유형화!$F$74*hourly1!E8664/hourly1!$E$8763</f>
        <v>73.401519409963086</v>
      </c>
      <c r="C8663" s="442">
        <f>hourly1!$F8664*유형화!$G$71/hourly1!$F$8763+유형화!$G$72*hourly1!$G8664/hourly1!$F$8763+유형화!$G$74*hourly1!I8664/hourly1!$I$8763</f>
        <v>1.7201504495639002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4">
        <f>유형화!$F$71*hourly1!B8665/hourly1!$B$8763+유형화!$F$72*hourly1!C8665/hourly1!$C$8763+유형화!$F$73*hourly1!D8665/hourly1!$D$8763+유형화!$F$74*hourly1!E8665/hourly1!$E$8763</f>
        <v>72.139866668822279</v>
      </c>
      <c r="C8664" s="442">
        <f>hourly1!$F8665*유형화!$G$71/hourly1!$F$8763+유형화!$G$72*hourly1!$G8665/hourly1!$F$8763+유형화!$G$74*hourly1!I8665/hourly1!$I$8763</f>
        <v>2.2051523498307786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4">
        <f>유형화!$F$71*hourly1!B8666/hourly1!$B$8763+유형화!$F$72*hourly1!C8666/hourly1!$C$8763+유형화!$F$73*hourly1!D8666/hourly1!$D$8763+유형화!$F$74*hourly1!E8666/hourly1!$E$8763</f>
        <v>70.634802102658625</v>
      </c>
      <c r="C8665" s="442">
        <f>hourly1!$F8666*유형화!$G$71/hourly1!$F$8763+유형화!$G$72*hourly1!$G8666/hourly1!$F$8763+유형화!$G$74*hourly1!I8666/hourly1!$I$8763</f>
        <v>2.7831676512284411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4">
        <f>유형화!$F$71*hourly1!B8667/hourly1!$B$8763+유형화!$F$72*hourly1!C8667/hourly1!$C$8763+유형화!$F$73*hourly1!D8667/hourly1!$D$8763+유형화!$F$74*hourly1!E8667/hourly1!$E$8763</f>
        <v>68.195482966691827</v>
      </c>
      <c r="C8666" s="442">
        <f>hourly1!$F8667*유형화!$G$71/hourly1!$F$8763+유형화!$G$72*hourly1!$G8667/hourly1!$F$8763+유형화!$G$74*hourly1!I8667/hourly1!$I$8763</f>
        <v>3.0757984133275111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4">
        <f>유형화!$F$71*hourly1!B8668/hourly1!$B$8763+유형화!$F$72*hourly1!C8668/hourly1!$C$8763+유형화!$F$73*hourly1!D8668/hourly1!$D$8763+유형화!$F$74*hourly1!E8668/hourly1!$E$8763</f>
        <v>68.014435311408519</v>
      </c>
      <c r="C8667" s="442">
        <f>hourly1!$F8668*유형화!$G$71/hourly1!$F$8763+유형화!$G$72*hourly1!$G8668/hourly1!$F$8763+유형화!$G$74*hourly1!I8668/hourly1!$I$8763</f>
        <v>3.399664872536746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4">
        <f>유형화!$F$71*hourly1!B8669/hourly1!$B$8763+유형화!$F$72*hourly1!C8669/hourly1!$C$8763+유형화!$F$73*hourly1!D8669/hourly1!$D$8763+유형화!$F$74*hourly1!E8669/hourly1!$E$8763</f>
        <v>68.087460330411744</v>
      </c>
      <c r="C8668" s="442">
        <f>hourly1!$F8669*유형화!$G$71/hourly1!$F$8763+유형화!$G$72*hourly1!$G8669/hourly1!$F$8763+유형화!$G$74*hourly1!I8669/hourly1!$I$8763</f>
        <v>3.6458540821163195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4">
        <f>유형화!$F$71*hourly1!B8670/hourly1!$B$8763+유형화!$F$72*hourly1!C8670/hourly1!$C$8763+유형화!$F$73*hourly1!D8670/hourly1!$D$8763+유형화!$F$74*hourly1!E8670/hourly1!$E$8763</f>
        <v>68.231093754631146</v>
      </c>
      <c r="C8669" s="442">
        <f>hourly1!$F8670*유형화!$G$71/hourly1!$F$8763+유형화!$G$72*hourly1!$G8670/hourly1!$F$8763+유형화!$G$74*hourly1!I8670/hourly1!$I$8763</f>
        <v>3.8865971758144742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4">
        <f>유형화!$F$71*hourly1!B8671/hourly1!$B$8763+유형화!$F$72*hourly1!C8671/hourly1!$C$8763+유형화!$F$73*hourly1!D8671/hourly1!$D$8763+유형화!$F$74*hourly1!E8671/hourly1!$E$8763</f>
        <v>68.359037223666135</v>
      </c>
      <c r="C8670" s="442">
        <f>hourly1!$F8671*유형화!$G$71/hourly1!$F$8763+유형화!$G$72*hourly1!$G8671/hourly1!$F$8763+유형화!$G$74*hourly1!I8671/hourly1!$I$8763</f>
        <v>4.1000881778052465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4">
        <f>유형화!$F$71*hourly1!B8672/hourly1!$B$8763+유형화!$F$72*hourly1!C8672/hourly1!$C$8763+유형화!$F$73*hourly1!D8672/hourly1!$D$8763+유형화!$F$74*hourly1!E8672/hourly1!$E$8763</f>
        <v>70.376665574058308</v>
      </c>
      <c r="C8671" s="442">
        <f>hourly1!$F8672*유형화!$G$71/hourly1!$F$8763+유형화!$G$72*hourly1!$G8672/hourly1!$F$8763+유형화!$G$74*hourly1!I8672/hourly1!$I$8763</f>
        <v>4.2226702357424255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4">
        <f>유형화!$F$71*hourly1!B8673/hourly1!$B$8763+유형화!$F$72*hourly1!C8673/hourly1!$C$8763+유형화!$F$73*hourly1!D8673/hourly1!$D$8763+유형화!$F$74*hourly1!E8673/hourly1!$E$8763</f>
        <v>82.163695062798169</v>
      </c>
      <c r="C8672" s="442">
        <f>hourly1!$F8673*유형화!$G$71/hourly1!$F$8763+유형화!$G$72*hourly1!$G8673/hourly1!$F$8763+유형화!$G$74*hourly1!I8673/hourly1!$I$8763</f>
        <v>10.317591961551413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4">
        <f>유형화!$F$71*hourly1!B8674/hourly1!$B$8763+유형화!$F$72*hourly1!C8674/hourly1!$C$8763+유형화!$F$73*hourly1!D8674/hourly1!$D$8763+유형화!$F$74*hourly1!E8674/hourly1!$E$8763</f>
        <v>124.26533154721452</v>
      </c>
      <c r="C8673" s="442">
        <f>hourly1!$F8674*유형화!$G$71/hourly1!$F$8763+유형화!$G$72*hourly1!$G8674/hourly1!$F$8763+유형화!$G$74*hourly1!I8674/hourly1!$I$8763</f>
        <v>10.73124212483202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4">
        <f>유형화!$F$71*hourly1!B8675/hourly1!$B$8763+유형화!$F$72*hourly1!C8675/hourly1!$C$8763+유형화!$F$73*hourly1!D8675/hourly1!$D$8763+유형화!$F$74*hourly1!E8675/hourly1!$E$8763</f>
        <v>125.43652608162004</v>
      </c>
      <c r="C8674" s="442">
        <f>hourly1!$F8675*유형화!$G$71/hourly1!$F$8763+유형화!$G$72*hourly1!$G8675/hourly1!$F$8763+유형화!$G$74*hourly1!I8675/hourly1!$I$8763</f>
        <v>10.270095980371705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4">
        <f>유형화!$F$71*hourly1!B8676/hourly1!$B$8763+유형화!$F$72*hourly1!C8676/hourly1!$C$8763+유형화!$F$73*hourly1!D8676/hourly1!$D$8763+유형화!$F$74*hourly1!E8676/hourly1!$E$8763</f>
        <v>128.73760446777649</v>
      </c>
      <c r="C8675" s="442">
        <f>hourly1!$F8676*유형화!$G$71/hourly1!$F$8763+유형화!$G$72*hourly1!$G8676/hourly1!$F$8763+유형화!$G$74*hourly1!I8676/hourly1!$I$8763</f>
        <v>9.6247377265602605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4">
        <f>유형화!$F$71*hourly1!B8677/hourly1!$B$8763+유형화!$F$72*hourly1!C8677/hourly1!$C$8763+유형화!$F$73*hourly1!D8677/hourly1!$D$8763+유형화!$F$74*hourly1!E8677/hourly1!$E$8763</f>
        <v>131.504385836442</v>
      </c>
      <c r="C8676" s="442">
        <f>hourly1!$F8677*유형화!$G$71/hourly1!$F$8763+유형화!$G$72*hourly1!$G8677/hourly1!$F$8763+유형화!$G$74*hourly1!I8677/hourly1!$I$8763</f>
        <v>9.2168706237136142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4">
        <f>유형화!$F$71*hourly1!B8678/hourly1!$B$8763+유형화!$F$72*hourly1!C8678/hourly1!$C$8763+유형화!$F$73*hourly1!D8678/hourly1!$D$8763+유형화!$F$74*hourly1!E8678/hourly1!$E$8763</f>
        <v>127.86813231930563</v>
      </c>
      <c r="C8677" s="442">
        <f>hourly1!$F8678*유형화!$G$71/hourly1!$F$8763+유형화!$G$72*hourly1!$G8678/hourly1!$F$8763+유형화!$G$74*hourly1!I8678/hourly1!$I$8763</f>
        <v>7.9890168875024834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4">
        <f>유형화!$F$71*hourly1!B8679/hourly1!$B$8763+유형화!$F$72*hourly1!C8679/hourly1!$C$8763+유형화!$F$73*hourly1!D8679/hourly1!$D$8763+유형화!$F$74*hourly1!E8679/hourly1!$E$8763</f>
        <v>134.4057877983727</v>
      </c>
      <c r="C8678" s="442">
        <f>hourly1!$F8679*유형화!$G$71/hourly1!$F$8763+유형화!$G$72*hourly1!$G8679/hourly1!$F$8763+유형화!$G$74*hourly1!I8679/hourly1!$I$8763</f>
        <v>7.2179071783243494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4">
        <f>유형화!$F$71*hourly1!B8680/hourly1!$B$8763+유형화!$F$72*hourly1!C8680/hourly1!$C$8763+유형화!$F$73*hourly1!D8680/hourly1!$D$8763+유형화!$F$74*hourly1!E8680/hourly1!$E$8763</f>
        <v>121.51708260399573</v>
      </c>
      <c r="C8679" s="442">
        <f>hourly1!$F8680*유형화!$G$71/hourly1!$F$8763+유형화!$G$72*hourly1!$G8680/hourly1!$F$8763+유형화!$G$74*hourly1!I8680/hourly1!$I$8763</f>
        <v>7.2562069770560456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4">
        <f>유형화!$F$71*hourly1!B8681/hourly1!$B$8763+유형화!$F$72*hourly1!C8681/hourly1!$C$8763+유형화!$F$73*hourly1!D8681/hourly1!$D$8763+유형화!$F$74*hourly1!E8681/hourly1!$E$8763</f>
        <v>121.92439994786685</v>
      </c>
      <c r="C8680" s="442">
        <f>hourly1!$F8681*유형화!$G$71/hourly1!$F$8763+유형화!$G$72*hourly1!$G8681/hourly1!$F$8763+유형화!$G$74*hourly1!I8681/hourly1!$I$8763</f>
        <v>7.0478612446859783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4">
        <f>유형화!$F$71*hourly1!B8682/hourly1!$B$8763+유형화!$F$72*hourly1!C8682/hourly1!$C$8763+유형화!$F$73*hourly1!D8682/hourly1!$D$8763+유형화!$F$74*hourly1!E8682/hourly1!$E$8763</f>
        <v>119.99401967544806</v>
      </c>
      <c r="C8681" s="442">
        <f>hourly1!$F8682*유형화!$G$71/hourly1!$F$8763+유형화!$G$72*hourly1!$G8682/hourly1!$F$8763+유형화!$G$74*hourly1!I8682/hourly1!$I$8763</f>
        <v>6.6234607982302736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4">
        <f>유형화!$F$71*hourly1!B8683/hourly1!$B$8763+유형화!$F$72*hourly1!C8683/hourly1!$C$8763+유형화!$F$73*hourly1!D8683/hourly1!$D$8763+유형화!$F$74*hourly1!E8683/hourly1!$E$8763</f>
        <v>118.98753970889989</v>
      </c>
      <c r="C8682" s="442">
        <f>hourly1!$F8683*유형화!$G$71/hourly1!$F$8763+유형화!$G$72*hourly1!$G8683/hourly1!$F$8763+유형화!$G$74*hourly1!I8683/hourly1!$I$8763</f>
        <v>6.8820911251965677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4">
        <f>유형화!$F$71*hourly1!B8684/hourly1!$B$8763+유형화!$F$72*hourly1!C8684/hourly1!$C$8763+유형화!$F$73*hourly1!D8684/hourly1!$D$8763+유형화!$F$74*hourly1!E8684/hourly1!$E$8763</f>
        <v>118.82001537665431</v>
      </c>
      <c r="C8683" s="442">
        <f>hourly1!$F8684*유형화!$G$71/hourly1!$F$8763+유형화!$G$72*hourly1!$G8684/hourly1!$F$8763+유형화!$G$74*hourly1!I8684/hourly1!$I$8763</f>
        <v>7.0695227458585981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4">
        <f>유형화!$F$71*hourly1!B8685/hourly1!$B$8763+유형화!$F$72*hourly1!C8685/hourly1!$C$8763+유형화!$F$73*hourly1!D8685/hourly1!$D$8763+유형화!$F$74*hourly1!E8685/hourly1!$E$8763</f>
        <v>129.90583732344132</v>
      </c>
      <c r="C8684" s="442">
        <f>hourly1!$F8685*유형화!$G$71/hourly1!$F$8763+유형화!$G$72*hourly1!$G8685/hourly1!$F$8763+유형화!$G$74*hourly1!I8685/hourly1!$I$8763</f>
        <v>6.5035404800292556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4">
        <f>유형화!$F$71*hourly1!B8686/hourly1!$B$8763+유형화!$F$72*hourly1!C8686/hourly1!$C$8763+유형화!$F$73*hourly1!D8686/hourly1!$D$8763+유형화!$F$74*hourly1!E8686/hourly1!$E$8763</f>
        <v>138.42573164687238</v>
      </c>
      <c r="C8685" s="442">
        <f>hourly1!$F8686*유형화!$G$71/hourly1!$F$8763+유형화!$G$72*hourly1!$G8686/hourly1!$F$8763+유형화!$G$74*hourly1!I8686/hourly1!$I$8763</f>
        <v>6.261011376487617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4">
        <f>유형화!$F$71*hourly1!B8687/hourly1!$B$8763+유형화!$F$72*hourly1!C8687/hourly1!$C$8763+유형화!$F$73*hourly1!D8687/hourly1!$D$8763+유형화!$F$74*hourly1!E8687/hourly1!$E$8763</f>
        <v>71.405663331460858</v>
      </c>
      <c r="C8686" s="442">
        <f>hourly1!$F8687*유형화!$G$71/hourly1!$F$8763+유형화!$G$72*hourly1!$G8687/hourly1!$F$8763+유형화!$G$74*hourly1!I8687/hourly1!$I$8763</f>
        <v>6.9620027205652644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4">
        <f>유형화!$F$71*hourly1!B8688/hourly1!$B$8763+유형화!$F$72*hourly1!C8688/hourly1!$C$8763+유형화!$F$73*hourly1!D8688/hourly1!$D$8763+유형화!$F$74*hourly1!E8688/hourly1!$E$8763</f>
        <v>69.883084832159838</v>
      </c>
      <c r="C8687" s="442">
        <f>hourly1!$F8688*유형화!$G$71/hourly1!$F$8763+유형화!$G$72*hourly1!$G8688/hourly1!$F$8763+유형화!$G$74*hourly1!I8688/hourly1!$I$8763</f>
        <v>0.59324375306283716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4">
        <f>유형화!$F$71*hourly1!B8689/hourly1!$B$8763+유형화!$F$72*hourly1!C8689/hourly1!$C$8763+유형화!$F$73*hourly1!D8689/hourly1!$D$8763+유형화!$F$74*hourly1!E8689/hourly1!$E$8763</f>
        <v>68.415626768520539</v>
      </c>
      <c r="C8688" s="442">
        <f>hourly1!$F8689*유형화!$G$71/hourly1!$F$8763+유형화!$G$72*hourly1!$G8689/hourly1!$F$8763+유형화!$G$74*hourly1!I8689/hourly1!$I$8763</f>
        <v>1.0910211077174399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4">
        <f>유형화!$F$71*hourly1!B8690/hourly1!$B$8763+유형화!$F$72*hourly1!C8690/hourly1!$C$8763+유형화!$F$73*hourly1!D8690/hourly1!$D$8763+유형화!$F$74*hourly1!E8690/hourly1!$E$8763</f>
        <v>66.700821766960388</v>
      </c>
      <c r="C8689" s="442">
        <f>hourly1!$F8690*유형화!$G$71/hourly1!$F$8763+유형화!$G$72*hourly1!$G8690/hourly1!$F$8763+유형화!$G$74*hourly1!I8690/hourly1!$I$8763</f>
        <v>1.6867160975766238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4">
        <f>유형화!$F$71*hourly1!B8691/hourly1!$B$8763+유형화!$F$72*hourly1!C8691/hourly1!$C$8763+유형화!$F$73*hourly1!D8691/hourly1!$D$8763+유형화!$F$74*hourly1!E8691/hourly1!$E$8763</f>
        <v>66.901999454401036</v>
      </c>
      <c r="C8690" s="442">
        <f>hourly1!$F8691*유형화!$G$71/hourly1!$F$8763+유형화!$G$72*hourly1!$G8691/hourly1!$F$8763+유형화!$G$74*hourly1!I8691/hourly1!$I$8763</f>
        <v>2.2345229956909454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4">
        <f>유형화!$F$71*hourly1!B8692/hourly1!$B$8763+유형화!$F$72*hourly1!C8692/hourly1!$C$8763+유형화!$F$73*hourly1!D8692/hourly1!$D$8763+유형화!$F$74*hourly1!E8692/hourly1!$E$8763</f>
        <v>66.834554288425494</v>
      </c>
      <c r="C8691" s="442">
        <f>hourly1!$F8692*유형화!$G$71/hourly1!$F$8763+유형화!$G$72*hourly1!$G8692/hourly1!$F$8763+유형화!$G$74*hourly1!I8692/hourly1!$I$8763</f>
        <v>2.7266196363101458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4">
        <f>유형화!$F$71*hourly1!B8693/hourly1!$B$8763+유형화!$F$72*hourly1!C8693/hourly1!$C$8763+유형화!$F$73*hourly1!D8693/hourly1!$D$8763+유형화!$F$74*hourly1!E8693/hourly1!$E$8763</f>
        <v>67.045081025024317</v>
      </c>
      <c r="C8692" s="442">
        <f>hourly1!$F8693*유형화!$G$71/hourly1!$F$8763+유형화!$G$72*hourly1!$G8693/hourly1!$F$8763+유형화!$G$74*hourly1!I8693/hourly1!$I$8763</f>
        <v>3.2087320435096891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4">
        <f>유형화!$F$71*hourly1!B8694/hourly1!$B$8763+유형화!$F$72*hourly1!C8694/hourly1!$C$8763+유형화!$F$73*hourly1!D8694/hourly1!$D$8763+유형화!$F$74*hourly1!E8694/hourly1!$E$8763</f>
        <v>67.149413816671412</v>
      </c>
      <c r="C8693" s="442">
        <f>hourly1!$F8694*유형화!$G$71/hourly1!$F$8763+유형화!$G$72*hourly1!$G8694/hourly1!$F$8763+유형화!$G$74*hourly1!I8694/hourly1!$I$8763</f>
        <v>3.5797204632224151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4">
        <f>유형화!$F$71*hourly1!B8695/hourly1!$B$8763+유형화!$F$72*hourly1!C8695/hourly1!$C$8763+유형화!$F$73*hourly1!D8695/hourly1!$D$8763+유형화!$F$74*hourly1!E8695/hourly1!$E$8763</f>
        <v>67.218622750022888</v>
      </c>
      <c r="C8694" s="442">
        <f>hourly1!$F8695*유형화!$G$71/hourly1!$F$8763+유형화!$G$72*hourly1!$G8695/hourly1!$F$8763+유형화!$G$74*hourly1!I8695/hourly1!$I$8763</f>
        <v>3.9162009530808981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4">
        <f>유형화!$F$71*hourly1!B8696/hourly1!$B$8763+유형화!$F$72*hourly1!C8696/hourly1!$C$8763+유형화!$F$73*hourly1!D8696/hourly1!$D$8763+유형화!$F$74*hourly1!E8696/hourly1!$E$8763</f>
        <v>69.139489163005237</v>
      </c>
      <c r="C8695" s="442">
        <f>hourly1!$F8696*유형화!$G$71/hourly1!$F$8763+유형화!$G$72*hourly1!$G8696/hourly1!$F$8763+유형화!$G$74*hourly1!I8696/hourly1!$I$8763</f>
        <v>4.1166751391930916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4">
        <f>유형화!$F$71*hourly1!B8697/hourly1!$B$8763+유형화!$F$72*hourly1!C8697/hourly1!$C$8763+유형화!$F$73*hourly1!D8697/hourly1!$D$8763+유형화!$F$74*hourly1!E8697/hourly1!$E$8763</f>
        <v>80.692038583564752</v>
      </c>
      <c r="C8696" s="442">
        <f>hourly1!$F8697*유형화!$G$71/hourly1!$F$8763+유형화!$G$72*hourly1!$G8697/hourly1!$F$8763+유형화!$G$74*hourly1!I8697/hourly1!$I$8763</f>
        <v>10.21130889352718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4">
        <f>유형화!$F$71*hourly1!B8698/hourly1!$B$8763+유형화!$F$72*hourly1!C8698/hourly1!$C$8763+유형화!$F$73*hourly1!D8698/hourly1!$D$8763+유형화!$F$74*hourly1!E8698/hourly1!$E$8763</f>
        <v>70.71614931472817</v>
      </c>
      <c r="C8697" s="442">
        <f>hourly1!$F8698*유형화!$G$71/hourly1!$F$8763+유형화!$G$72*hourly1!$G8698/hourly1!$F$8763+유형화!$G$74*hourly1!I8698/hourly1!$I$8763</f>
        <v>10.603198713134029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4">
        <f>유형화!$F$71*hourly1!B8699/hourly1!$B$8763+유형화!$F$72*hourly1!C8699/hourly1!$C$8763+유형화!$F$73*hourly1!D8699/hourly1!$D$8763+유형화!$F$74*hourly1!E8699/hourly1!$E$8763</f>
        <v>72.156908099860985</v>
      </c>
      <c r="C8698" s="442">
        <f>hourly1!$F8699*유형화!$G$71/hourly1!$F$8763+유형화!$G$72*hourly1!$G8699/hourly1!$F$8763+유형화!$G$74*hourly1!I8699/hourly1!$I$8763</f>
        <v>10.242085417105557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4">
        <f>유형화!$F$71*hourly1!B8700/hourly1!$B$8763+유형화!$F$72*hourly1!C8700/hourly1!$C$8763+유형화!$F$73*hourly1!D8700/hourly1!$D$8763+유형화!$F$74*hourly1!E8700/hourly1!$E$8763</f>
        <v>75.357527490202074</v>
      </c>
      <c r="C8699" s="442">
        <f>hourly1!$F8700*유형화!$G$71/hourly1!$F$8763+유형화!$G$72*hourly1!$G8700/hourly1!$F$8763+유형화!$G$74*hourly1!I8700/hourly1!$I$8763</f>
        <v>9.466603006941062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4">
        <f>유형화!$F$71*hourly1!B8701/hourly1!$B$8763+유형화!$F$72*hourly1!C8701/hourly1!$C$8763+유형화!$F$73*hourly1!D8701/hourly1!$D$8763+유형화!$F$74*hourly1!E8701/hourly1!$E$8763</f>
        <v>77.844620078438595</v>
      </c>
      <c r="C8700" s="442">
        <f>hourly1!$F8701*유형화!$G$71/hourly1!$F$8763+유형화!$G$72*hourly1!$G8701/hourly1!$F$8763+유형화!$G$74*hourly1!I8701/hourly1!$I$8763</f>
        <v>8.7045977269905688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4">
        <f>유형화!$F$71*hourly1!B8702/hourly1!$B$8763+유형화!$F$72*hourly1!C8702/hourly1!$C$8763+유형화!$F$73*hourly1!D8702/hourly1!$D$8763+유형화!$F$74*hourly1!E8702/hourly1!$E$8763</f>
        <v>75.666832657521937</v>
      </c>
      <c r="C8701" s="442">
        <f>hourly1!$F8702*유형화!$G$71/hourly1!$F$8763+유형화!$G$72*hourly1!$G8702/hourly1!$F$8763+유형화!$G$74*hourly1!I8702/hourly1!$I$8763</f>
        <v>7.8308410174602194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4">
        <f>유형화!$F$71*hourly1!B8703/hourly1!$B$8763+유형화!$F$72*hourly1!C8703/hourly1!$C$8763+유형화!$F$73*hourly1!D8703/hourly1!$D$8763+유형화!$F$74*hourly1!E8703/hourly1!$E$8763</f>
        <v>81.481981931333692</v>
      </c>
      <c r="C8702" s="442">
        <f>hourly1!$F8703*유형화!$G$71/hourly1!$F$8763+유형화!$G$72*hourly1!$G8703/hourly1!$F$8763+유형화!$G$74*hourly1!I8703/hourly1!$I$8763</f>
        <v>6.2523032136103982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4">
        <f>유형화!$F$71*hourly1!B8704/hourly1!$B$8763+유형화!$F$72*hourly1!C8704/hourly1!$C$8763+유형화!$F$73*hourly1!D8704/hourly1!$D$8763+유형화!$F$74*hourly1!E8704/hourly1!$E$8763</f>
        <v>69.398903635827011</v>
      </c>
      <c r="C8703" s="442">
        <f>hourly1!$F8704*유형화!$G$71/hourly1!$F$8763+유형화!$G$72*hourly1!$G8704/hourly1!$F$8763+유형화!$G$74*hourly1!I8704/hourly1!$I$8763</f>
        <v>6.4150920053261382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4">
        <f>유형화!$F$71*hourly1!B8705/hourly1!$B$8763+유형화!$F$72*hourly1!C8705/hourly1!$C$8763+유형화!$F$73*hourly1!D8705/hourly1!$D$8763+유형화!$F$74*hourly1!E8705/hourly1!$E$8763</f>
        <v>70.354139462942257</v>
      </c>
      <c r="C8704" s="442">
        <f>hourly1!$F8705*유형화!$G$71/hourly1!$F$8763+유형화!$G$72*hourly1!$G8705/hourly1!$F$8763+유형화!$G$74*hourly1!I8705/hourly1!$I$8763</f>
        <v>6.3250269301446602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4">
        <f>유형화!$F$71*hourly1!B8706/hourly1!$B$8763+유형화!$F$72*hourly1!C8706/hourly1!$C$8763+유형화!$F$73*hourly1!D8706/hourly1!$D$8763+유형화!$F$74*hourly1!E8706/hourly1!$E$8763</f>
        <v>69.203723093729678</v>
      </c>
      <c r="C8705" s="442">
        <f>hourly1!$F8706*유형화!$G$71/hourly1!$F$8763+유형화!$G$72*hourly1!$G8706/hourly1!$F$8763+유형화!$G$74*hourly1!I8706/hourly1!$I$8763</f>
        <v>6.3020496747543833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4">
        <f>유형화!$F$71*hourly1!B8707/hourly1!$B$8763+유형화!$F$72*hourly1!C8707/hourly1!$C$8763+유형화!$F$73*hourly1!D8707/hourly1!$D$8763+유형화!$F$74*hourly1!E8707/hourly1!$E$8763</f>
        <v>68.384180827709969</v>
      </c>
      <c r="C8706" s="442">
        <f>hourly1!$F8707*유형화!$G$71/hourly1!$F$8763+유형화!$G$72*hourly1!$G8707/hourly1!$F$8763+유형화!$G$74*hourly1!I8707/hourly1!$I$8763</f>
        <v>6.4703491192525409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4">
        <f>유형화!$F$71*hourly1!B8708/hourly1!$B$8763+유형화!$F$72*hourly1!C8708/hourly1!$C$8763+유형화!$F$73*hourly1!D8708/hourly1!$D$8763+유형화!$F$74*hourly1!E8708/hourly1!$E$8763</f>
        <v>68.313688949342975</v>
      </c>
      <c r="C8707" s="442">
        <f>hourly1!$F8708*유형화!$G$71/hourly1!$F$8763+유형화!$G$72*hourly1!$G8708/hourly1!$F$8763+유형화!$G$74*hourly1!I8708/hourly1!$I$8763</f>
        <v>6.7633393975223077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4">
        <f>유형화!$F$71*hourly1!B8709/hourly1!$B$8763+유형화!$F$72*hourly1!C8709/hourly1!$C$8763+유형화!$F$73*hourly1!D8709/hourly1!$D$8763+유형화!$F$74*hourly1!E8709/hourly1!$E$8763</f>
        <v>79.443666397593844</v>
      </c>
      <c r="C8708" s="442">
        <f>hourly1!$F8709*유형화!$G$71/hourly1!$F$8763+유형화!$G$72*hourly1!$G8709/hourly1!$F$8763+유형화!$G$74*hourly1!I8709/hourly1!$I$8763</f>
        <v>6.2069688926701154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4">
        <f>유형화!$F$71*hourly1!B8710/hourly1!$B$8763+유형화!$F$72*hourly1!C8710/hourly1!$C$8763+유형화!$F$73*hourly1!D8710/hourly1!$D$8763+유형화!$F$74*hourly1!E8710/hourly1!$E$8763</f>
        <v>87.926243875889654</v>
      </c>
      <c r="C8709" s="442">
        <f>hourly1!$F8710*유형화!$G$71/hourly1!$F$8763+유형화!$G$72*hourly1!$G8710/hourly1!$F$8763+유형화!$G$74*hourly1!I8710/hourly1!$I$8763</f>
        <v>6.0628016859292986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4">
        <f>유형화!$F$71*hourly1!B8711/hourly1!$B$8763+유형화!$F$72*hourly1!C8711/hourly1!$C$8763+유형화!$F$73*hourly1!D8711/hourly1!$D$8763+유형화!$F$74*hourly1!E8711/hourly1!$E$8763</f>
        <v>71.244702425699828</v>
      </c>
      <c r="C8710" s="442">
        <f>hourly1!$F8711*유형화!$G$71/hourly1!$F$8763+유형화!$G$72*hourly1!$G8711/hourly1!$F$8763+유형화!$G$74*hourly1!I8711/hourly1!$I$8763</f>
        <v>6.7999141379281358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4">
        <f>유형화!$F$71*hourly1!B8712/hourly1!$B$8763+유형화!$F$72*hourly1!C8712/hourly1!$C$8763+유형화!$F$73*hourly1!D8712/hourly1!$D$8763+유형화!$F$74*hourly1!E8712/hourly1!$E$8763</f>
        <v>69.815567528459283</v>
      </c>
      <c r="C8711" s="442">
        <f>hourly1!$F8712*유형화!$G$71/hourly1!$F$8763+유형화!$G$72*hourly1!$G8712/hourly1!$F$8763+유형화!$G$74*hourly1!I8712/hourly1!$I$8763</f>
        <v>0.53754637035350472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4">
        <f>유형화!$F$71*hourly1!B8713/hourly1!$B$8763+유형화!$F$72*hourly1!C8713/hourly1!$C$8763+유형화!$F$73*hourly1!D8713/hourly1!$D$8763+유형화!$F$74*hourly1!E8713/hourly1!$E$8763</f>
        <v>68.321660167953894</v>
      </c>
      <c r="C8712" s="442">
        <f>hourly1!$F8713*유형화!$G$71/hourly1!$F$8763+유형화!$G$72*hourly1!$G8713/hourly1!$F$8763+유형화!$G$74*hourly1!I8713/hourly1!$I$8763</f>
        <v>1.0123283797289226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4">
        <f>유형화!$F$71*hourly1!B8714/hourly1!$B$8763+유형화!$F$72*hourly1!C8714/hourly1!$C$8763+유형화!$F$73*hourly1!D8714/hourly1!$D$8763+유형화!$F$74*hourly1!E8714/hourly1!$E$8763</f>
        <v>66.650267649290285</v>
      </c>
      <c r="C8713" s="442">
        <f>hourly1!$F8714*유형화!$G$71/hourly1!$F$8763+유형화!$G$72*hourly1!$G8714/hourly1!$F$8763+유형화!$G$74*hourly1!I8714/hourly1!$I$8763</f>
        <v>1.6612535196101132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4">
        <f>유형화!$F$71*hourly1!B8715/hourly1!$B$8763+유형화!$F$72*hourly1!C8715/hourly1!$C$8763+유형화!$F$73*hourly1!D8715/hourly1!$D$8763+유형화!$F$74*hourly1!E8715/hourly1!$E$8763</f>
        <v>84.589365285308659</v>
      </c>
      <c r="C8714" s="442">
        <f>hourly1!$F8715*유형화!$G$71/hourly1!$F$8763+유형화!$G$72*hourly1!$G8715/hourly1!$F$8763+유형화!$G$74*hourly1!I8715/hourly1!$I$8763</f>
        <v>2.1097039029771998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4">
        <f>유형화!$F$71*hourly1!B8716/hourly1!$B$8763+유형화!$F$72*hourly1!C8716/hourly1!$C$8763+유형화!$F$73*hourly1!D8716/hourly1!$D$8763+유형화!$F$74*hourly1!E8716/hourly1!$E$8763</f>
        <v>84.146850838927705</v>
      </c>
      <c r="C8715" s="442">
        <f>hourly1!$F8716*유형화!$G$71/hourly1!$F$8763+유형화!$G$72*hourly1!$G8716/hourly1!$F$8763+유형화!$G$74*hourly1!I8716/hourly1!$I$8763</f>
        <v>2.5619760605786555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4">
        <f>유형화!$F$71*hourly1!B8717/hourly1!$B$8763+유형화!$F$72*hourly1!C8717/hourly1!$C$8763+유형화!$F$73*hourly1!D8717/hourly1!$D$8763+유형화!$F$74*hourly1!E8717/hourly1!$E$8763</f>
        <v>83.734504389135793</v>
      </c>
      <c r="C8716" s="442">
        <f>hourly1!$F8717*유형화!$G$71/hourly1!$F$8763+유형화!$G$72*hourly1!$G8717/hourly1!$F$8763+유형화!$G$74*hourly1!I8717/hourly1!$I$8763</f>
        <v>2.9418031837183238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4">
        <f>유형화!$F$71*hourly1!B8718/hourly1!$B$8763+유형화!$F$72*hourly1!C8718/hourly1!$C$8763+유형화!$F$73*hourly1!D8718/hourly1!$D$8763+유형화!$F$74*hourly1!E8718/hourly1!$E$8763</f>
        <v>83.175913129480065</v>
      </c>
      <c r="C8717" s="442">
        <f>hourly1!$F8718*유형화!$G$71/hourly1!$F$8763+유형화!$G$72*hourly1!$G8718/hourly1!$F$8763+유형화!$G$74*hourly1!I8718/hourly1!$I$8763</f>
        <v>3.2584989576362031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4">
        <f>유형화!$F$71*hourly1!B8719/hourly1!$B$8763+유형화!$F$72*hourly1!C8719/hourly1!$C$8763+유형화!$F$73*hourly1!D8719/hourly1!$D$8763+유형화!$F$74*hourly1!E8719/hourly1!$E$8763</f>
        <v>82.628315659112147</v>
      </c>
      <c r="C8718" s="442">
        <f>hourly1!$F8719*유형화!$G$71/hourly1!$F$8763+유형화!$G$72*hourly1!$G8719/hourly1!$F$8763+유형화!$G$74*hourly1!I8719/hourly1!$I$8763</f>
        <v>3.5311112205005126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4">
        <f>유형화!$F$71*hourly1!B8720/hourly1!$B$8763+유형화!$F$72*hourly1!C8720/hourly1!$C$8763+유형화!$F$73*hourly1!D8720/hourly1!$D$8763+유형화!$F$74*hourly1!E8720/hourly1!$E$8763</f>
        <v>84.089715260341833</v>
      </c>
      <c r="C8719" s="442">
        <f>hourly1!$F8720*유형화!$G$71/hourly1!$F$8763+유형화!$G$72*hourly1!$G8720/hourly1!$F$8763+유형화!$G$74*hourly1!I8720/hourly1!$I$8763</f>
        <v>3.8875530064315007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4">
        <f>유형화!$F$71*hourly1!B8721/hourly1!$B$8763+유형화!$F$72*hourly1!C8721/hourly1!$C$8763+유형화!$F$73*hourly1!D8721/hourly1!$D$8763+유형화!$F$74*hourly1!E8721/hourly1!$E$8763</f>
        <v>95.16207991453274</v>
      </c>
      <c r="C8720" s="442">
        <f>hourly1!$F8721*유형화!$G$71/hourly1!$F$8763+유형화!$G$72*hourly1!$G8721/hourly1!$F$8763+유형화!$G$74*hourly1!I8721/hourly1!$I$8763</f>
        <v>10.233979435665747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4">
        <f>유형화!$F$71*hourly1!B8722/hourly1!$B$8763+유형화!$F$72*hourly1!C8722/hourly1!$C$8763+유형화!$F$73*hourly1!D8722/hourly1!$D$8763+유형화!$F$74*hourly1!E8722/hourly1!$E$8763</f>
        <v>181.38651061830615</v>
      </c>
      <c r="C8721" s="442">
        <f>hourly1!$F8722*유형화!$G$71/hourly1!$F$8763+유형화!$G$72*hourly1!$G8722/hourly1!$F$8763+유형화!$G$74*hourly1!I8722/hourly1!$I$8763</f>
        <v>10.420199359714283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4">
        <f>유형화!$F$71*hourly1!B8723/hourly1!$B$8763+유형화!$F$72*hourly1!C8723/hourly1!$C$8763+유형화!$F$73*hourly1!D8723/hourly1!$D$8763+유형화!$F$74*hourly1!E8723/hourly1!$E$8763</f>
        <v>280.26244295235756</v>
      </c>
      <c r="C8722" s="442">
        <f>hourly1!$F8723*유형화!$G$71/hourly1!$F$8763+유형화!$G$72*hourly1!$G8723/hourly1!$F$8763+유형화!$G$74*hourly1!I8723/hourly1!$I$8763</f>
        <v>9.6988026209398459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4">
        <f>유형화!$F$71*hourly1!B8724/hourly1!$B$8763+유형화!$F$72*hourly1!C8724/hourly1!$C$8763+유형화!$F$73*hourly1!D8724/hourly1!$D$8763+유형화!$F$74*hourly1!E8724/hourly1!$E$8763</f>
        <v>339.37594534093529</v>
      </c>
      <c r="C8723" s="442">
        <f>hourly1!$F8724*유형화!$G$71/hourly1!$F$8763+유형화!$G$72*hourly1!$G8724/hourly1!$F$8763+유형화!$G$74*hourly1!I8724/hourly1!$I$8763</f>
        <v>8.6550703816632168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4">
        <f>유형화!$F$71*hourly1!B8725/hourly1!$B$8763+유형화!$F$72*hourly1!C8725/hourly1!$C$8763+유형화!$F$73*hourly1!D8725/hourly1!$D$8763+유형화!$F$74*hourly1!E8725/hourly1!$E$8763</f>
        <v>397.28166569778097</v>
      </c>
      <c r="C8724" s="442">
        <f>hourly1!$F8725*유형화!$G$71/hourly1!$F$8763+유형화!$G$72*hourly1!$G8725/hourly1!$F$8763+유형화!$G$74*hourly1!I8725/hourly1!$I$8763</f>
        <v>7.5692535640581271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4">
        <f>유형화!$F$71*hourly1!B8726/hourly1!$B$8763+유형화!$F$72*hourly1!C8726/hourly1!$C$8763+유형화!$F$73*hourly1!D8726/hourly1!$D$8763+유형화!$F$74*hourly1!E8726/hourly1!$E$8763</f>
        <v>338.26477213801297</v>
      </c>
      <c r="C8725" s="442">
        <f>hourly1!$F8726*유형화!$G$71/hourly1!$F$8763+유형화!$G$72*hourly1!$G8726/hourly1!$F$8763+유형화!$G$74*hourly1!I8726/hourly1!$I$8763</f>
        <v>6.6201078943599594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4">
        <f>유형화!$F$71*hourly1!B8727/hourly1!$B$8763+유형화!$F$72*hourly1!C8727/hourly1!$C$8763+유형화!$F$73*hourly1!D8727/hourly1!$D$8763+유형화!$F$74*hourly1!E8727/hourly1!$E$8763</f>
        <v>216.25465364611875</v>
      </c>
      <c r="C8726" s="442">
        <f>hourly1!$F8727*유형화!$G$71/hourly1!$F$8763+유형화!$G$72*hourly1!$G8727/hourly1!$F$8763+유형화!$G$74*hourly1!I8727/hourly1!$I$8763</f>
        <v>5.1262999522372787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4">
        <f>유형화!$F$71*hourly1!B8728/hourly1!$B$8763+유형화!$F$72*hourly1!C8728/hourly1!$C$8763+유형화!$F$73*hourly1!D8728/hourly1!$D$8763+유형화!$F$74*hourly1!E8728/hourly1!$E$8763</f>
        <v>273.44533526863728</v>
      </c>
      <c r="C8727" s="442">
        <f>hourly1!$F8728*유형화!$G$71/hourly1!$F$8763+유형화!$G$72*hourly1!$G8728/hourly1!$F$8763+유형화!$G$74*hourly1!I8728/hourly1!$I$8763</f>
        <v>5.2347601628382989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4">
        <f>유형화!$F$71*hourly1!B8729/hourly1!$B$8763+유형화!$F$72*hourly1!C8729/hourly1!$C$8763+유형화!$F$73*hourly1!D8729/hourly1!$D$8763+유형화!$F$74*hourly1!E8729/hourly1!$E$8763</f>
        <v>385.0738179083296</v>
      </c>
      <c r="C8728" s="442">
        <f>hourly1!$F8729*유형화!$G$71/hourly1!$F$8763+유형화!$G$72*hourly1!$G8729/hourly1!$F$8763+유형화!$G$74*hourly1!I8729/hourly1!$I$8763</f>
        <v>5.0260620035783248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4">
        <f>유형화!$F$71*hourly1!B8730/hourly1!$B$8763+유형화!$F$72*hourly1!C8730/hourly1!$C$8763+유형화!$F$73*hourly1!D8730/hourly1!$D$8763+유형화!$F$74*hourly1!E8730/hourly1!$E$8763</f>
        <v>327.25871359862276</v>
      </c>
      <c r="C8729" s="442">
        <f>hourly1!$F8730*유형화!$G$71/hourly1!$F$8763+유형화!$G$72*hourly1!$G8730/hourly1!$F$8763+유형화!$G$74*hourly1!I8730/hourly1!$I$8763</f>
        <v>5.0506817719905461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4">
        <f>유형화!$F$71*hourly1!B8731/hourly1!$B$8763+유형화!$F$72*hourly1!C8731/hourly1!$C$8763+유형화!$F$73*hourly1!D8731/hourly1!$D$8763+유형화!$F$74*hourly1!E8731/hourly1!$E$8763</f>
        <v>284.76262507769758</v>
      </c>
      <c r="C8730" s="442">
        <f>hourly1!$F8731*유형화!$G$71/hourly1!$F$8763+유형화!$G$72*hourly1!$G8731/hourly1!$F$8763+유형화!$G$74*hourly1!I8731/hourly1!$I$8763</f>
        <v>5.4364536237606176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4">
        <f>유형화!$F$71*hourly1!B8732/hourly1!$B$8763+유형화!$F$72*hourly1!C8732/hourly1!$C$8763+유형화!$F$73*hourly1!D8732/hourly1!$D$8763+유형화!$F$74*hourly1!E8732/hourly1!$E$8763</f>
        <v>172.76500287859329</v>
      </c>
      <c r="C8731" s="442">
        <f>hourly1!$F8732*유형화!$G$71/hourly1!$F$8763+유형화!$G$72*hourly1!$G8732/hourly1!$F$8763+유형화!$G$74*hourly1!I8732/hourly1!$I$8763</f>
        <v>5.8097869656955066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4">
        <f>유형화!$F$71*hourly1!B8733/hourly1!$B$8763+유형화!$F$72*hourly1!C8733/hourly1!$C$8763+유형화!$F$73*hourly1!D8733/hourly1!$D$8763+유형화!$F$74*hourly1!E8733/hourly1!$E$8763</f>
        <v>129.51564076210636</v>
      </c>
      <c r="C8732" s="442">
        <f>hourly1!$F8733*유형화!$G$71/hourly1!$F$8763+유형화!$G$72*hourly1!$G8733/hourly1!$F$8763+유형화!$G$74*hourly1!I8733/hourly1!$I$8763</f>
        <v>5.4416242355230038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4">
        <f>유형화!$F$71*hourly1!B8734/hourly1!$B$8763+유형화!$F$72*hourly1!C8734/hourly1!$C$8763+유형화!$F$73*hourly1!D8734/hourly1!$D$8763+유형화!$F$74*hourly1!E8734/hourly1!$E$8763</f>
        <v>138.45662823448382</v>
      </c>
      <c r="C8733" s="442">
        <f>hourly1!$F8734*유형화!$G$71/hourly1!$F$8763+유형화!$G$72*hourly1!$G8734/hourly1!$F$8763+유형화!$G$74*hourly1!I8734/hourly1!$I$8763</f>
        <v>5.4566071452743383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4">
        <f>유형화!$F$71*hourly1!B8735/hourly1!$B$8763+유형화!$F$72*hourly1!C8735/hourly1!$C$8763+유형화!$F$73*hourly1!D8735/hourly1!$D$8763+유형화!$F$74*hourly1!E8735/hourly1!$E$8763</f>
        <v>71.763776639608324</v>
      </c>
      <c r="C8734" s="442">
        <f>hourly1!$F8735*유형화!$G$71/hourly1!$F$8763+유형화!$G$72*hourly1!$G8735/hourly1!$F$8763+유형화!$G$74*hourly1!I8735/hourly1!$I$8763</f>
        <v>6.4843051426069627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4">
        <f>유형화!$F$71*hourly1!B8736/hourly1!$B$8763+유형화!$F$72*hourly1!C8736/hourly1!$C$8763+유형화!$F$73*hourly1!D8736/hourly1!$D$8763+유형화!$F$74*hourly1!E8736/hourly1!$E$8763</f>
        <v>70.736380339700474</v>
      </c>
      <c r="C8735" s="442">
        <f>hourly1!$F8736*유형화!$G$71/hourly1!$F$8763+유형화!$G$72*hourly1!$G8736/hourly1!$F$8763+유형화!$G$74*hourly1!I8736/hourly1!$I$8763</f>
        <v>0.50198588601673488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4">
        <f>유형화!$F$71*hourly1!B8737/hourly1!$B$8763+유형화!$F$72*hourly1!C8737/hourly1!$C$8763+유형화!$F$73*hourly1!D8737/hourly1!$D$8763+유형화!$F$74*hourly1!E8737/hourly1!$E$8763</f>
        <v>69.91350891767263</v>
      </c>
      <c r="C8736" s="442">
        <f>hourly1!$F8737*유형화!$G$71/hourly1!$F$8763+유형화!$G$72*hourly1!$G8737/hourly1!$F$8763+유형화!$G$74*hourly1!I8737/hourly1!$I$8763</f>
        <v>0.81606465600481792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4">
        <f>유형화!$F$71*hourly1!B8738/hourly1!$B$8763+유형화!$F$72*hourly1!C8738/hourly1!$C$8763+유형화!$F$73*hourly1!D8738/hourly1!$D$8763+유형화!$F$74*hourly1!E8738/hourly1!$E$8763</f>
        <v>68.891190007114588</v>
      </c>
      <c r="C8737" s="442">
        <f>hourly1!$F8738*유형화!$G$71/hourly1!$F$8763+유형화!$G$72*hourly1!$G8738/hourly1!$F$8763+유형화!$G$74*hourly1!I8738/hourly1!$I$8763</f>
        <v>1.6536400394702484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4">
        <f>유형화!$F$71*hourly1!B8739/hourly1!$B$8763+유형화!$F$72*hourly1!C8739/hourly1!$C$8763+유형화!$F$73*hourly1!D8739/hourly1!$D$8763+유형화!$F$74*hourly1!E8739/hourly1!$E$8763</f>
        <v>70.019737824997648</v>
      </c>
      <c r="C8738" s="442">
        <f>hourly1!$F8739*유형화!$G$71/hourly1!$F$8763+유형화!$G$72*hourly1!$G8739/hourly1!$F$8763+유형화!$G$74*hourly1!I8739/hourly1!$I$8763</f>
        <v>2.3587987398493429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4">
        <f>유형화!$F$71*hourly1!B8740/hourly1!$B$8763+유형화!$F$72*hourly1!C8740/hourly1!$C$8763+유형화!$F$73*hourly1!D8740/hourly1!$D$8763+유형화!$F$74*hourly1!E8740/hourly1!$E$8763</f>
        <v>71.090864013791943</v>
      </c>
      <c r="C8739" s="442">
        <f>hourly1!$F8740*유형화!$G$71/hourly1!$F$8763+유형화!$G$72*hourly1!$G8740/hourly1!$F$8763+유형화!$G$74*hourly1!I8740/hourly1!$I$8763</f>
        <v>3.1223987005479414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4">
        <f>유형화!$F$71*hourly1!B8741/hourly1!$B$8763+유형화!$F$72*hourly1!C8741/hourly1!$C$8763+유형화!$F$73*hourly1!D8741/hourly1!$D$8763+유형화!$F$74*hourly1!E8741/hourly1!$E$8763</f>
        <v>72.366486225376264</v>
      </c>
      <c r="C8740" s="442">
        <f>hourly1!$F8741*유형화!$G$71/hourly1!$F$8763+유형화!$G$72*hourly1!$G8741/hourly1!$F$8763+유형화!$G$74*hourly1!I8741/hourly1!$I$8763</f>
        <v>3.8024875854135658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4">
        <f>유형화!$F$71*hourly1!B8742/hourly1!$B$8763+유형화!$F$72*hourly1!C8742/hourly1!$C$8763+유형화!$F$73*hourly1!D8742/hourly1!$D$8763+유형화!$F$74*hourly1!E8742/hourly1!$E$8763</f>
        <v>73.388926663577578</v>
      </c>
      <c r="C8741" s="442">
        <f>hourly1!$F8742*유형화!$G$71/hourly1!$F$8763+유형화!$G$72*hourly1!$G8742/hourly1!$F$8763+유형화!$G$74*hourly1!I8742/hourly1!$I$8763</f>
        <v>4.3189372908124373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4">
        <f>유형화!$F$71*hourly1!B8743/hourly1!$B$8763+유형화!$F$72*hourly1!C8743/hourly1!$C$8763+유형화!$F$73*hourly1!D8743/hourly1!$D$8763+유형화!$F$74*hourly1!E8743/hourly1!$E$8763</f>
        <v>74.55476968527833</v>
      </c>
      <c r="C8742" s="442">
        <f>hourly1!$F8743*유형화!$G$71/hourly1!$F$8763+유형화!$G$72*hourly1!$G8743/hourly1!$F$8763+유형화!$G$74*hourly1!I8743/hourly1!$I$8763</f>
        <v>4.7951979448917399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4">
        <f>유형화!$F$71*hourly1!B8744/hourly1!$B$8763+유형화!$F$72*hourly1!C8744/hourly1!$C$8763+유형화!$F$73*hourly1!D8744/hourly1!$D$8763+유형화!$F$74*hourly1!E8744/hourly1!$E$8763</f>
        <v>77.436983097171478</v>
      </c>
      <c r="C8743" s="442">
        <f>hourly1!$F8744*유형화!$G$71/hourly1!$F$8763+유형화!$G$72*hourly1!$G8744/hourly1!$F$8763+유형화!$G$74*hourly1!I8744/hourly1!$I$8763</f>
        <v>5.2557217808762529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4">
        <f>유형화!$F$71*hourly1!B8745/hourly1!$B$8763+유형화!$F$72*hourly1!C8745/hourly1!$C$8763+유형화!$F$73*hourly1!D8745/hourly1!$D$8763+유형화!$F$74*hourly1!E8745/hourly1!$E$8763</f>
        <v>89.992196398627371</v>
      </c>
      <c r="C8744" s="442">
        <f>hourly1!$F8745*유형화!$G$71/hourly1!$F$8763+유형화!$G$72*hourly1!$G8745/hourly1!$F$8763+유형화!$G$74*hourly1!I8745/hourly1!$I$8763</f>
        <v>11.732205710927069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4">
        <f>유형화!$F$71*hourly1!B8746/hourly1!$B$8763+유형화!$F$72*hourly1!C8746/hourly1!$C$8763+유형화!$F$73*hourly1!D8746/hourly1!$D$8763+유형화!$F$74*hourly1!E8746/hourly1!$E$8763</f>
        <v>183.20582043556419</v>
      </c>
      <c r="C8745" s="442">
        <f>hourly1!$F8746*유형화!$G$71/hourly1!$F$8763+유형화!$G$72*hourly1!$G8746/hourly1!$F$8763+유형화!$G$74*hourly1!I8746/hourly1!$I$8763</f>
        <v>11.934934451302858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4">
        <f>유형화!$F$71*hourly1!B8747/hourly1!$B$8763+유형화!$F$72*hourly1!C8747/hourly1!$C$8763+유형화!$F$73*hourly1!D8747/hourly1!$D$8763+유형화!$F$74*hourly1!E8747/hourly1!$E$8763</f>
        <v>282.12775138995278</v>
      </c>
      <c r="C8746" s="442">
        <f>hourly1!$F8747*유형화!$G$71/hourly1!$F$8763+유형화!$G$72*hourly1!$G8747/hourly1!$F$8763+유형화!$G$74*hourly1!I8747/hourly1!$I$8763</f>
        <v>11.351939785752133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4">
        <f>유형화!$F$71*hourly1!B8748/hourly1!$B$8763+유형화!$F$72*hourly1!C8748/hourly1!$C$8763+유형화!$F$73*hourly1!D8748/hourly1!$D$8763+유형화!$F$74*hourly1!E8748/hourly1!$E$8763</f>
        <v>341.29950138457036</v>
      </c>
      <c r="C8747" s="442">
        <f>hourly1!$F8748*유형화!$G$71/hourly1!$F$8763+유형화!$G$72*hourly1!$G8748/hourly1!$F$8763+유형화!$G$74*hourly1!I8748/hourly1!$I$8763</f>
        <v>10.40919646998233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4">
        <f>유형화!$F$71*hourly1!B8749/hourly1!$B$8763+유형화!$F$72*hourly1!C8749/hourly1!$C$8763+유형화!$F$73*hourly1!D8749/hourly1!$D$8763+유형화!$F$74*hourly1!E8749/hourly1!$E$8763</f>
        <v>399.37789781371492</v>
      </c>
      <c r="C8748" s="442">
        <f>hourly1!$F8749*유형화!$G$71/hourly1!$F$8763+유형화!$G$72*hourly1!$G8749/hourly1!$F$8763+유형화!$G$74*hourly1!I8749/hourly1!$I$8763</f>
        <v>9.584694861099841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4">
        <f>유형화!$F$71*hourly1!B8750/hourly1!$B$8763+유형화!$F$72*hourly1!C8750/hourly1!$C$8763+유형화!$F$73*hourly1!D8750/hourly1!$D$8763+유형화!$F$74*hourly1!E8750/hourly1!$E$8763</f>
        <v>340.34759024398568</v>
      </c>
      <c r="C8749" s="442">
        <f>hourly1!$F8750*유형화!$G$71/hourly1!$F$8763+유형화!$G$72*hourly1!$G8750/hourly1!$F$8763+유형화!$G$74*hourly1!I8750/hourly1!$I$8763</f>
        <v>8.824425151167345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4">
        <f>유형화!$F$71*hourly1!B8751/hourly1!$B$8763+유형화!$F$72*hourly1!C8751/hourly1!$C$8763+유형화!$F$73*hourly1!D8751/hourly1!$D$8763+유형화!$F$74*hourly1!E8751/hourly1!$E$8763</f>
        <v>218.57720705353705</v>
      </c>
      <c r="C8750" s="442">
        <f>hourly1!$F8751*유형화!$G$71/hourly1!$F$8763+유형화!$G$72*hourly1!$G8751/hourly1!$F$8763+유형화!$G$74*hourly1!I8751/hourly1!$I$8763</f>
        <v>7.485785838769762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4">
        <f>유형화!$F$71*hourly1!B8752/hourly1!$B$8763+유형화!$F$72*hourly1!C8752/hourly1!$C$8763+유형화!$F$73*hourly1!D8752/hourly1!$D$8763+유형화!$F$74*hourly1!E8752/hourly1!$E$8763</f>
        <v>276.31087654579699</v>
      </c>
      <c r="C8751" s="442">
        <f>hourly1!$F8752*유형화!$G$71/hourly1!$F$8763+유형화!$G$72*hourly1!$G8752/hourly1!$F$8763+유형화!$G$74*hourly1!I8752/hourly1!$I$8763</f>
        <v>7.7201530614850471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4">
        <f>유형화!$F$71*hourly1!B8753/hourly1!$B$8763+유형화!$F$72*hourly1!C8753/hourly1!$C$8763+유형화!$F$73*hourly1!D8753/hourly1!$D$8763+유형화!$F$74*hourly1!E8753/hourly1!$E$8763</f>
        <v>388.38590252381073</v>
      </c>
      <c r="C8752" s="442">
        <f>hourly1!$F8753*유형화!$G$71/hourly1!$F$8763+유형화!$G$72*hourly1!$G8753/hourly1!$F$8763+유형화!$G$74*hourly1!I8753/hourly1!$I$8763</f>
        <v>7.5588024159380973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4">
        <f>유형화!$F$71*hourly1!B8754/hourly1!$B$8763+유형화!$F$72*hourly1!C8754/hourly1!$C$8763+유형화!$F$73*hourly1!D8754/hourly1!$D$8763+유형화!$F$74*hourly1!E8754/hourly1!$E$8763</f>
        <v>330.88008149620845</v>
      </c>
      <c r="C8753" s="442">
        <f>hourly1!$F8754*유형화!$G$71/hourly1!$F$8763+유형화!$G$72*hourly1!$G8754/hourly1!$F$8763+유형화!$G$74*hourly1!I8754/hourly1!$I$8763</f>
        <v>7.5730995396303706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4">
        <f>유형화!$F$71*hourly1!B8755/hourly1!$B$8763+유형화!$F$72*hourly1!C8755/hourly1!$C$8763+유형화!$F$73*hourly1!D8755/hourly1!$D$8763+유형화!$F$74*hourly1!E8755/hourly1!$E$8763</f>
        <v>288.67002626862478</v>
      </c>
      <c r="C8754" s="442">
        <f>hourly1!$F8755*유형화!$G$71/hourly1!$F$8763+유형화!$G$72*hourly1!$G8755/hourly1!$F$8763+유형화!$G$74*hourly1!I8755/hourly1!$I$8763</f>
        <v>7.9305582706679631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4">
        <f>유형화!$F$71*hourly1!B8756/hourly1!$B$8763+유형화!$F$72*hourly1!C8756/hourly1!$C$8763+유형화!$F$73*hourly1!D8756/hourly1!$D$8763+유형화!$F$74*hourly1!E8756/hourly1!$E$8763</f>
        <v>176.94934800951384</v>
      </c>
      <c r="C8755" s="442">
        <f>hourly1!$F8756*유형화!$G$71/hourly1!$F$8763+유형화!$G$72*hourly1!$G8756/hourly1!$F$8763+유형화!$G$74*hourly1!I8756/hourly1!$I$8763</f>
        <v>8.287175007011113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4">
        <f>유형화!$F$71*hourly1!B8757/hourly1!$B$8763+유형화!$F$72*hourly1!C8757/hourly1!$C$8763+유형화!$F$73*hourly1!D8757/hourly1!$D$8763+유형화!$F$74*hourly1!E8757/hourly1!$E$8763</f>
        <v>133.54950299182011</v>
      </c>
      <c r="C8756" s="442">
        <f>hourly1!$F8757*유형화!$G$71/hourly1!$F$8763+유형화!$G$72*hourly1!$G8757/hourly1!$F$8763+유형화!$G$74*hourly1!I8757/hourly1!$I$8763</f>
        <v>7.4898565526916929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4">
        <f>유형화!$F$71*hourly1!B8758/hourly1!$B$8763+유형화!$F$72*hourly1!C8758/hourly1!$C$8763+유형화!$F$73*hourly1!D8758/hourly1!$D$8763+유형화!$F$74*hourly1!E8758/hourly1!$E$8763</f>
        <v>141.69183928333371</v>
      </c>
      <c r="C8757" s="442">
        <f>hourly1!$F8758*유형화!$G$71/hourly1!$F$8763+유형화!$G$72*hourly1!$G8758/hourly1!$F$8763+유형화!$G$74*hourly1!I8758/hourly1!$I$8763</f>
        <v>7.1549247039991606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4">
        <f>유형화!$F$71*hourly1!B8759/hourly1!$B$8763+유형화!$F$72*hourly1!C8759/hourly1!$C$8763+유형화!$F$73*hourly1!D8759/hourly1!$D$8763+유형화!$F$74*hourly1!E8759/hourly1!$E$8763</f>
        <v>73.835193378147039</v>
      </c>
      <c r="C8758" s="442">
        <f>hourly1!$F8759*유형화!$G$71/hourly1!$F$8763+유형화!$G$72*hourly1!$G8759/hourly1!$F$8763+유형화!$G$74*hourly1!I8759/hourly1!$I$8763</f>
        <v>7.777631646364668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4">
        <f>유형화!$F$71*hourly1!B8760/hourly1!$B$8763+유형화!$F$72*hourly1!C8760/hourly1!$C$8763+유형화!$F$73*hourly1!D8760/hourly1!$D$8763+유형화!$F$74*hourly1!E8760/hourly1!$E$8763</f>
        <v>72.388453269123673</v>
      </c>
      <c r="C8759" s="442">
        <f>hourly1!$F8760*유형화!$G$71/hourly1!$F$8763+유형화!$G$72*hourly1!$G8760/hourly1!$F$8763+유형화!$G$74*hourly1!I8760/hourly1!$I$8763</f>
        <v>1.1794897094591237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4">
        <f>유형화!$F$71*hourly1!B8761/hourly1!$B$8763+유형화!$F$72*hourly1!C8761/hourly1!$C$8763+유형화!$F$73*hourly1!D8761/hourly1!$D$8763+유형화!$F$74*hourly1!E8761/hourly1!$E$8763</f>
        <v>70.891707289140115</v>
      </c>
      <c r="C8760" s="442">
        <f>hourly1!$F8761*유형화!$G$71/hourly1!$F$8763+유형화!$G$72*hourly1!$G8761/hourly1!$F$8763+유형화!$G$74*hourly1!I8761/hourly1!$I$8763</f>
        <v>1.5154222875470289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4">
        <f>유형화!$F$71*hourly1!B8762/hourly1!$B$8763+유형화!$F$72*hourly1!C8762/hourly1!$C$8763+유형화!$F$73*hourly1!D8762/hourly1!$D$8763+유형화!$F$74*hourly1!E8762/hourly1!$E$8763</f>
        <v>69.178467676212151</v>
      </c>
      <c r="C8761" s="442">
        <f>hourly1!$F8762*유형화!$G$71/hourly1!$F$8763+유형화!$G$72*hourly1!$G8762/hourly1!$F$8763+유형화!$G$74*hourly1!I8762/hourly1!$I$8763</f>
        <v>1.9737023254181121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3" t="s">
        <v>1548</v>
      </c>
      <c r="B2" s="474">
        <f>K9</f>
        <v>6.0275675704427325</v>
      </c>
    </row>
    <row r="3" spans="1:11">
      <c r="A3" s="473" t="s">
        <v>1549</v>
      </c>
      <c r="B3" s="474" t="e">
        <f>K10</f>
        <v>#REF!</v>
      </c>
    </row>
    <row r="4" spans="1:11">
      <c r="A4" s="473" t="s">
        <v>538</v>
      </c>
      <c r="B4" s="677">
        <f>K11</f>
        <v>1290.5151270142132</v>
      </c>
    </row>
    <row r="5" spans="1:11">
      <c r="A5" s="473" t="s">
        <v>28</v>
      </c>
      <c r="B5" s="677">
        <f>Inputdata!$B$25/8760</f>
        <v>15.694973949157751</v>
      </c>
    </row>
    <row r="8" spans="1:11">
      <c r="A8" s="473"/>
      <c r="B8" s="473" t="s">
        <v>133</v>
      </c>
      <c r="C8" s="473" t="s">
        <v>134</v>
      </c>
      <c r="D8" s="473" t="s">
        <v>135</v>
      </c>
      <c r="E8" s="473" t="s">
        <v>136</v>
      </c>
      <c r="F8" s="473" t="s">
        <v>137</v>
      </c>
      <c r="G8" s="473" t="s">
        <v>128</v>
      </c>
      <c r="H8" s="473" t="s">
        <v>1569</v>
      </c>
      <c r="I8" s="473" t="s">
        <v>1570</v>
      </c>
      <c r="J8" s="473" t="s">
        <v>1571</v>
      </c>
      <c r="K8" s="473" t="s">
        <v>1568</v>
      </c>
    </row>
    <row r="9" spans="1:11">
      <c r="A9" s="473" t="s">
        <v>1548</v>
      </c>
      <c r="B9" s="499">
        <v>0</v>
      </c>
      <c r="C9" s="499">
        <v>0</v>
      </c>
      <c r="D9" s="499">
        <v>0</v>
      </c>
      <c r="E9" s="499">
        <v>0</v>
      </c>
      <c r="F9" s="499">
        <v>0</v>
      </c>
      <c r="G9" s="499">
        <v>0</v>
      </c>
      <c r="H9" s="499">
        <f>유형화!R33*'농어촌지역형(농촌)'!F50</f>
        <v>6.0275675704427325</v>
      </c>
      <c r="I9" s="499">
        <v>0</v>
      </c>
      <c r="J9" s="499">
        <v>0</v>
      </c>
      <c r="K9" s="500">
        <f>SUM(B9:J9)</f>
        <v>6.0275675704427325</v>
      </c>
    </row>
    <row r="10" spans="1:11">
      <c r="A10" s="473" t="s">
        <v>1549</v>
      </c>
      <c r="B10" s="499">
        <v>0</v>
      </c>
      <c r="C10" s="499">
        <v>0</v>
      </c>
      <c r="D10" s="499">
        <v>0</v>
      </c>
      <c r="E10" s="499">
        <v>0</v>
      </c>
      <c r="F10" s="499">
        <v>0</v>
      </c>
      <c r="G10" s="499">
        <v>0</v>
      </c>
      <c r="H10" s="499">
        <f>'농어촌지역형(어촌)'!F30/'농어촌지역형(어촌)'!$T$30*유형화!R34</f>
        <v>261.25803035864811</v>
      </c>
      <c r="I10" s="499">
        <f>유형화!R35*항만인프라형!$E$26/'농어촌지역형(어촌)'!$T$30</f>
        <v>247.39256397875417</v>
      </c>
      <c r="J10" s="499" t="e">
        <f>유형화!R36/'농어촌지역형(어촌)'!$T$30</f>
        <v>#REF!</v>
      </c>
      <c r="K10" s="500" t="e">
        <f>SUM(B10:J10)</f>
        <v>#REF!</v>
      </c>
    </row>
    <row r="11" spans="1:11">
      <c r="A11" s="473" t="s">
        <v>538</v>
      </c>
      <c r="B11" s="499">
        <f>(유형화!R23*발전연계형!$M$7*발전연계형!$N$9*1000000)/발전연계형!$R$9</f>
        <v>3.4259954921111948</v>
      </c>
      <c r="C11" s="499">
        <f>(유형화!R24*발전연계형!$M$7*발전연계형!$N$9*1000000)/발전연계형!$R$9</f>
        <v>3.4259954921111948</v>
      </c>
      <c r="D11" s="499">
        <f>(유형화!R25*발전연계형!$M$7*발전연계형!$N$9*1000000)/발전연계형!$R$9</f>
        <v>8.5649887302779865E-2</v>
      </c>
      <c r="E11" s="499">
        <f>(유형화!R26*발전연계형!$M$7*발전연계형!$N$9*1000000)/발전연계형!$R$9</f>
        <v>8.5649887302779865E-2</v>
      </c>
      <c r="F11" s="499">
        <f>(유형화!R27*발전연계형!$M$7*발전연계형!$N$9*1000000)/발전연계형!$R$9</f>
        <v>6.8519909842223892E-2</v>
      </c>
      <c r="G11" s="499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9">
        <f>((유형화!R33*'농어촌지역형(농촌)'!$F$48+유형화!R34*'농어촌지역형(어촌)'!$F$29)*1000000)/발전연계형!R9</f>
        <v>1030.6363148049077</v>
      </c>
      <c r="I11" s="499">
        <f>유형화!R35*항만인프라형!$G$21*1000000/발전연계형!$R$9</f>
        <v>71.296831066846451</v>
      </c>
      <c r="J11" s="499">
        <v>0</v>
      </c>
      <c r="K11" s="500">
        <f>SUM(B11:J11)</f>
        <v>1290.5151270142132</v>
      </c>
    </row>
    <row r="12" spans="1:11">
      <c r="A12" s="473" t="s">
        <v>28</v>
      </c>
      <c r="B12" s="501">
        <v>0</v>
      </c>
      <c r="C12" s="501">
        <v>0</v>
      </c>
      <c r="D12" s="501">
        <v>0</v>
      </c>
      <c r="E12" s="501"/>
      <c r="F12" s="501">
        <v>0</v>
      </c>
      <c r="G12" s="501"/>
      <c r="H12" s="501"/>
      <c r="I12" s="501"/>
      <c r="J12" s="501">
        <v>0</v>
      </c>
      <c r="K12" s="502">
        <f>SUM(B12:J12)</f>
        <v>0</v>
      </c>
    </row>
    <row r="18" spans="6:7">
      <c r="F18" t="s">
        <v>2117</v>
      </c>
    </row>
    <row r="19" spans="6:7">
      <c r="F19" t="s">
        <v>2118</v>
      </c>
    </row>
    <row r="20" spans="6:7">
      <c r="F20" t="s">
        <v>2119</v>
      </c>
      <c r="G20" t="s">
        <v>2120</v>
      </c>
    </row>
  </sheetData>
  <phoneticPr fontId="5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7"/>
      <c r="L3" s="457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7"/>
      <c r="L4" s="457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7"/>
      <c r="L5" s="457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7"/>
      <c r="L6" s="457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7"/>
      <c r="L7" s="457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7"/>
      <c r="L8" s="457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7"/>
      <c r="L9" s="457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7"/>
      <c r="L10" s="457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7"/>
      <c r="L11" s="457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7"/>
      <c r="L12" s="457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7"/>
      <c r="L13" s="457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7"/>
      <c r="L14" s="457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7"/>
      <c r="L15" s="457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7"/>
      <c r="L16" s="457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7"/>
      <c r="L17" s="457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7"/>
      <c r="L18" s="457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7"/>
      <c r="L19" s="457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7"/>
      <c r="L20" s="457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7"/>
      <c r="L21" s="457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7"/>
      <c r="L22" s="457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7"/>
      <c r="L23" s="457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7"/>
      <c r="L24" s="457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7"/>
      <c r="L25" s="457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7"/>
      <c r="L26" s="457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7"/>
      <c r="L27" s="457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7"/>
      <c r="L28" s="457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7"/>
      <c r="L29" s="457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7"/>
      <c r="L30" s="457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7"/>
      <c r="L31" s="457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7"/>
      <c r="L32" s="457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7"/>
      <c r="L33" s="457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7"/>
      <c r="L34" s="457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7"/>
      <c r="L35" s="457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7"/>
      <c r="L36" s="457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7"/>
      <c r="L37" s="457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7"/>
      <c r="L38" s="457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7"/>
      <c r="L39" s="457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7"/>
      <c r="L40" s="457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7"/>
      <c r="L41" s="457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7"/>
      <c r="L42" s="457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7"/>
      <c r="L43" s="457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7"/>
      <c r="L44" s="457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7"/>
      <c r="L45" s="457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7"/>
      <c r="L46" s="457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7"/>
      <c r="L47" s="457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7"/>
      <c r="L48" s="457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7"/>
      <c r="L49" s="457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7"/>
      <c r="L50" s="457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7"/>
      <c r="L51" s="457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7"/>
      <c r="L52" s="457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7"/>
      <c r="L53" s="457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7"/>
      <c r="L54" s="457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7"/>
      <c r="L55" s="457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7"/>
      <c r="L56" s="457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7"/>
      <c r="L57" s="457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7"/>
      <c r="L58" s="457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7"/>
      <c r="L59" s="457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7"/>
      <c r="L60" s="457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7"/>
      <c r="L61" s="457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7"/>
      <c r="L62" s="457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7"/>
      <c r="L63" s="457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7"/>
      <c r="L64" s="457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7"/>
      <c r="L65" s="457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7"/>
      <c r="L66" s="457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7"/>
      <c r="L67" s="457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7"/>
      <c r="L68" s="457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7"/>
      <c r="L69" s="457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7"/>
      <c r="L70" s="457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7"/>
      <c r="L71" s="457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7"/>
      <c r="L72" s="457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7"/>
      <c r="L73" s="457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7"/>
      <c r="L74" s="457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7"/>
      <c r="L75" s="457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7"/>
      <c r="L76" s="457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7"/>
      <c r="L77" s="457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7"/>
      <c r="L78" s="457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7"/>
      <c r="L79" s="457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7"/>
      <c r="L80" s="457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7"/>
      <c r="L81" s="457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7"/>
      <c r="L82" s="457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7"/>
      <c r="L83" s="457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7"/>
      <c r="L84" s="457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7"/>
      <c r="L85" s="457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7"/>
      <c r="L86" s="457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7"/>
      <c r="L87" s="457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7"/>
      <c r="L88" s="457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7"/>
      <c r="L89" s="457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7"/>
      <c r="L90" s="457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7"/>
      <c r="L91" s="457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7"/>
      <c r="L92" s="457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7"/>
      <c r="L93" s="457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7"/>
      <c r="L94" s="457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7"/>
      <c r="L95" s="457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7"/>
      <c r="L96" s="457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7"/>
      <c r="L97" s="457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7"/>
      <c r="L98" s="457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7"/>
      <c r="L99" s="457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7"/>
      <c r="L100" s="457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7"/>
      <c r="L101" s="457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7"/>
      <c r="L102" s="457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7"/>
      <c r="L103" s="457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7"/>
      <c r="L104" s="457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7"/>
      <c r="L105" s="457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7"/>
      <c r="L106" s="457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7"/>
      <c r="L107" s="457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7"/>
      <c r="L108" s="457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7"/>
      <c r="L109" s="457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7"/>
      <c r="L110" s="457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7"/>
      <c r="L111" s="457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7"/>
      <c r="L112" s="457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7"/>
      <c r="L113" s="457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7"/>
      <c r="L114" s="457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7"/>
      <c r="L115" s="457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7"/>
      <c r="L116" s="457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7"/>
      <c r="L117" s="457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7"/>
      <c r="L118" s="457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7"/>
      <c r="L119" s="457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7"/>
      <c r="L120" s="457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7"/>
      <c r="L121" s="457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7"/>
      <c r="L122" s="457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7"/>
      <c r="L123" s="457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7"/>
      <c r="L124" s="457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7"/>
      <c r="L125" s="457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7"/>
      <c r="L126" s="457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7"/>
      <c r="L127" s="457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7"/>
      <c r="L128" s="457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7"/>
      <c r="L129" s="457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7"/>
      <c r="L130" s="457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7"/>
      <c r="L131" s="457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7"/>
      <c r="L132" s="457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7"/>
      <c r="L133" s="457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7"/>
      <c r="L134" s="457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7"/>
      <c r="L135" s="457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7"/>
      <c r="L136" s="457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7"/>
      <c r="L137" s="457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7"/>
      <c r="L138" s="457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7"/>
      <c r="L139" s="457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7"/>
      <c r="L140" s="457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7"/>
      <c r="L141" s="457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7"/>
      <c r="L142" s="457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7"/>
      <c r="L143" s="457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7"/>
      <c r="L144" s="457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7"/>
      <c r="L145" s="457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7"/>
      <c r="L146" s="457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7"/>
      <c r="L147" s="457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7"/>
      <c r="L148" s="457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7"/>
      <c r="L149" s="457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7"/>
      <c r="L150" s="457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7"/>
      <c r="L151" s="457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7"/>
      <c r="L152" s="457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7"/>
      <c r="L153" s="457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7"/>
      <c r="L154" s="457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7"/>
      <c r="L155" s="457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7"/>
      <c r="L156" s="457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7"/>
      <c r="L157" s="457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7"/>
      <c r="L158" s="457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7"/>
      <c r="L159" s="457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7"/>
      <c r="L160" s="457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7"/>
      <c r="L161" s="457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7"/>
      <c r="L162" s="457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7"/>
      <c r="L163" s="457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7"/>
      <c r="L164" s="457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7"/>
      <c r="L165" s="457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7"/>
      <c r="L166" s="457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7"/>
      <c r="L167" s="457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7"/>
      <c r="L168" s="457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7"/>
      <c r="L169" s="457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7"/>
      <c r="L170" s="457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7"/>
      <c r="L171" s="457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7"/>
      <c r="L172" s="457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7"/>
      <c r="L173" s="457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7"/>
      <c r="L174" s="457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7"/>
      <c r="L175" s="457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7"/>
      <c r="L176" s="457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7"/>
      <c r="L177" s="457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7"/>
      <c r="L178" s="457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7"/>
      <c r="L179" s="457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7"/>
      <c r="L180" s="457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7"/>
      <c r="L181" s="457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7"/>
      <c r="L182" s="457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7"/>
      <c r="L183" s="457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7"/>
      <c r="L184" s="457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7"/>
      <c r="L185" s="457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7"/>
      <c r="L186" s="457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7"/>
      <c r="L187" s="457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7"/>
      <c r="L188" s="457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7"/>
      <c r="L189" s="457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7"/>
      <c r="L190" s="457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7"/>
      <c r="L191" s="457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7"/>
      <c r="L192" s="457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7"/>
      <c r="L193" s="457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7"/>
      <c r="L194" s="457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7"/>
      <c r="L195" s="457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7"/>
      <c r="L196" s="457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7"/>
      <c r="L197" s="457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7"/>
      <c r="L198" s="457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7"/>
      <c r="L199" s="457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7"/>
      <c r="L200" s="457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7"/>
      <c r="L201" s="457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7"/>
      <c r="L202" s="457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7"/>
      <c r="L203" s="457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7"/>
      <c r="L204" s="457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7"/>
      <c r="L205" s="457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7"/>
      <c r="L206" s="457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7"/>
      <c r="L207" s="457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7"/>
      <c r="L208" s="457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7"/>
      <c r="L209" s="457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7"/>
      <c r="L210" s="457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7"/>
      <c r="L211" s="457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7"/>
      <c r="L212" s="457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7"/>
      <c r="L213" s="457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7"/>
      <c r="L214" s="457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7"/>
      <c r="L215" s="457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7"/>
      <c r="L216" s="457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7"/>
      <c r="L217" s="457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7"/>
      <c r="L218" s="457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7"/>
      <c r="L219" s="457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7"/>
      <c r="L220" s="457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7"/>
      <c r="L221" s="457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7"/>
      <c r="L222" s="457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7"/>
      <c r="L223" s="457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7"/>
      <c r="L224" s="457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7"/>
      <c r="L225" s="457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7"/>
      <c r="L226" s="457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7"/>
      <c r="L227" s="457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7"/>
      <c r="L228" s="457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7"/>
      <c r="L229" s="457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7"/>
      <c r="L230" s="457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7"/>
      <c r="L231" s="457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7"/>
      <c r="L232" s="457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7"/>
      <c r="L233" s="457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7"/>
      <c r="L234" s="457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7"/>
      <c r="L235" s="457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7"/>
      <c r="L236" s="457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7"/>
      <c r="L237" s="457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7"/>
      <c r="L238" s="457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7"/>
      <c r="L239" s="457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7"/>
      <c r="L240" s="457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7"/>
      <c r="L241" s="457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7"/>
      <c r="L242" s="457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7"/>
      <c r="L243" s="457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7"/>
      <c r="L244" s="457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7"/>
      <c r="L245" s="457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7"/>
      <c r="L246" s="457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7"/>
      <c r="L247" s="457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7"/>
      <c r="L248" s="457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7"/>
      <c r="L249" s="457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7"/>
      <c r="L250" s="457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7"/>
      <c r="L251" s="457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7"/>
      <c r="L252" s="457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7"/>
      <c r="L253" s="457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7"/>
      <c r="L254" s="457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7"/>
      <c r="L255" s="457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7"/>
      <c r="L256" s="457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7"/>
      <c r="L257" s="457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7"/>
      <c r="L258" s="457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7"/>
      <c r="L259" s="457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7"/>
      <c r="L260" s="457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7"/>
      <c r="L261" s="457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7"/>
      <c r="L262" s="457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7"/>
      <c r="L263" s="457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7"/>
      <c r="L264" s="457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7"/>
      <c r="L265" s="457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7"/>
      <c r="L266" s="457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7"/>
      <c r="L267" s="457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7"/>
      <c r="L268" s="457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7"/>
      <c r="L269" s="457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7"/>
      <c r="L270" s="457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7"/>
      <c r="L271" s="457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7"/>
      <c r="L272" s="457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7"/>
      <c r="L273" s="457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7"/>
      <c r="L274" s="457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7"/>
      <c r="L275" s="457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7"/>
      <c r="L276" s="457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7"/>
      <c r="L277" s="457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7"/>
      <c r="L278" s="457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7"/>
      <c r="L279" s="457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7"/>
      <c r="L280" s="457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7"/>
      <c r="L281" s="457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7"/>
      <c r="L282" s="457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7"/>
      <c r="L283" s="457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7"/>
      <c r="L284" s="457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7"/>
      <c r="L285" s="457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7"/>
      <c r="L286" s="457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7"/>
      <c r="L287" s="457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7"/>
      <c r="L288" s="457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7"/>
      <c r="L289" s="457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7"/>
      <c r="L290" s="457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7"/>
      <c r="L291" s="457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7"/>
      <c r="L292" s="457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7"/>
      <c r="L293" s="457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7"/>
      <c r="L294" s="457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7"/>
      <c r="L295" s="457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7"/>
      <c r="L296" s="457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7"/>
      <c r="L297" s="457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7"/>
      <c r="L298" s="457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7"/>
      <c r="L299" s="457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7"/>
      <c r="L300" s="457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7"/>
      <c r="L301" s="457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7"/>
      <c r="L302" s="457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7"/>
      <c r="L303" s="457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7"/>
      <c r="L304" s="457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7"/>
      <c r="L305" s="457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7"/>
      <c r="L306" s="457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7"/>
      <c r="L307" s="457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7"/>
      <c r="L308" s="457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7"/>
      <c r="L309" s="457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7"/>
      <c r="L310" s="457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7"/>
      <c r="L311" s="457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7"/>
      <c r="L312" s="457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7"/>
      <c r="L313" s="457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7"/>
      <c r="L314" s="457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7"/>
      <c r="L315" s="457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7"/>
      <c r="L316" s="457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7"/>
      <c r="L317" s="457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7"/>
      <c r="L318" s="457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7"/>
      <c r="L319" s="457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7"/>
      <c r="L320" s="457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7"/>
      <c r="L321" s="457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7"/>
      <c r="L322" s="457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7"/>
      <c r="L323" s="457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7"/>
      <c r="L324" s="457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7"/>
      <c r="L325" s="457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7"/>
      <c r="L326" s="457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7"/>
      <c r="L327" s="457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7"/>
      <c r="L328" s="457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7"/>
      <c r="L329" s="457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7"/>
      <c r="L330" s="457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7"/>
      <c r="L331" s="457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7"/>
      <c r="L332" s="457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7"/>
      <c r="L333" s="457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7"/>
      <c r="L334" s="457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7"/>
      <c r="L335" s="457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7"/>
      <c r="L336" s="457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7"/>
      <c r="L337" s="457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7"/>
      <c r="L338" s="457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7"/>
      <c r="L339" s="457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7"/>
      <c r="L340" s="457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7"/>
      <c r="L341" s="457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7"/>
      <c r="L342" s="457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7"/>
      <c r="L343" s="457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7"/>
      <c r="L344" s="457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7"/>
      <c r="L345" s="457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7"/>
      <c r="L346" s="457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7"/>
      <c r="L347" s="457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7"/>
      <c r="L348" s="457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7"/>
      <c r="L349" s="457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7">
        <v>7887.8007522693506</v>
      </c>
      <c r="L350" s="457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7"/>
      <c r="L351" s="457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7">
        <v>15196.466884140962</v>
      </c>
      <c r="L352" s="457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7">
        <v>6009.7526951565205</v>
      </c>
      <c r="L353" s="457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7"/>
      <c r="L354" s="457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7"/>
      <c r="L355" s="457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7"/>
      <c r="L356" s="457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7"/>
      <c r="L357" s="457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7"/>
      <c r="L358" s="457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7"/>
      <c r="L359" s="457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7"/>
      <c r="L360" s="457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7"/>
      <c r="L361" s="457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7"/>
      <c r="L362" s="457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7"/>
      <c r="L363" s="457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7"/>
      <c r="L364" s="457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7"/>
      <c r="L365" s="457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7"/>
      <c r="L366" s="457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7"/>
      <c r="L367" s="457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7"/>
      <c r="L368" s="457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7"/>
      <c r="L369" s="457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7"/>
      <c r="L370" s="457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7"/>
      <c r="L371" s="457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7"/>
      <c r="L372" s="457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7"/>
      <c r="L373" s="457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7"/>
      <c r="L374" s="457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7"/>
      <c r="L375" s="457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7"/>
      <c r="L376" s="457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7"/>
      <c r="L377" s="457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7"/>
      <c r="L378" s="457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7"/>
      <c r="L379" s="457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7"/>
      <c r="L380" s="457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7"/>
      <c r="L381" s="457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7"/>
      <c r="L382" s="457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7"/>
      <c r="L383" s="457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7"/>
      <c r="L384" s="457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7"/>
      <c r="L385" s="457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7"/>
      <c r="L386" s="457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7"/>
      <c r="L387" s="457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7"/>
      <c r="L388" s="457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7"/>
      <c r="L389" s="457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7"/>
      <c r="L390" s="457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7"/>
      <c r="L391" s="457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7"/>
      <c r="L392" s="457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7"/>
      <c r="L393" s="457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7"/>
      <c r="L394" s="457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7"/>
      <c r="L395" s="457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7"/>
      <c r="L396" s="457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7"/>
      <c r="L397" s="457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7"/>
      <c r="L398" s="457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7"/>
      <c r="L399" s="457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7"/>
      <c r="L400" s="457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7"/>
      <c r="L401" s="457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7"/>
      <c r="L402" s="457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7"/>
      <c r="L403" s="457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7"/>
      <c r="L404" s="457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7"/>
      <c r="L405" s="457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7"/>
      <c r="L406" s="457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7"/>
      <c r="L407" s="457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7"/>
      <c r="L408" s="457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7"/>
      <c r="L409" s="457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7"/>
      <c r="L410" s="457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7"/>
      <c r="L411" s="457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7"/>
      <c r="L412" s="457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7"/>
      <c r="L413" s="457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7"/>
      <c r="L414" s="457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7"/>
      <c r="L415" s="457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7"/>
      <c r="L416" s="457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7"/>
      <c r="L417" s="457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7"/>
      <c r="L418" s="457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7"/>
      <c r="L419" s="457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7"/>
      <c r="L420" s="457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7"/>
      <c r="L421" s="457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7"/>
      <c r="L422" s="457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7"/>
      <c r="L423" s="457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7"/>
      <c r="L424" s="457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7"/>
      <c r="L425" s="457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7"/>
      <c r="L426" s="457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7"/>
      <c r="L427" s="457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7"/>
      <c r="L428" s="457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7"/>
      <c r="L429" s="457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7"/>
      <c r="L430" s="457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7"/>
      <c r="L431" s="457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7"/>
      <c r="L432" s="457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7"/>
      <c r="L433" s="457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7"/>
      <c r="L434" s="457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7"/>
      <c r="L435" s="457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7"/>
      <c r="L436" s="457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7"/>
      <c r="L437" s="457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7"/>
      <c r="L438" s="457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7"/>
      <c r="L439" s="457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7"/>
      <c r="L440" s="457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7"/>
      <c r="L441" s="457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7"/>
      <c r="L442" s="457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7"/>
      <c r="L443" s="457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7"/>
      <c r="L444" s="457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7"/>
      <c r="L445" s="457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7"/>
      <c r="L446" s="457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7"/>
      <c r="L447" s="457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7"/>
      <c r="L448" s="457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7"/>
      <c r="L449" s="457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7"/>
      <c r="L450" s="457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7"/>
      <c r="L451" s="457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7"/>
      <c r="L452" s="457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7"/>
      <c r="L453" s="457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7"/>
      <c r="L454" s="457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7"/>
      <c r="L455" s="457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7"/>
      <c r="L456" s="457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7"/>
      <c r="L457" s="457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7"/>
      <c r="L458" s="457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7"/>
      <c r="L459" s="457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7"/>
      <c r="L460" s="457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7"/>
      <c r="L461" s="457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7"/>
      <c r="L462" s="457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7"/>
      <c r="L463" s="457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7"/>
      <c r="L464" s="457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7"/>
      <c r="L465" s="457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7"/>
      <c r="L466" s="457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7"/>
      <c r="L467" s="457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7"/>
      <c r="L468" s="457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7"/>
      <c r="L469" s="457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7"/>
      <c r="L470" s="457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7"/>
      <c r="L471" s="457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7"/>
      <c r="L472" s="457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7"/>
      <c r="L473" s="457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7"/>
      <c r="L474" s="457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7"/>
      <c r="L475" s="457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7"/>
      <c r="L476" s="457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7"/>
      <c r="L477" s="457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7"/>
      <c r="L478" s="457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7"/>
      <c r="L479" s="457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7"/>
      <c r="L480" s="457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7"/>
      <c r="L481" s="457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7"/>
      <c r="L482" s="457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7"/>
      <c r="L483" s="457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7"/>
      <c r="L484" s="457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7"/>
      <c r="L485" s="457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7"/>
      <c r="L486" s="457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7"/>
      <c r="L487" s="457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7"/>
      <c r="L488" s="457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7"/>
      <c r="L489" s="457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7"/>
      <c r="L490" s="457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7"/>
      <c r="L491" s="457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7"/>
      <c r="L492" s="457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7"/>
      <c r="L493" s="457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7"/>
      <c r="L494" s="457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7"/>
      <c r="L495" s="457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7"/>
      <c r="L496" s="457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7"/>
      <c r="L497" s="457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7"/>
      <c r="L498" s="457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7"/>
      <c r="L499" s="457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7"/>
      <c r="L500" s="457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7"/>
      <c r="L501" s="457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7"/>
      <c r="L502" s="457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7"/>
      <c r="L503" s="457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7"/>
      <c r="L504" s="457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7"/>
      <c r="L505" s="457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7"/>
      <c r="L506" s="457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7"/>
      <c r="L507" s="457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7"/>
      <c r="L508" s="457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7"/>
      <c r="L509" s="457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7"/>
      <c r="L510" s="457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7"/>
      <c r="L511" s="457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7"/>
      <c r="L512" s="457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7"/>
      <c r="L513" s="457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7"/>
      <c r="L514" s="457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7"/>
      <c r="L515" s="457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7"/>
      <c r="L516" s="457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7"/>
      <c r="L517" s="457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7"/>
      <c r="L518" s="457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7"/>
      <c r="L519" s="457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7"/>
      <c r="L520" s="457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7"/>
      <c r="L521" s="457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7"/>
      <c r="L522" s="457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7"/>
      <c r="L523" s="457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7"/>
      <c r="L524" s="457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7"/>
      <c r="L525" s="457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7"/>
      <c r="L526" s="457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7"/>
      <c r="L527" s="457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7"/>
      <c r="L528" s="457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7"/>
      <c r="L529" s="457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7"/>
      <c r="L530" s="457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7"/>
      <c r="L531" s="457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7"/>
      <c r="L532" s="457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7"/>
      <c r="L533" s="457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7"/>
      <c r="L534" s="457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7"/>
      <c r="L535" s="457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7"/>
      <c r="L536" s="457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7"/>
      <c r="L537" s="457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7"/>
      <c r="L538" s="457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7"/>
      <c r="L539" s="457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7"/>
      <c r="L540" s="457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7"/>
      <c r="L541" s="457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7"/>
      <c r="L542" s="457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7"/>
      <c r="L543" s="457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7"/>
      <c r="L544" s="457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7"/>
      <c r="L545" s="457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7"/>
      <c r="L546" s="457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7"/>
      <c r="L547" s="457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7"/>
      <c r="L548" s="457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7"/>
      <c r="L549" s="457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7"/>
      <c r="L550" s="457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7"/>
      <c r="L551" s="457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7"/>
      <c r="L552" s="457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7"/>
      <c r="L553" s="457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7"/>
      <c r="L554" s="457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7"/>
      <c r="L555" s="457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7"/>
      <c r="L556" s="457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7"/>
      <c r="L557" s="457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7"/>
      <c r="L558" s="457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7"/>
      <c r="L559" s="457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7"/>
      <c r="L560" s="457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7"/>
      <c r="L561" s="457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7"/>
      <c r="L562" s="457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7"/>
      <c r="L563" s="457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7"/>
      <c r="L564" s="457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7"/>
      <c r="L565" s="457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7"/>
      <c r="L566" s="457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7"/>
      <c r="L567" s="457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7"/>
      <c r="L568" s="457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7"/>
      <c r="L569" s="457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7"/>
      <c r="L570" s="457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7"/>
      <c r="L571" s="457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7"/>
      <c r="L572" s="457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7"/>
      <c r="L573" s="457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7"/>
      <c r="L574" s="457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7"/>
      <c r="L575" s="457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7"/>
      <c r="L576" s="457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7"/>
      <c r="L577" s="457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7"/>
      <c r="L578" s="457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7"/>
      <c r="L579" s="457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7"/>
      <c r="L580" s="457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7"/>
      <c r="L581" s="457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7"/>
      <c r="L582" s="457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7"/>
      <c r="L583" s="457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7"/>
      <c r="L584" s="457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7"/>
      <c r="L585" s="457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7"/>
      <c r="L586" s="457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7"/>
      <c r="L587" s="457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7"/>
      <c r="L588" s="457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7"/>
      <c r="L589" s="457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7"/>
      <c r="L590" s="457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7"/>
      <c r="L591" s="457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7"/>
      <c r="L592" s="457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7"/>
      <c r="L593" s="457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7"/>
      <c r="L594" s="457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7"/>
      <c r="L595" s="457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7"/>
      <c r="L596" s="457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7"/>
      <c r="L597" s="457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7"/>
      <c r="L598" s="457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7"/>
      <c r="L599" s="457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7"/>
      <c r="L600" s="457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7"/>
      <c r="L601" s="457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7"/>
      <c r="L602" s="457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7"/>
      <c r="L603" s="457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7"/>
      <c r="L604" s="457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7"/>
      <c r="L605" s="457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7"/>
      <c r="L606" s="457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7"/>
      <c r="L607" s="457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7"/>
      <c r="L608" s="457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7"/>
      <c r="L609" s="457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7"/>
      <c r="L610" s="457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7"/>
      <c r="L611" s="457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7"/>
      <c r="L612" s="457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7"/>
      <c r="L613" s="457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7"/>
      <c r="L614" s="457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7"/>
      <c r="L615" s="457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7"/>
      <c r="L616" s="457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7"/>
      <c r="L617" s="457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7"/>
      <c r="L618" s="457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7"/>
      <c r="L619" s="457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7"/>
      <c r="L620" s="457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7"/>
      <c r="L621" s="457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7"/>
      <c r="L622" s="457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7"/>
      <c r="L623" s="457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7"/>
      <c r="L624" s="457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7"/>
      <c r="L625" s="457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7"/>
      <c r="L626" s="457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7"/>
      <c r="L627" s="457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7"/>
      <c r="L628" s="457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7"/>
      <c r="L629" s="457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7"/>
      <c r="L630" s="457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7"/>
      <c r="L631" s="457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7"/>
      <c r="L632" s="457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7"/>
      <c r="L633" s="457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7"/>
      <c r="L634" s="457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7"/>
      <c r="L635" s="457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7"/>
      <c r="L636" s="457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7"/>
      <c r="L637" s="457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7">
        <v>15479.676782413466</v>
      </c>
      <c r="L638" s="457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7">
        <v>31851.383274924261</v>
      </c>
      <c r="L639" s="457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7">
        <v>9460.3929126924122</v>
      </c>
      <c r="L640" s="457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7">
        <v>18869.827285155759</v>
      </c>
      <c r="L641" s="457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7">
        <v>630.58122911630085</v>
      </c>
      <c r="L642" s="457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7"/>
      <c r="L643" s="457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7"/>
      <c r="L644" s="457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7"/>
      <c r="L645" s="457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7"/>
      <c r="L646" s="457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7"/>
      <c r="L647" s="457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7"/>
      <c r="L648" s="457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7"/>
      <c r="L649" s="457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7"/>
      <c r="L650" s="457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7"/>
      <c r="L651" s="457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7"/>
      <c r="L652" s="457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7"/>
      <c r="L653" s="457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7"/>
      <c r="L654" s="457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7"/>
      <c r="L655" s="457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7"/>
      <c r="L656" s="457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7"/>
      <c r="L657" s="457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7"/>
      <c r="L658" s="457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7"/>
      <c r="L659" s="457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7"/>
      <c r="L660" s="457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7">
        <v>10187.730842565466</v>
      </c>
      <c r="L661" s="457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7">
        <v>25233.807510868988</v>
      </c>
      <c r="L662" s="457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7">
        <v>8039.1623886600692</v>
      </c>
      <c r="L663" s="457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7">
        <v>25417.9570627389</v>
      </c>
      <c r="L664" s="457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7">
        <v>12516.976338107561</v>
      </c>
      <c r="L665" s="457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7"/>
      <c r="L666" s="457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7"/>
      <c r="L667" s="457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7"/>
      <c r="L668" s="457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7"/>
      <c r="L669" s="457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7"/>
      <c r="L670" s="457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7"/>
      <c r="L671" s="457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7"/>
      <c r="L672" s="457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7"/>
      <c r="L673" s="457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7"/>
      <c r="L674" s="457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7"/>
      <c r="L675" s="457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7"/>
      <c r="L676" s="457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7"/>
      <c r="L677" s="457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7"/>
      <c r="L678" s="457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7"/>
      <c r="L679" s="457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7"/>
      <c r="L680" s="457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7"/>
      <c r="L681" s="457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7"/>
      <c r="L682" s="457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7"/>
      <c r="L683" s="457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7"/>
      <c r="L684" s="457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7"/>
      <c r="L685" s="457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7"/>
      <c r="L686" s="457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7"/>
      <c r="L687" s="457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7"/>
      <c r="L688" s="457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7"/>
      <c r="L689" s="457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7"/>
      <c r="L690" s="457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7"/>
      <c r="L691" s="457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7"/>
      <c r="L692" s="457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7"/>
      <c r="L693" s="457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7"/>
      <c r="L694" s="457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7"/>
      <c r="L695" s="457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7"/>
      <c r="L696" s="457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7"/>
      <c r="L697" s="457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7"/>
      <c r="L698" s="457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7"/>
      <c r="L699" s="457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7"/>
      <c r="L700" s="457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7"/>
      <c r="L701" s="457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7"/>
      <c r="L702" s="457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7"/>
      <c r="L703" s="457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7"/>
      <c r="L704" s="457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7"/>
      <c r="L705" s="457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7"/>
      <c r="L706" s="457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7"/>
      <c r="L707" s="457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7"/>
      <c r="L708" s="457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7"/>
      <c r="L709" s="457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7"/>
      <c r="L710" s="457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7"/>
      <c r="L711" s="457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7"/>
      <c r="L712" s="457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7"/>
      <c r="L713" s="457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7"/>
      <c r="L714" s="457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7"/>
      <c r="L715" s="457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7"/>
      <c r="L716" s="457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7"/>
      <c r="L717" s="457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7"/>
      <c r="L718" s="457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7"/>
      <c r="L719" s="457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7"/>
      <c r="L720" s="457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7"/>
      <c r="L721" s="457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7"/>
      <c r="L722" s="457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7"/>
      <c r="L723" s="457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7"/>
      <c r="L724" s="457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7"/>
      <c r="L725" s="457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7"/>
      <c r="L726" s="457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7"/>
      <c r="L727" s="457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7"/>
      <c r="L728" s="457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7"/>
      <c r="L729" s="457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7"/>
      <c r="L730" s="457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7"/>
      <c r="L731" s="457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7"/>
      <c r="L732" s="457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7"/>
      <c r="L733" s="457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7"/>
      <c r="L734" s="457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7"/>
      <c r="L735" s="457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7"/>
      <c r="L736" s="457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7"/>
      <c r="L737" s="457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7"/>
      <c r="L738" s="457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7"/>
      <c r="L739" s="457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7"/>
      <c r="L740" s="457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7"/>
      <c r="L741" s="457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7"/>
      <c r="L742" s="457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7"/>
      <c r="L743" s="457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7"/>
      <c r="L744" s="457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7"/>
      <c r="L745" s="457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7"/>
      <c r="L746" s="457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7"/>
      <c r="L747" s="457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7"/>
      <c r="L748" s="457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7"/>
      <c r="L749" s="457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7"/>
      <c r="L750" s="457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7"/>
      <c r="L751" s="457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7"/>
      <c r="L752" s="457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7"/>
      <c r="L753" s="457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7"/>
      <c r="L754" s="457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7"/>
      <c r="L755" s="457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7"/>
      <c r="L756" s="457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7"/>
      <c r="L757" s="457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7"/>
      <c r="L758" s="457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7"/>
      <c r="L759" s="457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7"/>
      <c r="L760" s="457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7"/>
      <c r="L761" s="457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7"/>
      <c r="L762" s="457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7"/>
      <c r="L763" s="457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7"/>
      <c r="L764" s="457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7"/>
      <c r="L765" s="457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7"/>
      <c r="L766" s="457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7"/>
      <c r="L767" s="457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7"/>
      <c r="L768" s="457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7"/>
      <c r="L769" s="457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7"/>
      <c r="L770" s="457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7"/>
      <c r="L771" s="457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7"/>
      <c r="L772" s="457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7"/>
      <c r="L773" s="457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7"/>
      <c r="L774" s="457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7"/>
      <c r="L775" s="457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7"/>
      <c r="L776" s="457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7"/>
      <c r="L777" s="457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7"/>
      <c r="L778" s="457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7"/>
      <c r="L779" s="457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7"/>
      <c r="L780" s="457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7"/>
      <c r="L781" s="457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7">
        <v>1862.0078774442416</v>
      </c>
      <c r="L782" s="457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7">
        <v>5136.1177072844957</v>
      </c>
      <c r="L783" s="457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7"/>
      <c r="L784" s="457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7">
        <v>1236.6039016303318</v>
      </c>
      <c r="L785" s="457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7"/>
      <c r="L786" s="457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7"/>
      <c r="L787" s="457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7"/>
      <c r="L788" s="457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7"/>
      <c r="L789" s="457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7"/>
      <c r="L790" s="457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7"/>
      <c r="L791" s="457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7"/>
      <c r="L792" s="457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7"/>
      <c r="L793" s="457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7"/>
      <c r="L794" s="457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7"/>
      <c r="L795" s="457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7"/>
      <c r="L796" s="457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7"/>
      <c r="L797" s="457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7"/>
      <c r="L798" s="457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7"/>
      <c r="L799" s="457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7"/>
      <c r="L800" s="457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7"/>
      <c r="L801" s="457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7"/>
      <c r="L802" s="457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7"/>
      <c r="L803" s="457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7"/>
      <c r="L804" s="457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7"/>
      <c r="L805" s="457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7"/>
      <c r="L806" s="457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7"/>
      <c r="L807" s="457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7"/>
      <c r="L808" s="457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7"/>
      <c r="L809" s="457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7"/>
      <c r="L810" s="457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7"/>
      <c r="L811" s="457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7"/>
      <c r="L812" s="457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7"/>
      <c r="L813" s="457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7"/>
      <c r="L814" s="457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7"/>
      <c r="L815" s="457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7"/>
      <c r="L816" s="457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7"/>
      <c r="L817" s="457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7"/>
      <c r="L818" s="457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7"/>
      <c r="L819" s="457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7"/>
      <c r="L820" s="457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7"/>
      <c r="L821" s="457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7"/>
      <c r="L822" s="457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7"/>
      <c r="L823" s="457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7"/>
      <c r="L824" s="457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7"/>
      <c r="L825" s="457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7"/>
      <c r="L826" s="457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7"/>
      <c r="L827" s="457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7"/>
      <c r="L828" s="457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7"/>
      <c r="L829" s="457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7"/>
      <c r="L830" s="457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7"/>
      <c r="L831" s="457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7"/>
      <c r="L832" s="457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7"/>
      <c r="L833" s="457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7"/>
      <c r="L834" s="457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7"/>
      <c r="L835" s="457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7"/>
      <c r="L836" s="457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7"/>
      <c r="L837" s="457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7"/>
      <c r="L838" s="457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7"/>
      <c r="L839" s="457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7"/>
      <c r="L840" s="457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7"/>
      <c r="L841" s="457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7"/>
      <c r="L842" s="457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7"/>
      <c r="L843" s="457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7"/>
      <c r="L844" s="457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7"/>
      <c r="L845" s="457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7"/>
      <c r="L846" s="457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7"/>
      <c r="L847" s="457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7"/>
      <c r="L848" s="457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7"/>
      <c r="L849" s="457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7"/>
      <c r="L850" s="457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7"/>
      <c r="L851" s="457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7"/>
      <c r="L852" s="457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7"/>
      <c r="L853" s="457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7"/>
      <c r="L854" s="457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7"/>
      <c r="L855" s="457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7"/>
      <c r="L856" s="457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7"/>
      <c r="L857" s="457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7"/>
      <c r="L858" s="457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7"/>
      <c r="L859" s="457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7"/>
      <c r="L860" s="457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7"/>
      <c r="L861" s="457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7"/>
      <c r="L862" s="457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7"/>
      <c r="L863" s="457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7"/>
      <c r="L864" s="457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7"/>
      <c r="L865" s="457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7"/>
      <c r="L866" s="457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7"/>
      <c r="L867" s="457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7"/>
      <c r="L868" s="457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7"/>
      <c r="L869" s="457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7"/>
      <c r="L870" s="457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7"/>
      <c r="L871" s="457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7"/>
      <c r="L872" s="457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7"/>
      <c r="L873" s="457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7"/>
      <c r="L874" s="457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7"/>
      <c r="L875" s="457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7"/>
      <c r="L876" s="457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7"/>
      <c r="L877" s="457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7"/>
      <c r="L878" s="457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7"/>
      <c r="L879" s="457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7"/>
      <c r="L880" s="457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7"/>
      <c r="L881" s="457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7"/>
      <c r="L882" s="457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7"/>
      <c r="L883" s="457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7"/>
      <c r="L884" s="457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7"/>
      <c r="L885" s="457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7"/>
      <c r="L886" s="457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7"/>
      <c r="L887" s="457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7"/>
      <c r="L888" s="457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7"/>
      <c r="L889" s="457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7"/>
      <c r="L890" s="457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7"/>
      <c r="L891" s="457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7"/>
      <c r="L892" s="457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7"/>
      <c r="L893" s="457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7"/>
      <c r="L894" s="457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7"/>
      <c r="L895" s="457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7"/>
      <c r="L896" s="457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7"/>
      <c r="L897" s="457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7"/>
      <c r="L898" s="457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7"/>
      <c r="L899" s="457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7"/>
      <c r="L900" s="457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7"/>
      <c r="L901" s="457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7"/>
      <c r="L902" s="457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7"/>
      <c r="L903" s="457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7"/>
      <c r="L904" s="457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7"/>
      <c r="L905" s="457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7"/>
      <c r="L906" s="457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7"/>
      <c r="L907" s="457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7"/>
      <c r="L908" s="457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7"/>
      <c r="L909" s="457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7"/>
      <c r="L910" s="457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7"/>
      <c r="L911" s="457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7"/>
      <c r="L912" s="457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7"/>
      <c r="L913" s="457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7"/>
      <c r="L914" s="457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7"/>
      <c r="L915" s="457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7"/>
      <c r="L916" s="457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7"/>
      <c r="L917" s="457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7"/>
      <c r="L918" s="457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7"/>
      <c r="L919" s="457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7"/>
      <c r="L920" s="457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7"/>
      <c r="L921" s="457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7"/>
      <c r="L922" s="457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7"/>
      <c r="L923" s="457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7"/>
      <c r="L924" s="457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7"/>
      <c r="L925" s="457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7"/>
      <c r="L926" s="457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7"/>
      <c r="L927" s="457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7"/>
      <c r="L928" s="457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7"/>
      <c r="L929" s="457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7"/>
      <c r="L930" s="457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7"/>
      <c r="L931" s="457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7"/>
      <c r="L932" s="457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7"/>
      <c r="L933" s="457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7"/>
      <c r="L934" s="457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7"/>
      <c r="L935" s="457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7"/>
      <c r="L936" s="457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7"/>
      <c r="L937" s="457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7"/>
      <c r="L938" s="457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7"/>
      <c r="L939" s="457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7"/>
      <c r="L940" s="457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7"/>
      <c r="L941" s="457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7"/>
      <c r="L942" s="457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7"/>
      <c r="L943" s="457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7"/>
      <c r="L944" s="457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7"/>
      <c r="L945" s="457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7"/>
      <c r="L946" s="457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7"/>
      <c r="L947" s="457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7"/>
      <c r="L948" s="457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7"/>
      <c r="L949" s="457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7"/>
      <c r="L950" s="457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7"/>
      <c r="L951" s="457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7"/>
      <c r="L952" s="457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7"/>
      <c r="L953" s="457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7"/>
      <c r="L954" s="457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7"/>
      <c r="L955" s="457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7"/>
      <c r="L956" s="457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7"/>
      <c r="L957" s="457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7"/>
      <c r="L958" s="457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7"/>
      <c r="L959" s="457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7"/>
      <c r="L960" s="457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7"/>
      <c r="L961" s="457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7"/>
      <c r="L962" s="457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7"/>
      <c r="L963" s="457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7"/>
      <c r="L964" s="457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7"/>
      <c r="L965" s="457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7"/>
      <c r="L966" s="457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7"/>
      <c r="L967" s="457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7"/>
      <c r="L968" s="457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7"/>
      <c r="L969" s="457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7"/>
      <c r="L970" s="457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7"/>
      <c r="L971" s="457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7"/>
      <c r="L972" s="457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7"/>
      <c r="L973" s="457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7"/>
      <c r="L974" s="457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7"/>
      <c r="L975" s="457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7"/>
      <c r="L976" s="457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7"/>
      <c r="L977" s="457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7"/>
      <c r="L978" s="457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7"/>
      <c r="L979" s="457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7"/>
      <c r="L980" s="457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7"/>
      <c r="L981" s="457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7"/>
      <c r="L982" s="457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7"/>
      <c r="L983" s="457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7"/>
      <c r="L984" s="457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7"/>
      <c r="L985" s="457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7"/>
      <c r="L986" s="457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7"/>
      <c r="L987" s="457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7"/>
      <c r="L988" s="457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7"/>
      <c r="L989" s="457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7"/>
      <c r="L990" s="457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7"/>
      <c r="L991" s="457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7"/>
      <c r="L992" s="457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7"/>
      <c r="L993" s="457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7"/>
      <c r="L994" s="457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7"/>
      <c r="L995" s="457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7"/>
      <c r="L996" s="457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7"/>
      <c r="L997" s="457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7"/>
      <c r="L998" s="457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7"/>
      <c r="L999" s="457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7"/>
      <c r="L1000" s="457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7"/>
      <c r="L1001" s="457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7"/>
      <c r="L1002" s="457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7"/>
      <c r="L1003" s="457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7"/>
      <c r="L1004" s="457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7"/>
      <c r="L1005" s="457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7"/>
      <c r="L1006" s="457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7"/>
      <c r="L1007" s="457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7"/>
      <c r="L1008" s="457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7"/>
      <c r="L1009" s="457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7"/>
      <c r="L1010" s="457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7"/>
      <c r="L1011" s="457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7"/>
      <c r="L1012" s="457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7"/>
      <c r="L1013" s="457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7"/>
      <c r="L1014" s="457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7"/>
      <c r="L1015" s="457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7"/>
      <c r="L1016" s="457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7"/>
      <c r="L1017" s="457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7"/>
      <c r="L1018" s="457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7"/>
      <c r="L1019" s="457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7"/>
      <c r="L1020" s="457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7">
        <v>7872.1737443308566</v>
      </c>
      <c r="L1021" s="457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7">
        <v>17247.561117385692</v>
      </c>
      <c r="L1022" s="457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7">
        <v>1339.9434388063589</v>
      </c>
      <c r="L1023" s="457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7">
        <v>19629.962262320758</v>
      </c>
      <c r="L1024" s="457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7">
        <v>10314.421771850766</v>
      </c>
      <c r="L1025" s="457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7"/>
      <c r="L1026" s="457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7"/>
      <c r="L1027" s="457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7"/>
      <c r="L1028" s="457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7"/>
      <c r="L1029" s="457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7"/>
      <c r="L1030" s="457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7"/>
      <c r="L1031" s="457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7"/>
      <c r="L1032" s="457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7"/>
      <c r="L1033" s="457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7"/>
      <c r="L1034" s="457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7"/>
      <c r="L1035" s="457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7"/>
      <c r="L1036" s="457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7"/>
      <c r="L1037" s="457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7"/>
      <c r="L1038" s="457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7"/>
      <c r="L1039" s="457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7"/>
      <c r="L1040" s="457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7"/>
      <c r="L1041" s="457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7"/>
      <c r="L1042" s="457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7"/>
      <c r="L1043" s="457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7"/>
      <c r="L1044" s="457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7"/>
      <c r="L1045" s="457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7"/>
      <c r="L1046" s="457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7"/>
      <c r="L1047" s="457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7"/>
      <c r="L1048" s="457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7"/>
      <c r="L1049" s="457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7"/>
      <c r="L1050" s="457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7"/>
      <c r="L1051" s="457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7"/>
      <c r="L1052" s="457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7"/>
      <c r="L1053" s="457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7"/>
      <c r="L1054" s="457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7"/>
      <c r="L1055" s="457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7"/>
      <c r="L1056" s="457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7"/>
      <c r="L1057" s="457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7"/>
      <c r="L1058" s="457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7"/>
      <c r="L1059" s="457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7"/>
      <c r="L1060" s="457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7"/>
      <c r="L1061" s="457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7"/>
      <c r="L1062" s="457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7"/>
      <c r="L1063" s="457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7"/>
      <c r="L1064" s="457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7"/>
      <c r="L1065" s="457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7"/>
      <c r="L1066" s="457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7"/>
      <c r="L1067" s="457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7"/>
      <c r="L1068" s="457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7"/>
      <c r="L1069" s="457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7"/>
      <c r="L1070" s="457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7"/>
      <c r="L1071" s="457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7"/>
      <c r="L1072" s="457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7"/>
      <c r="L1073" s="457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7"/>
      <c r="L1074" s="457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7"/>
      <c r="L1075" s="457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7"/>
      <c r="L1076" s="457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7"/>
      <c r="L1077" s="457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7"/>
      <c r="L1078" s="457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7"/>
      <c r="L1079" s="457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7"/>
      <c r="L1080" s="457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7"/>
      <c r="L1081" s="457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7"/>
      <c r="L1082" s="457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7"/>
      <c r="L1083" s="457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7"/>
      <c r="L1084" s="457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7"/>
      <c r="L1085" s="457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7"/>
      <c r="L1086" s="457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7"/>
      <c r="L1087" s="457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7"/>
      <c r="L1088" s="457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7"/>
      <c r="L1089" s="457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7"/>
      <c r="L1090" s="457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7"/>
      <c r="L1091" s="457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7"/>
      <c r="L1092" s="457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7"/>
      <c r="L1093" s="457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7"/>
      <c r="L1094" s="457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7"/>
      <c r="L1095" s="457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7"/>
      <c r="L1096" s="457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7"/>
      <c r="L1097" s="457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7"/>
      <c r="L1098" s="457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7"/>
      <c r="L1099" s="457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7"/>
      <c r="L1100" s="457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7"/>
      <c r="L1101" s="457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7"/>
      <c r="L1102" s="457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7"/>
      <c r="L1103" s="457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7"/>
      <c r="L1104" s="457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7"/>
      <c r="L1105" s="457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7"/>
      <c r="L1106" s="457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7"/>
      <c r="L1107" s="457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7"/>
      <c r="L1108" s="457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7"/>
      <c r="L1109" s="457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7"/>
      <c r="L1110" s="457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7"/>
      <c r="L1111" s="457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7"/>
      <c r="L1112" s="457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7"/>
      <c r="L1113" s="457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7"/>
      <c r="L1114" s="457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7"/>
      <c r="L1115" s="457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7"/>
      <c r="L1116" s="457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7"/>
      <c r="L1117" s="457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7"/>
      <c r="L1118" s="457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7"/>
      <c r="L1119" s="457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7"/>
      <c r="L1120" s="457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7"/>
      <c r="L1121" s="457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7"/>
      <c r="L1122" s="457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7"/>
      <c r="L1123" s="457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7"/>
      <c r="L1124" s="457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7"/>
      <c r="L1125" s="457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7"/>
      <c r="L1126" s="457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7"/>
      <c r="L1127" s="457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7"/>
      <c r="L1128" s="457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7"/>
      <c r="L1129" s="457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7"/>
      <c r="L1130" s="457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7"/>
      <c r="L1131" s="457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7"/>
      <c r="L1132" s="457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7"/>
      <c r="L1133" s="457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7"/>
      <c r="L1134" s="457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7"/>
      <c r="L1135" s="457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7"/>
      <c r="L1136" s="457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7"/>
      <c r="L1137" s="457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7"/>
      <c r="L1138" s="457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7"/>
      <c r="L1139" s="457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7"/>
      <c r="L1140" s="457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7"/>
      <c r="L1141" s="457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7"/>
      <c r="L1142" s="457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7">
        <v>8327.6839548041335</v>
      </c>
      <c r="L1143" s="457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7"/>
      <c r="L1144" s="457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7">
        <v>4343.9418311128911</v>
      </c>
      <c r="L1145" s="457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7"/>
      <c r="L1146" s="457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7"/>
      <c r="L1147" s="457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7"/>
      <c r="L1148" s="457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7"/>
      <c r="L1149" s="457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7"/>
      <c r="L1150" s="457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7"/>
      <c r="L1151" s="457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7"/>
      <c r="L1152" s="457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7"/>
      <c r="L1153" s="457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7"/>
      <c r="L1154" s="457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7"/>
      <c r="L1155" s="457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7"/>
      <c r="L1156" s="457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7"/>
      <c r="L1157" s="457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7"/>
      <c r="L1158" s="457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7"/>
      <c r="L1159" s="457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7"/>
      <c r="L1160" s="457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7"/>
      <c r="L1161" s="457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7"/>
      <c r="L1162" s="457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7"/>
      <c r="L1163" s="457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7"/>
      <c r="L1164" s="457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7">
        <v>6446.3587942317617</v>
      </c>
      <c r="L1165" s="457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7">
        <v>25384.008171848702</v>
      </c>
      <c r="L1166" s="457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7">
        <v>12065.376103470584</v>
      </c>
      <c r="L1167" s="457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7">
        <v>29439.882050086901</v>
      </c>
      <c r="L1168" s="457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7">
        <v>16958.679680562625</v>
      </c>
      <c r="L1169" s="457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7"/>
      <c r="L1170" s="457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7"/>
      <c r="L1171" s="457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7"/>
      <c r="L1172" s="457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7"/>
      <c r="L1173" s="457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7"/>
      <c r="L1174" s="457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7"/>
      <c r="L1175" s="457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7"/>
      <c r="L1176" s="457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7"/>
      <c r="L1177" s="457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7"/>
      <c r="L1178" s="457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7"/>
      <c r="L1179" s="457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7"/>
      <c r="L1180" s="457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7"/>
      <c r="L1181" s="457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7"/>
      <c r="L1182" s="457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7"/>
      <c r="L1183" s="457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7"/>
      <c r="L1184" s="457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7"/>
      <c r="L1185" s="457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7"/>
      <c r="L1186" s="457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7"/>
      <c r="L1187" s="457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7"/>
      <c r="L1188" s="457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7"/>
      <c r="L1189" s="457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7"/>
      <c r="L1190" s="457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7"/>
      <c r="L1191" s="457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7">
        <v>62.500069533731903</v>
      </c>
      <c r="L1192" s="457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7"/>
      <c r="L1193" s="457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7"/>
      <c r="L1194" s="457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7"/>
      <c r="L1195" s="457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7"/>
      <c r="L1196" s="457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7"/>
      <c r="L1197" s="457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7"/>
      <c r="L1198" s="457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7"/>
      <c r="L1199" s="457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7"/>
      <c r="L1200" s="457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7"/>
      <c r="L1201" s="457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7"/>
      <c r="L1202" s="457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7"/>
      <c r="L1203" s="457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7"/>
      <c r="L1204" s="457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7"/>
      <c r="L1205" s="457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7"/>
      <c r="L1206" s="457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7"/>
      <c r="L1207" s="457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7"/>
      <c r="L1208" s="457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7"/>
      <c r="L1209" s="457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7"/>
      <c r="L1210" s="457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7"/>
      <c r="L1211" s="457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7"/>
      <c r="L1212" s="457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7"/>
      <c r="L1213" s="457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7"/>
      <c r="L1214" s="457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7">
        <v>21286.621390499877</v>
      </c>
      <c r="L1215" s="457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7"/>
      <c r="L1216" s="457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7">
        <v>6550.2023794280331</v>
      </c>
      <c r="L1217" s="457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7"/>
      <c r="L1218" s="457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7"/>
      <c r="L1219" s="457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7"/>
      <c r="L1220" s="457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7"/>
      <c r="L1221" s="457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7"/>
      <c r="L1222" s="457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7"/>
      <c r="L1223" s="457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7"/>
      <c r="L1224" s="457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7"/>
      <c r="L1225" s="457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7"/>
      <c r="L1226" s="457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7"/>
      <c r="L1227" s="457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7"/>
      <c r="L1228" s="457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7"/>
      <c r="L1229" s="457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7"/>
      <c r="L1230" s="457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7"/>
      <c r="L1231" s="457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7"/>
      <c r="L1232" s="457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7"/>
      <c r="L1233" s="457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7"/>
      <c r="L1234" s="457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7"/>
      <c r="L1235" s="457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7"/>
      <c r="L1236" s="457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7"/>
      <c r="L1237" s="457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7"/>
      <c r="L1238" s="457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7"/>
      <c r="L1239" s="457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7">
        <v>170.30375516601157</v>
      </c>
      <c r="L1240" s="457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7"/>
      <c r="L1241" s="457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7"/>
      <c r="L1242" s="457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7"/>
      <c r="L1243" s="457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7"/>
      <c r="L1244" s="457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7"/>
      <c r="L1245" s="457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7"/>
      <c r="L1246" s="457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7"/>
      <c r="L1247" s="457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7"/>
      <c r="L1248" s="457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7"/>
      <c r="L1249" s="457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7"/>
      <c r="L1250" s="457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7"/>
      <c r="L1251" s="457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7"/>
      <c r="L1252" s="457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7"/>
      <c r="L1253" s="457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7"/>
      <c r="L1254" s="457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7"/>
      <c r="L1255" s="457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7"/>
      <c r="L1256" s="457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7"/>
      <c r="L1257" s="457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7"/>
      <c r="L1258" s="457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7"/>
      <c r="L1259" s="457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7"/>
      <c r="L1260" s="457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7"/>
      <c r="L1261" s="457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7"/>
      <c r="L1262" s="457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7"/>
      <c r="L1263" s="457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7"/>
      <c r="L1264" s="457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7"/>
      <c r="L1265" s="457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7"/>
      <c r="L1266" s="457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7"/>
      <c r="L1267" s="457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7"/>
      <c r="L1268" s="457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7"/>
      <c r="L1269" s="457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7"/>
      <c r="L1270" s="457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7"/>
      <c r="L1271" s="457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7"/>
      <c r="L1272" s="457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7"/>
      <c r="L1273" s="457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7"/>
      <c r="L1274" s="457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7"/>
      <c r="L1275" s="457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7"/>
      <c r="L1276" s="457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7"/>
      <c r="L1277" s="457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7"/>
      <c r="L1278" s="457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7"/>
      <c r="L1279" s="457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7"/>
      <c r="L1280" s="457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7"/>
      <c r="L1281" s="457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7"/>
      <c r="L1282" s="457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7"/>
      <c r="L1283" s="457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7"/>
      <c r="L1284" s="457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7"/>
      <c r="L1285" s="457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7">
        <v>2120.1761726742725</v>
      </c>
      <c r="L1286" s="457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7"/>
      <c r="L1287" s="457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7"/>
      <c r="L1288" s="457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7">
        <v>813.54828323894503</v>
      </c>
      <c r="L1289" s="457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7"/>
      <c r="L1290" s="457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7"/>
      <c r="L1291" s="457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7"/>
      <c r="L1292" s="457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7"/>
      <c r="L1293" s="457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7"/>
      <c r="L1294" s="457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7"/>
      <c r="L1295" s="457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7"/>
      <c r="L1296" s="457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7"/>
      <c r="L1297" s="457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7"/>
      <c r="L1298" s="457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7"/>
      <c r="L1299" s="457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7"/>
      <c r="L1300" s="457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7"/>
      <c r="L1301" s="457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7"/>
      <c r="L1302" s="457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7"/>
      <c r="L1303" s="457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7"/>
      <c r="L1304" s="457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7"/>
      <c r="L1305" s="457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7"/>
      <c r="L1306" s="457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7"/>
      <c r="L1307" s="457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7"/>
      <c r="L1308" s="457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7">
        <v>5055.7648153131859</v>
      </c>
      <c r="L1309" s="457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7">
        <v>12181.614945476524</v>
      </c>
      <c r="L1310" s="457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7">
        <v>4557.6052138349251</v>
      </c>
      <c r="L1311" s="457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7">
        <v>30695.330082936565</v>
      </c>
      <c r="L1312" s="457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7">
        <v>10977.718277956878</v>
      </c>
      <c r="L1313" s="457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7">
        <v>654.40054180999391</v>
      </c>
      <c r="L1314" s="457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7"/>
      <c r="L1315" s="457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7"/>
      <c r="L1316" s="457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7"/>
      <c r="L1317" s="457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7"/>
      <c r="L1318" s="457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7"/>
      <c r="L1319" s="457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7"/>
      <c r="L1320" s="457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7"/>
      <c r="L1321" s="457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7"/>
      <c r="L1322" s="457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7"/>
      <c r="L1323" s="457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7"/>
      <c r="L1324" s="457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7"/>
      <c r="L1325" s="457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7"/>
      <c r="L1326" s="457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7"/>
      <c r="L1327" s="457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7"/>
      <c r="L1328" s="457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7"/>
      <c r="L1329" s="457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7"/>
      <c r="L1330" s="457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7"/>
      <c r="L1331" s="457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7"/>
      <c r="L1332" s="457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7">
        <v>3738.068010240796</v>
      </c>
      <c r="L1333" s="457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7">
        <v>9306.9670158622557</v>
      </c>
      <c r="L1334" s="457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7"/>
      <c r="L1335" s="457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7">
        <v>26735.072037277972</v>
      </c>
      <c r="L1336" s="457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7">
        <v>12959.317403223695</v>
      </c>
      <c r="L1337" s="457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7"/>
      <c r="L1338" s="457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7"/>
      <c r="L1339" s="457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7"/>
      <c r="L1340" s="457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7"/>
      <c r="L1341" s="457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7"/>
      <c r="L1342" s="457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7"/>
      <c r="L1343" s="457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7"/>
      <c r="L1344" s="457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7"/>
      <c r="L1345" s="457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7"/>
      <c r="L1346" s="457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7"/>
      <c r="L1347" s="457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7"/>
      <c r="L1348" s="457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7"/>
      <c r="L1349" s="457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7"/>
      <c r="L1350" s="457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7"/>
      <c r="L1351" s="457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7"/>
      <c r="L1352" s="457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7"/>
      <c r="L1353" s="457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7"/>
      <c r="L1354" s="457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7"/>
      <c r="L1355" s="457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7"/>
      <c r="L1356" s="457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7"/>
      <c r="L1357" s="457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7">
        <v>4982.0377145069433</v>
      </c>
      <c r="L1358" s="457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7">
        <v>24806.12722476097</v>
      </c>
      <c r="L1359" s="457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7"/>
      <c r="L1360" s="457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7">
        <v>9302.2997877843263</v>
      </c>
      <c r="L1361" s="457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7"/>
      <c r="L1362" s="457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7"/>
      <c r="L1363" s="457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7"/>
      <c r="L1364" s="457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7"/>
      <c r="L1365" s="457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7"/>
      <c r="L1366" s="457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7"/>
      <c r="L1367" s="457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7"/>
      <c r="L1368" s="457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7"/>
      <c r="L1369" s="457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7"/>
      <c r="L1370" s="457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7"/>
      <c r="L1371" s="457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7"/>
      <c r="L1372" s="457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7"/>
      <c r="L1373" s="457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7"/>
      <c r="L1374" s="457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7"/>
      <c r="L1375" s="457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7"/>
      <c r="L1376" s="457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7"/>
      <c r="L1377" s="457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7"/>
      <c r="L1378" s="457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7"/>
      <c r="L1379" s="457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7"/>
      <c r="L1380" s="457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7"/>
      <c r="L1381" s="457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7"/>
      <c r="L1382" s="457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7"/>
      <c r="L1383" s="457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7"/>
      <c r="L1384" s="457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7">
        <v>3444.142397661798</v>
      </c>
      <c r="L1385" s="457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7"/>
      <c r="L1386" s="457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7"/>
      <c r="L1387" s="457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7"/>
      <c r="L1388" s="457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7"/>
      <c r="L1389" s="457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7"/>
      <c r="L1390" s="457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7"/>
      <c r="L1391" s="457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7"/>
      <c r="L1392" s="457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7"/>
      <c r="L1393" s="457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7"/>
      <c r="L1394" s="457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7"/>
      <c r="L1395" s="457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7"/>
      <c r="L1396" s="457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7"/>
      <c r="L1397" s="457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7"/>
      <c r="L1398" s="457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7"/>
      <c r="L1399" s="457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7"/>
      <c r="L1400" s="457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7"/>
      <c r="L1401" s="457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7"/>
      <c r="L1402" s="457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7"/>
      <c r="L1403" s="457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7"/>
      <c r="L1404" s="457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7"/>
      <c r="L1405" s="457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7">
        <v>11780.91260975136</v>
      </c>
      <c r="L1406" s="457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7"/>
      <c r="L1407" s="457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7">
        <v>9012.2075657223104</v>
      </c>
      <c r="L1408" s="457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7">
        <v>8774.6640840354321</v>
      </c>
      <c r="L1409" s="457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7"/>
      <c r="L1410" s="457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7"/>
      <c r="L1411" s="457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7"/>
      <c r="L1412" s="457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7"/>
      <c r="L1413" s="457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7"/>
      <c r="L1414" s="457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7"/>
      <c r="L1415" s="457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7"/>
      <c r="L1416" s="457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7"/>
      <c r="L1417" s="457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7"/>
      <c r="L1418" s="457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7"/>
      <c r="L1419" s="457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7"/>
      <c r="L1420" s="457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7"/>
      <c r="L1421" s="457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7"/>
      <c r="L1422" s="457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7"/>
      <c r="L1423" s="457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7"/>
      <c r="L1424" s="457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7"/>
      <c r="L1425" s="457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7"/>
      <c r="L1426" s="457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7"/>
      <c r="L1427" s="457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7"/>
      <c r="L1428" s="457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7"/>
      <c r="L1429" s="457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7"/>
      <c r="L1430" s="457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7"/>
      <c r="L1431" s="457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7"/>
      <c r="L1432" s="457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7"/>
      <c r="L1433" s="457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7"/>
      <c r="L1434" s="457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7"/>
      <c r="L1435" s="457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7"/>
      <c r="L1436" s="457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7"/>
      <c r="L1437" s="457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7"/>
      <c r="L1438" s="457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7"/>
      <c r="L1439" s="457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7"/>
      <c r="L1440" s="457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7"/>
      <c r="L1441" s="457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7"/>
      <c r="L1442" s="457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7"/>
      <c r="L1443" s="457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7"/>
      <c r="L1444" s="457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7"/>
      <c r="L1445" s="457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7"/>
      <c r="L1446" s="457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7"/>
      <c r="L1447" s="457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7"/>
      <c r="L1448" s="457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7"/>
      <c r="L1449" s="457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7"/>
      <c r="L1450" s="457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7"/>
      <c r="L1451" s="457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7"/>
      <c r="L1452" s="457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7"/>
      <c r="L1453" s="457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7"/>
      <c r="L1454" s="457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7"/>
      <c r="L1455" s="457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7"/>
      <c r="L1456" s="457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7"/>
      <c r="L1457" s="457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7"/>
      <c r="L1458" s="457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7"/>
      <c r="L1459" s="457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7"/>
      <c r="L1460" s="457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7"/>
      <c r="L1461" s="457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7"/>
      <c r="L1462" s="457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7"/>
      <c r="L1463" s="457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7"/>
      <c r="L1464" s="457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7"/>
      <c r="L1465" s="457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7"/>
      <c r="L1466" s="457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7"/>
      <c r="L1467" s="457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7"/>
      <c r="L1468" s="457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7"/>
      <c r="L1469" s="457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7"/>
      <c r="L1470" s="457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7"/>
      <c r="L1471" s="457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7"/>
      <c r="L1472" s="457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7"/>
      <c r="L1473" s="457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7"/>
      <c r="L1474" s="457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7"/>
      <c r="L1475" s="457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7"/>
      <c r="L1476" s="457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7">
        <v>4373.0209518858155</v>
      </c>
      <c r="L1477" s="457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7">
        <v>12907.516289015286</v>
      </c>
      <c r="L1478" s="457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7"/>
      <c r="L1479" s="457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7">
        <v>18699.796726940316</v>
      </c>
      <c r="L1480" s="457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7">
        <v>12797.509141767498</v>
      </c>
      <c r="L1481" s="457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7"/>
      <c r="L1482" s="457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7"/>
      <c r="L1483" s="457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7"/>
      <c r="L1484" s="457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7"/>
      <c r="L1485" s="457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7"/>
      <c r="L1486" s="457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7"/>
      <c r="L1487" s="457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7"/>
      <c r="L1488" s="457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7"/>
      <c r="L1489" s="457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7"/>
      <c r="L1490" s="457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7"/>
      <c r="L1491" s="457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7"/>
      <c r="L1492" s="457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7"/>
      <c r="L1493" s="457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7"/>
      <c r="L1494" s="457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7"/>
      <c r="L1495" s="457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7"/>
      <c r="L1496" s="457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7"/>
      <c r="L1497" s="457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7"/>
      <c r="L1498" s="457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7"/>
      <c r="L1499" s="457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7"/>
      <c r="L1500" s="457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7">
        <v>3071.3742316896423</v>
      </c>
      <c r="L1501" s="457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7">
        <v>25006.82986893467</v>
      </c>
      <c r="L1502" s="457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7">
        <v>6048.4432102759392</v>
      </c>
      <c r="L1503" s="457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7">
        <v>24830.30828754677</v>
      </c>
      <c r="L1504" s="457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7">
        <v>12987.587655061227</v>
      </c>
      <c r="L1505" s="457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7">
        <v>4237.1260207068153</v>
      </c>
      <c r="L1506" s="457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7"/>
      <c r="L1507" s="457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7"/>
      <c r="L1508" s="457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7"/>
      <c r="L1509" s="457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7"/>
      <c r="L1510" s="457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7"/>
      <c r="L1511" s="457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7"/>
      <c r="L1512" s="457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7"/>
      <c r="L1513" s="457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7"/>
      <c r="L1514" s="457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7"/>
      <c r="L1515" s="457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7"/>
      <c r="L1516" s="457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7"/>
      <c r="L1517" s="457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7"/>
      <c r="L1518" s="457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7"/>
      <c r="L1519" s="457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7"/>
      <c r="L1520" s="457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7"/>
      <c r="L1521" s="457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7"/>
      <c r="L1522" s="457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7"/>
      <c r="L1523" s="457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7"/>
      <c r="L1524" s="457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7"/>
      <c r="L1525" s="457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7"/>
      <c r="L1526" s="457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7">
        <v>4198.0136015388725</v>
      </c>
      <c r="L1527" s="457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7"/>
      <c r="L1528" s="457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7"/>
      <c r="L1529" s="457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7"/>
      <c r="L1530" s="457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7"/>
      <c r="L1531" s="457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7"/>
      <c r="L1532" s="457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7"/>
      <c r="L1533" s="457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7"/>
      <c r="L1534" s="457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7"/>
      <c r="L1535" s="457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7"/>
      <c r="L1536" s="457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7"/>
      <c r="L1537" s="457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7"/>
      <c r="L1538" s="457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7"/>
      <c r="L1539" s="457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7"/>
      <c r="L1540" s="457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7"/>
      <c r="L1541" s="457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7"/>
      <c r="L1542" s="457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7"/>
      <c r="L1543" s="457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7"/>
      <c r="L1544" s="457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7"/>
      <c r="L1545" s="457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7"/>
      <c r="L1546" s="457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7"/>
      <c r="L1547" s="457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7"/>
      <c r="L1548" s="457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7">
        <v>13213.96256205371</v>
      </c>
      <c r="L1549" s="457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7">
        <v>24856.415514737513</v>
      </c>
      <c r="L1550" s="457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7">
        <v>14264.514187301553</v>
      </c>
      <c r="L1551" s="457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7">
        <v>35142.020615518704</v>
      </c>
      <c r="L1552" s="457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7">
        <v>25562.761216075771</v>
      </c>
      <c r="L1553" s="457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7">
        <v>8830.5494593349758</v>
      </c>
      <c r="L1554" s="457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7"/>
      <c r="L1555" s="457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7"/>
      <c r="L1556" s="457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7"/>
      <c r="L1557" s="457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7"/>
      <c r="L1558" s="457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7"/>
      <c r="L1559" s="457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7"/>
      <c r="L1560" s="457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7"/>
      <c r="L1561" s="457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7"/>
      <c r="L1562" s="457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7"/>
      <c r="L1563" s="457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7"/>
      <c r="L1564" s="457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7"/>
      <c r="L1565" s="457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7"/>
      <c r="L1566" s="457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7"/>
      <c r="L1567" s="457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7"/>
      <c r="L1568" s="457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7"/>
      <c r="L1569" s="457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7"/>
      <c r="L1570" s="457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7"/>
      <c r="L1571" s="457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7"/>
      <c r="L1572" s="457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7"/>
      <c r="L1573" s="457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7"/>
      <c r="L1574" s="457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7"/>
      <c r="L1575" s="457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7"/>
      <c r="L1576" s="457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7"/>
      <c r="L1577" s="457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7"/>
      <c r="L1578" s="457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7"/>
      <c r="L1579" s="457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7"/>
      <c r="L1580" s="457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7"/>
      <c r="L1581" s="457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7"/>
      <c r="L1582" s="457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7"/>
      <c r="L1583" s="457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7"/>
      <c r="L1584" s="457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7"/>
      <c r="L1585" s="457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7"/>
      <c r="L1586" s="457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7"/>
      <c r="L1587" s="457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7"/>
      <c r="L1588" s="457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7"/>
      <c r="L1589" s="457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7"/>
      <c r="L1590" s="457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7"/>
      <c r="L1591" s="457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7"/>
      <c r="L1592" s="457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7"/>
      <c r="L1593" s="457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7"/>
      <c r="L1594" s="457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7"/>
      <c r="L1595" s="457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7"/>
      <c r="L1596" s="457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7"/>
      <c r="L1597" s="457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7"/>
      <c r="L1598" s="457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7"/>
      <c r="L1599" s="457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7"/>
      <c r="L1600" s="457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7"/>
      <c r="L1601" s="457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7"/>
      <c r="L1602" s="457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7"/>
      <c r="L1603" s="457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7"/>
      <c r="L1604" s="457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7"/>
      <c r="L1605" s="457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7"/>
      <c r="L1606" s="457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7"/>
      <c r="L1607" s="457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7"/>
      <c r="L1608" s="457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7"/>
      <c r="L1609" s="457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7"/>
      <c r="L1610" s="457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7"/>
      <c r="L1611" s="457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7"/>
      <c r="L1612" s="457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7"/>
      <c r="L1613" s="457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7"/>
      <c r="L1614" s="457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7"/>
      <c r="L1615" s="457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7"/>
      <c r="L1616" s="457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7"/>
      <c r="L1617" s="457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7"/>
      <c r="L1618" s="457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7"/>
      <c r="L1619" s="457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7"/>
      <c r="L1620" s="457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7">
        <v>7550.8942784536512</v>
      </c>
      <c r="L1621" s="457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7">
        <v>17528.822623910921</v>
      </c>
      <c r="L1622" s="457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7">
        <v>10316.437041054243</v>
      </c>
      <c r="L1623" s="457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7">
        <v>23217.100956935636</v>
      </c>
      <c r="L1624" s="457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7">
        <v>13731.368006339771</v>
      </c>
      <c r="L1625" s="457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7"/>
      <c r="L1626" s="457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7"/>
      <c r="L1627" s="457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7"/>
      <c r="L1628" s="457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7"/>
      <c r="L1629" s="457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7"/>
      <c r="L1630" s="457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7"/>
      <c r="L1631" s="457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7"/>
      <c r="L1632" s="457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7"/>
      <c r="L1633" s="457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7"/>
      <c r="L1634" s="457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7"/>
      <c r="L1635" s="457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7"/>
      <c r="L1636" s="457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7"/>
      <c r="L1637" s="457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7"/>
      <c r="L1638" s="457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7"/>
      <c r="L1639" s="457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7"/>
      <c r="L1640" s="457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7"/>
      <c r="L1641" s="457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7"/>
      <c r="L1642" s="457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7"/>
      <c r="L1643" s="457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7"/>
      <c r="L1644" s="457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7">
        <v>3419.5908041677567</v>
      </c>
      <c r="L1645" s="457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7">
        <v>22722.459292921296</v>
      </c>
      <c r="L1646" s="457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7">
        <v>4996.2036152253177</v>
      </c>
      <c r="L1647" s="457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7">
        <v>31756.40077569291</v>
      </c>
      <c r="L1648" s="457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7">
        <v>11201.472605032195</v>
      </c>
      <c r="L1649" s="457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7">
        <v>2870.7717077898742</v>
      </c>
      <c r="L1650" s="457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7"/>
      <c r="L1651" s="457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7"/>
      <c r="L1652" s="457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7"/>
      <c r="L1653" s="457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7"/>
      <c r="L1654" s="457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7"/>
      <c r="L1655" s="457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7"/>
      <c r="L1656" s="457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7"/>
      <c r="L1657" s="457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7"/>
      <c r="L1658" s="457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7"/>
      <c r="L1659" s="457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7"/>
      <c r="L1660" s="457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7"/>
      <c r="L1661" s="457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7"/>
      <c r="L1662" s="457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7"/>
      <c r="L1663" s="457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7"/>
      <c r="L1664" s="457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7"/>
      <c r="L1665" s="457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7"/>
      <c r="L1666" s="457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7"/>
      <c r="L1667" s="457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7"/>
      <c r="L1668" s="457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7">
        <v>5495.9896939481332</v>
      </c>
      <c r="L1669" s="457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7">
        <v>22747.15409106118</v>
      </c>
      <c r="L1670" s="457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7">
        <v>4003.0487244998267</v>
      </c>
      <c r="L1671" s="457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7">
        <v>25078.260169152873</v>
      </c>
      <c r="L1672" s="457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7">
        <v>14228.959119859381</v>
      </c>
      <c r="L1673" s="457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7">
        <v>5577.3793064161719</v>
      </c>
      <c r="L1674" s="457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7"/>
      <c r="L1675" s="457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7"/>
      <c r="L1676" s="457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7"/>
      <c r="L1677" s="457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7"/>
      <c r="L1678" s="457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7"/>
      <c r="L1679" s="457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7"/>
      <c r="L1680" s="457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7"/>
      <c r="L1681" s="457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7"/>
      <c r="L1682" s="457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7"/>
      <c r="L1683" s="457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7"/>
      <c r="L1684" s="457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7"/>
      <c r="L1685" s="457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7"/>
      <c r="L1686" s="457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7"/>
      <c r="L1687" s="457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7"/>
      <c r="L1688" s="457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7"/>
      <c r="L1689" s="457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7"/>
      <c r="L1690" s="457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7"/>
      <c r="L1691" s="457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7"/>
      <c r="L1692" s="457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7">
        <v>15378.740504758516</v>
      </c>
      <c r="L1693" s="457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7">
        <v>27767.404516351169</v>
      </c>
      <c r="L1694" s="457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7">
        <v>2723.8847022703931</v>
      </c>
      <c r="L1695" s="457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7">
        <v>13284.836225558371</v>
      </c>
      <c r="L1696" s="457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7">
        <v>9462.8560180105014</v>
      </c>
      <c r="L1697" s="457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7"/>
      <c r="L1698" s="457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7"/>
      <c r="L1699" s="457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7"/>
      <c r="L1700" s="457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7"/>
      <c r="L1701" s="457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7"/>
      <c r="L1702" s="457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7"/>
      <c r="L1703" s="457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7"/>
      <c r="L1704" s="457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7"/>
      <c r="L1705" s="457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7"/>
      <c r="L1706" s="457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7"/>
      <c r="L1707" s="457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7"/>
      <c r="L1708" s="457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7"/>
      <c r="L1709" s="457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7"/>
      <c r="L1710" s="457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7"/>
      <c r="L1711" s="457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7"/>
      <c r="L1712" s="457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7"/>
      <c r="L1713" s="457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7"/>
      <c r="L1714" s="457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7"/>
      <c r="L1715" s="457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7"/>
      <c r="L1716" s="457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7">
        <v>4489.9943496486967</v>
      </c>
      <c r="L1717" s="457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7">
        <v>9101.5216284966682</v>
      </c>
      <c r="L1718" s="457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7"/>
      <c r="L1719" s="457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7"/>
      <c r="L1720" s="457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7"/>
      <c r="L1721" s="457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7"/>
      <c r="L1722" s="457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7"/>
      <c r="L1723" s="457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7"/>
      <c r="L1724" s="457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7"/>
      <c r="L1725" s="457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7"/>
      <c r="L1726" s="457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7"/>
      <c r="L1727" s="457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7"/>
      <c r="L1728" s="457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7"/>
      <c r="L1729" s="457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7"/>
      <c r="L1730" s="457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7"/>
      <c r="L1731" s="457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7"/>
      <c r="L1732" s="457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7"/>
      <c r="L1733" s="457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7"/>
      <c r="L1734" s="457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7"/>
      <c r="L1735" s="457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7"/>
      <c r="L1736" s="457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7"/>
      <c r="L1737" s="457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7"/>
      <c r="L1738" s="457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7"/>
      <c r="L1739" s="457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7"/>
      <c r="L1740" s="457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7">
        <v>7417.5736521171393</v>
      </c>
      <c r="L1741" s="457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7">
        <v>21619.747492285438</v>
      </c>
      <c r="L1742" s="457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7">
        <v>3968.082289589137</v>
      </c>
      <c r="L1743" s="457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7">
        <v>23271.749417048035</v>
      </c>
      <c r="L1744" s="457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7">
        <v>14702.939535150697</v>
      </c>
      <c r="L1745" s="457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7"/>
      <c r="L1746" s="457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7"/>
      <c r="L1747" s="457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7"/>
      <c r="L1748" s="457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7"/>
      <c r="L1749" s="457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7"/>
      <c r="L1750" s="457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7"/>
      <c r="L1751" s="457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7"/>
      <c r="L1752" s="457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7"/>
      <c r="L1753" s="457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7"/>
      <c r="L1754" s="457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7"/>
      <c r="L1755" s="457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7"/>
      <c r="L1756" s="457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7"/>
      <c r="L1757" s="457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7"/>
      <c r="L1758" s="457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7"/>
      <c r="L1759" s="457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7"/>
      <c r="L1760" s="457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7"/>
      <c r="L1761" s="457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7"/>
      <c r="L1762" s="457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7"/>
      <c r="L1763" s="457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7"/>
      <c r="L1764" s="457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7">
        <v>8245.333607334167</v>
      </c>
      <c r="L1765" s="457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7">
        <v>16545.954000936541</v>
      </c>
      <c r="L1766" s="457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7">
        <v>9428.5012585082623</v>
      </c>
      <c r="L1767" s="457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7">
        <v>24465.091321433483</v>
      </c>
      <c r="L1768" s="457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7">
        <v>16237.986327895091</v>
      </c>
      <c r="L1769" s="457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7"/>
      <c r="L1770" s="457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7"/>
      <c r="L1771" s="457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7"/>
      <c r="L1772" s="457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7"/>
      <c r="L1773" s="457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7"/>
      <c r="L1774" s="457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7"/>
      <c r="L1775" s="457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7"/>
      <c r="L1776" s="457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7"/>
      <c r="L1777" s="457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7"/>
      <c r="L1778" s="457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7"/>
      <c r="L1779" s="457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7"/>
      <c r="L1780" s="457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7"/>
      <c r="L1781" s="457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7"/>
      <c r="L1782" s="457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7"/>
      <c r="L1783" s="457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7"/>
      <c r="L1784" s="457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7"/>
      <c r="L1785" s="457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7"/>
      <c r="L1786" s="457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7"/>
      <c r="L1787" s="457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7"/>
      <c r="L1788" s="457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7"/>
      <c r="L1789" s="457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7"/>
      <c r="L1790" s="457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7"/>
      <c r="L1791" s="457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7"/>
      <c r="L1792" s="457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7"/>
      <c r="L1793" s="457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7"/>
      <c r="L1794" s="457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7"/>
      <c r="L1795" s="457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7"/>
      <c r="L1796" s="457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7"/>
      <c r="L1797" s="457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7"/>
      <c r="L1798" s="457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7"/>
      <c r="L1799" s="457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7"/>
      <c r="L1800" s="457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7"/>
      <c r="L1801" s="457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7"/>
      <c r="L1802" s="457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7"/>
      <c r="L1803" s="457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7"/>
      <c r="L1804" s="457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7"/>
      <c r="L1805" s="457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7"/>
      <c r="L1806" s="457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7"/>
      <c r="L1807" s="457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7"/>
      <c r="L1808" s="457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7"/>
      <c r="L1809" s="457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7"/>
      <c r="L1810" s="457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7"/>
      <c r="L1811" s="457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7"/>
      <c r="L1812" s="457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7">
        <v>4936.0279505379585</v>
      </c>
      <c r="L1813" s="457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7">
        <v>24012.56059244338</v>
      </c>
      <c r="L1814" s="457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7">
        <v>5689.1070276895089</v>
      </c>
      <c r="L1815" s="457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7">
        <v>30255.289420428908</v>
      </c>
      <c r="L1816" s="457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7">
        <v>9339.7361370881081</v>
      </c>
      <c r="L1817" s="457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7"/>
      <c r="L1818" s="457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7"/>
      <c r="L1819" s="457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7"/>
      <c r="L1820" s="457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7"/>
      <c r="L1821" s="457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7"/>
      <c r="L1822" s="457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7"/>
      <c r="L1823" s="457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7"/>
      <c r="L1824" s="457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7"/>
      <c r="L1825" s="457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7"/>
      <c r="L1826" s="457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7"/>
      <c r="L1827" s="457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7"/>
      <c r="L1828" s="457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7"/>
      <c r="L1829" s="457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7"/>
      <c r="L1830" s="457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7"/>
      <c r="L1831" s="457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7"/>
      <c r="L1832" s="457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7"/>
      <c r="L1833" s="457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7"/>
      <c r="L1834" s="457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7"/>
      <c r="L1835" s="457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7"/>
      <c r="L1836" s="457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7"/>
      <c r="L1837" s="457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7"/>
      <c r="L1838" s="457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7"/>
      <c r="L1839" s="457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7"/>
      <c r="L1840" s="457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7">
        <v>10005.776807894397</v>
      </c>
      <c r="L1841" s="457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7"/>
      <c r="L1842" s="457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7"/>
      <c r="L1843" s="457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7"/>
      <c r="L1844" s="457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7"/>
      <c r="L1845" s="457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7"/>
      <c r="L1846" s="457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7"/>
      <c r="L1847" s="457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7"/>
      <c r="L1848" s="457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7"/>
      <c r="L1849" s="457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7"/>
      <c r="L1850" s="457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7"/>
      <c r="L1851" s="457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7"/>
      <c r="L1852" s="457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7"/>
      <c r="L1853" s="457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7"/>
      <c r="L1854" s="457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7"/>
      <c r="L1855" s="457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7"/>
      <c r="L1856" s="457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7"/>
      <c r="L1857" s="457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7"/>
      <c r="L1858" s="457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7"/>
      <c r="L1859" s="457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7"/>
      <c r="L1860" s="457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7">
        <v>21552.595894679424</v>
      </c>
      <c r="L1861" s="457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7">
        <v>32682.481240973651</v>
      </c>
      <c r="L1862" s="457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7">
        <v>15358.83720893443</v>
      </c>
      <c r="L1863" s="457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7">
        <v>38827.047453414212</v>
      </c>
      <c r="L1864" s="457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7">
        <v>18883.008770728666</v>
      </c>
      <c r="L1865" s="457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7"/>
      <c r="L1866" s="457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7"/>
      <c r="L1867" s="457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7"/>
      <c r="L1868" s="457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7"/>
      <c r="L1869" s="457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7"/>
      <c r="L1870" s="457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7"/>
      <c r="L1871" s="457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7"/>
      <c r="L1872" s="457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7"/>
      <c r="L1873" s="457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7"/>
      <c r="L1874" s="457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7"/>
      <c r="L1875" s="457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7"/>
      <c r="L1876" s="457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7"/>
      <c r="L1877" s="457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7"/>
      <c r="L1878" s="457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7"/>
      <c r="L1879" s="457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7"/>
      <c r="L1880" s="457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7"/>
      <c r="L1881" s="457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7"/>
      <c r="L1882" s="457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7"/>
      <c r="L1883" s="457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7"/>
      <c r="L1884" s="457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7"/>
      <c r="L1885" s="457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7"/>
      <c r="L1886" s="457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7"/>
      <c r="L1887" s="457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7"/>
      <c r="L1888" s="457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7"/>
      <c r="L1889" s="457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7"/>
      <c r="L1890" s="457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7"/>
      <c r="L1891" s="457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7"/>
      <c r="L1892" s="457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7"/>
      <c r="L1893" s="457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7"/>
      <c r="L1894" s="457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7"/>
      <c r="L1895" s="457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7"/>
      <c r="L1896" s="457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7"/>
      <c r="L1897" s="457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7"/>
      <c r="L1898" s="457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7"/>
      <c r="L1899" s="457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7"/>
      <c r="L1900" s="457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7"/>
      <c r="L1901" s="457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7"/>
      <c r="L1902" s="457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7"/>
      <c r="L1903" s="457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7"/>
      <c r="L1904" s="457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7"/>
      <c r="L1905" s="457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7"/>
      <c r="L1906" s="457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7"/>
      <c r="L1907" s="457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7"/>
      <c r="L1908" s="457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7">
        <v>5423.7607789195836</v>
      </c>
      <c r="L1909" s="457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7">
        <v>23966.801685810737</v>
      </c>
      <c r="L1910" s="457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7">
        <v>5364.6451181972452</v>
      </c>
      <c r="L1911" s="457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7">
        <v>23837.864723659342</v>
      </c>
      <c r="L1912" s="457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7">
        <v>9344.5872994621259</v>
      </c>
      <c r="L1913" s="457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7"/>
      <c r="L1914" s="457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7"/>
      <c r="L1915" s="457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7"/>
      <c r="L1916" s="457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7"/>
      <c r="L1917" s="457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7"/>
      <c r="L1918" s="457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7"/>
      <c r="L1919" s="457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7"/>
      <c r="L1920" s="457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7"/>
      <c r="L1921" s="457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7"/>
      <c r="L1922" s="457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7"/>
      <c r="L1923" s="457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7"/>
      <c r="L1924" s="457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7"/>
      <c r="L1925" s="457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7"/>
      <c r="L1926" s="457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7"/>
      <c r="L1927" s="457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7"/>
      <c r="L1928" s="457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7"/>
      <c r="L1929" s="457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7"/>
      <c r="L1930" s="457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7"/>
      <c r="L1931" s="457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7"/>
      <c r="L1932" s="457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7"/>
      <c r="L1933" s="457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7"/>
      <c r="L1934" s="457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7">
        <v>6976.2071623897837</v>
      </c>
      <c r="L1935" s="457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7"/>
      <c r="L1936" s="457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7"/>
      <c r="L1937" s="457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7"/>
      <c r="L1938" s="457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7"/>
      <c r="L1939" s="457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7"/>
      <c r="L1940" s="457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7"/>
      <c r="L1941" s="457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7"/>
      <c r="L1942" s="457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7"/>
      <c r="L1943" s="457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7"/>
      <c r="L1944" s="457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7"/>
      <c r="L1945" s="457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7"/>
      <c r="L1946" s="457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7"/>
      <c r="L1947" s="457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7"/>
      <c r="L1948" s="457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7"/>
      <c r="L1949" s="457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7"/>
      <c r="L1950" s="457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7"/>
      <c r="L1951" s="457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7"/>
      <c r="L1952" s="457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7"/>
      <c r="L1953" s="457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7"/>
      <c r="L1954" s="457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7"/>
      <c r="L1955" s="457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7"/>
      <c r="L1956" s="457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7"/>
      <c r="L1957" s="457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7"/>
      <c r="L1958" s="457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7"/>
      <c r="L1959" s="457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7"/>
      <c r="L1960" s="457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7"/>
      <c r="L1961" s="457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7"/>
      <c r="L1962" s="457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7"/>
      <c r="L1963" s="457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7"/>
      <c r="L1964" s="457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7"/>
      <c r="L1965" s="457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7"/>
      <c r="L1966" s="457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7"/>
      <c r="L1967" s="457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7"/>
      <c r="L1968" s="457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7"/>
      <c r="L1969" s="457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7"/>
      <c r="L1970" s="457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7"/>
      <c r="L1971" s="457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7"/>
      <c r="L1972" s="457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7"/>
      <c r="L1973" s="457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7"/>
      <c r="L1974" s="457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7"/>
      <c r="L1975" s="457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7"/>
      <c r="L1976" s="457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7"/>
      <c r="L1977" s="457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7"/>
      <c r="L1978" s="457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7"/>
      <c r="L1979" s="457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7"/>
      <c r="L1980" s="457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7"/>
      <c r="L1981" s="457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7"/>
      <c r="L1982" s="457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7"/>
      <c r="L1983" s="457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7"/>
      <c r="L1984" s="457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7"/>
      <c r="L1985" s="457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7"/>
      <c r="L1986" s="457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7"/>
      <c r="L1987" s="457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7"/>
      <c r="L1988" s="457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7"/>
      <c r="L1989" s="457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7"/>
      <c r="L1990" s="457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7"/>
      <c r="L1991" s="457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7"/>
      <c r="L1992" s="457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7"/>
      <c r="L1993" s="457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7"/>
      <c r="L1994" s="457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7"/>
      <c r="L1995" s="457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7"/>
      <c r="L1996" s="457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7"/>
      <c r="L1997" s="457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7"/>
      <c r="L1998" s="457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7"/>
      <c r="L1999" s="457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7"/>
      <c r="L2000" s="457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7"/>
      <c r="L2001" s="457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7"/>
      <c r="L2002" s="457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7"/>
      <c r="L2003" s="457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7"/>
      <c r="L2004" s="457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7"/>
      <c r="L2005" s="457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7"/>
      <c r="L2006" s="457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7"/>
      <c r="L2007" s="457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7"/>
      <c r="L2008" s="457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7"/>
      <c r="L2009" s="457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7"/>
      <c r="L2010" s="457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7"/>
      <c r="L2011" s="457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7"/>
      <c r="L2012" s="457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7"/>
      <c r="L2013" s="457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7"/>
      <c r="L2014" s="457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7"/>
      <c r="L2015" s="457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7"/>
      <c r="L2016" s="457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7"/>
      <c r="L2017" s="457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7"/>
      <c r="L2018" s="457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7"/>
      <c r="L2019" s="457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7"/>
      <c r="L2020" s="457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7"/>
      <c r="L2021" s="457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7"/>
      <c r="L2022" s="457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7"/>
      <c r="L2023" s="457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7"/>
      <c r="L2024" s="457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7"/>
      <c r="L2025" s="457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7"/>
      <c r="L2026" s="457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7"/>
      <c r="L2027" s="457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7"/>
      <c r="L2028" s="457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7"/>
      <c r="L2029" s="457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7"/>
      <c r="L2030" s="457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7"/>
      <c r="L2031" s="457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7"/>
      <c r="L2032" s="457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7"/>
      <c r="L2033" s="457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7"/>
      <c r="L2034" s="457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7"/>
      <c r="L2035" s="457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7"/>
      <c r="L2036" s="457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7"/>
      <c r="L2037" s="457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7"/>
      <c r="L2038" s="457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7"/>
      <c r="L2039" s="457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7"/>
      <c r="L2040" s="457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7"/>
      <c r="L2041" s="457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7"/>
      <c r="L2042" s="457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7"/>
      <c r="L2043" s="457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7"/>
      <c r="L2044" s="457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7"/>
      <c r="L2045" s="457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7"/>
      <c r="L2046" s="457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7"/>
      <c r="L2047" s="457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7"/>
      <c r="L2048" s="457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7"/>
      <c r="L2049" s="457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7"/>
      <c r="L2050" s="457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7"/>
      <c r="L2051" s="457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7"/>
      <c r="L2052" s="457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7"/>
      <c r="L2053" s="457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7"/>
      <c r="L2054" s="457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7"/>
      <c r="L2055" s="457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7"/>
      <c r="L2056" s="457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7"/>
      <c r="L2057" s="457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7"/>
      <c r="L2058" s="457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7"/>
      <c r="L2059" s="457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7"/>
      <c r="L2060" s="457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7"/>
      <c r="L2061" s="457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7"/>
      <c r="L2062" s="457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7"/>
      <c r="L2063" s="457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7"/>
      <c r="L2064" s="457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7"/>
      <c r="L2065" s="457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7"/>
      <c r="L2066" s="457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7"/>
      <c r="L2067" s="457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7"/>
      <c r="L2068" s="457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7"/>
      <c r="L2069" s="457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7"/>
      <c r="L2070" s="457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7"/>
      <c r="L2071" s="457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7"/>
      <c r="L2072" s="457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7"/>
      <c r="L2073" s="457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7"/>
      <c r="L2074" s="457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7"/>
      <c r="L2075" s="457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7"/>
      <c r="L2076" s="457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7"/>
      <c r="L2077" s="457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7">
        <v>689.85488465776393</v>
      </c>
      <c r="L2078" s="457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7"/>
      <c r="L2079" s="457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7"/>
      <c r="L2080" s="457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7"/>
      <c r="L2081" s="457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7"/>
      <c r="L2082" s="457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7"/>
      <c r="L2083" s="457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7"/>
      <c r="L2084" s="457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7"/>
      <c r="L2085" s="457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7"/>
      <c r="L2086" s="457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7"/>
      <c r="L2087" s="457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7"/>
      <c r="L2088" s="457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7"/>
      <c r="L2089" s="457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7"/>
      <c r="L2090" s="457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7"/>
      <c r="L2091" s="457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7"/>
      <c r="L2092" s="457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7"/>
      <c r="L2093" s="457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7"/>
      <c r="L2094" s="457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7"/>
      <c r="L2095" s="457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7"/>
      <c r="L2096" s="457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7"/>
      <c r="L2097" s="457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7"/>
      <c r="L2098" s="457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7"/>
      <c r="L2099" s="457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7"/>
      <c r="L2100" s="457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7"/>
      <c r="L2101" s="457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7"/>
      <c r="L2102" s="457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7"/>
      <c r="L2103" s="457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7"/>
      <c r="L2104" s="457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7"/>
      <c r="L2105" s="457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7"/>
      <c r="L2106" s="457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7"/>
      <c r="L2107" s="457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7"/>
      <c r="L2108" s="457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7"/>
      <c r="L2109" s="457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7"/>
      <c r="L2110" s="457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7"/>
      <c r="L2111" s="457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7"/>
      <c r="L2112" s="457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7"/>
      <c r="L2113" s="457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7"/>
      <c r="L2114" s="457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7"/>
      <c r="L2115" s="457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7"/>
      <c r="L2116" s="457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7"/>
      <c r="L2117" s="457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7"/>
      <c r="L2118" s="457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7"/>
      <c r="L2119" s="457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7"/>
      <c r="L2120" s="457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7"/>
      <c r="L2121" s="457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7"/>
      <c r="L2122" s="457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7"/>
      <c r="L2123" s="457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7"/>
      <c r="L2124" s="457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7">
        <v>15605.281075103447</v>
      </c>
      <c r="L2125" s="457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7">
        <v>23226.997854873789</v>
      </c>
      <c r="L2126" s="457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7">
        <v>10158.111499083991</v>
      </c>
      <c r="L2127" s="457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7">
        <v>27312.524098717065</v>
      </c>
      <c r="L2128" s="457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7">
        <v>10240.822774924012</v>
      </c>
      <c r="L2129" s="457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7">
        <v>42.158642621244098</v>
      </c>
      <c r="L2130" s="457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7"/>
      <c r="L2131" s="457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7"/>
      <c r="L2132" s="457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7"/>
      <c r="L2133" s="457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7"/>
      <c r="L2134" s="457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7"/>
      <c r="L2135" s="457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7"/>
      <c r="L2136" s="457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7"/>
      <c r="L2137" s="457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7"/>
      <c r="L2138" s="457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7"/>
      <c r="L2139" s="457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7"/>
      <c r="L2140" s="457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7"/>
      <c r="L2141" s="457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7"/>
      <c r="L2142" s="457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7"/>
      <c r="L2143" s="457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7"/>
      <c r="L2144" s="457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7"/>
      <c r="L2145" s="457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7"/>
      <c r="L2146" s="457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7"/>
      <c r="L2147" s="457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7"/>
      <c r="L2148" s="457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7"/>
      <c r="L2149" s="457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7"/>
      <c r="L2150" s="457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7"/>
      <c r="L2151" s="457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7"/>
      <c r="L2152" s="457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7"/>
      <c r="L2153" s="457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7"/>
      <c r="L2154" s="457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7"/>
      <c r="L2155" s="457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7"/>
      <c r="L2156" s="457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7"/>
      <c r="L2157" s="457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7"/>
      <c r="L2158" s="457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7"/>
      <c r="L2159" s="457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7"/>
      <c r="L2160" s="457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7"/>
      <c r="L2161" s="457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7"/>
      <c r="L2162" s="457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7"/>
      <c r="L2163" s="457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7"/>
      <c r="L2164" s="457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7"/>
      <c r="L2165" s="457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7"/>
      <c r="L2166" s="457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7"/>
      <c r="L2167" s="457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7"/>
      <c r="L2168" s="457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7"/>
      <c r="L2169" s="457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7"/>
      <c r="L2170" s="457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7"/>
      <c r="L2171" s="457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7"/>
      <c r="L2172" s="457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7"/>
      <c r="L2173" s="457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7">
        <v>2345.5643944110316</v>
      </c>
      <c r="L2174" s="457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7"/>
      <c r="L2175" s="457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7">
        <v>3072.3558852195429</v>
      </c>
      <c r="L2176" s="457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7"/>
      <c r="L2177" s="457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7"/>
      <c r="L2178" s="457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7"/>
      <c r="L2179" s="457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7"/>
      <c r="L2180" s="457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7"/>
      <c r="L2181" s="457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7"/>
      <c r="L2182" s="457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7"/>
      <c r="L2183" s="457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7"/>
      <c r="L2184" s="457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7"/>
      <c r="L2185" s="457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7"/>
      <c r="L2186" s="457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7"/>
      <c r="L2187" s="457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7"/>
      <c r="L2188" s="457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7"/>
      <c r="L2189" s="457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7"/>
      <c r="L2190" s="457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7"/>
      <c r="L2191" s="457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7"/>
      <c r="L2192" s="457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7"/>
      <c r="L2193" s="457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7"/>
      <c r="L2194" s="457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7"/>
      <c r="L2195" s="457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7"/>
      <c r="L2196" s="457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7">
        <v>27780.68053896389</v>
      </c>
      <c r="L2197" s="457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7">
        <v>38277.474495859969</v>
      </c>
      <c r="L2198" s="457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7">
        <v>25948.748976567524</v>
      </c>
      <c r="L2199" s="457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7">
        <v>39943.402497384035</v>
      </c>
      <c r="L2200" s="457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7">
        <v>31410.011716972043</v>
      </c>
      <c r="L2201" s="457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7">
        <v>21819.987780334715</v>
      </c>
      <c r="L2202" s="457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7"/>
      <c r="L2203" s="457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7"/>
      <c r="L2204" s="457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7"/>
      <c r="L2205" s="457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7"/>
      <c r="L2206" s="457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7"/>
      <c r="L2207" s="457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7"/>
      <c r="L2208" s="457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7"/>
      <c r="L2209" s="457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7"/>
      <c r="L2210" s="457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7"/>
      <c r="L2211" s="457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7"/>
      <c r="L2212" s="457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7"/>
      <c r="L2213" s="457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7"/>
      <c r="L2214" s="457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7"/>
      <c r="L2215" s="457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7"/>
      <c r="L2216" s="457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7"/>
      <c r="L2217" s="457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7"/>
      <c r="L2218" s="457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7"/>
      <c r="L2219" s="457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7">
        <v>5531.7230390864215</v>
      </c>
      <c r="L2220" s="457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7">
        <v>17723.081667722105</v>
      </c>
      <c r="L2221" s="457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7">
        <v>39015.584827563915</v>
      </c>
      <c r="L2222" s="457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7">
        <v>18564.375634632845</v>
      </c>
      <c r="L2223" s="457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7">
        <v>35341.691020706006</v>
      </c>
      <c r="L2224" s="457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7">
        <v>22505.267451910153</v>
      </c>
      <c r="L2225" s="457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7">
        <v>11131.834830223745</v>
      </c>
      <c r="L2226" s="457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7"/>
      <c r="L2227" s="457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7"/>
      <c r="L2228" s="457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7"/>
      <c r="L2229" s="457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7"/>
      <c r="L2230" s="457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7"/>
      <c r="L2231" s="457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7"/>
      <c r="L2232" s="457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7"/>
      <c r="L2233" s="457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7"/>
      <c r="L2234" s="457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7"/>
      <c r="L2235" s="457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7"/>
      <c r="L2236" s="457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7"/>
      <c r="L2237" s="457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7"/>
      <c r="L2238" s="457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7"/>
      <c r="L2239" s="457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7"/>
      <c r="L2240" s="457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7"/>
      <c r="L2241" s="457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7"/>
      <c r="L2242" s="457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7"/>
      <c r="L2243" s="457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7"/>
      <c r="L2244" s="457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7">
        <v>7992.2915842119446</v>
      </c>
      <c r="L2245" s="457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7">
        <v>26467.154696745121</v>
      </c>
      <c r="L2246" s="457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7">
        <v>3972.8053536017205</v>
      </c>
      <c r="L2247" s="457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7">
        <v>20911.075008836862</v>
      </c>
      <c r="L2248" s="457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7">
        <v>10379.233760598561</v>
      </c>
      <c r="L2249" s="457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7"/>
      <c r="L2250" s="457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7"/>
      <c r="L2251" s="457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7"/>
      <c r="L2252" s="457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7"/>
      <c r="L2253" s="457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7"/>
      <c r="L2254" s="457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7"/>
      <c r="L2255" s="457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7"/>
      <c r="L2256" s="457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7"/>
      <c r="L2257" s="457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7"/>
      <c r="L2258" s="457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7"/>
      <c r="L2259" s="457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7"/>
      <c r="L2260" s="457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7"/>
      <c r="L2261" s="457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7"/>
      <c r="L2262" s="457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7"/>
      <c r="L2263" s="457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7"/>
      <c r="L2264" s="457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7"/>
      <c r="L2265" s="457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7"/>
      <c r="L2266" s="457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7"/>
      <c r="L2267" s="457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7"/>
      <c r="L2268" s="457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7"/>
      <c r="L2269" s="457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7"/>
      <c r="L2270" s="457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7"/>
      <c r="L2271" s="457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7"/>
      <c r="L2272" s="457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7"/>
      <c r="L2273" s="457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7"/>
      <c r="L2274" s="457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7"/>
      <c r="L2275" s="457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7"/>
      <c r="L2276" s="457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7"/>
      <c r="L2277" s="457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7"/>
      <c r="L2278" s="457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7"/>
      <c r="L2279" s="457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7"/>
      <c r="L2280" s="457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7"/>
      <c r="L2281" s="457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7"/>
      <c r="L2282" s="457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7"/>
      <c r="L2283" s="457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7"/>
      <c r="L2284" s="457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7"/>
      <c r="L2285" s="457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7"/>
      <c r="L2286" s="457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7"/>
      <c r="L2287" s="457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7"/>
      <c r="L2288" s="457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7"/>
      <c r="L2289" s="457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7"/>
      <c r="L2290" s="457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7"/>
      <c r="L2291" s="457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7"/>
      <c r="L2292" s="457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7"/>
      <c r="L2293" s="457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7"/>
      <c r="L2294" s="457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7"/>
      <c r="L2295" s="457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7"/>
      <c r="L2296" s="457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7"/>
      <c r="L2297" s="457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7"/>
      <c r="L2298" s="457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7"/>
      <c r="L2299" s="457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7"/>
      <c r="L2300" s="457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7"/>
      <c r="L2301" s="457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7"/>
      <c r="L2302" s="457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7"/>
      <c r="L2303" s="457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7"/>
      <c r="L2304" s="457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7"/>
      <c r="L2305" s="457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7"/>
      <c r="L2306" s="457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7"/>
      <c r="L2307" s="457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7"/>
      <c r="L2308" s="457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7"/>
      <c r="L2309" s="457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7"/>
      <c r="L2310" s="457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7"/>
      <c r="L2311" s="457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7"/>
      <c r="L2312" s="457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7"/>
      <c r="L2313" s="457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7"/>
      <c r="L2314" s="457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7"/>
      <c r="L2315" s="457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7"/>
      <c r="L2316" s="457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7">
        <v>1436.9236091756325</v>
      </c>
      <c r="L2317" s="457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7">
        <v>20750.547186948912</v>
      </c>
      <c r="L2318" s="457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7">
        <v>6018.1719306770965</v>
      </c>
      <c r="L2319" s="457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7">
        <v>18994.647944206907</v>
      </c>
      <c r="L2320" s="457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7">
        <v>11328.137767605082</v>
      </c>
      <c r="L2321" s="457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7"/>
      <c r="L2322" s="457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7"/>
      <c r="L2323" s="457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7"/>
      <c r="L2324" s="457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7"/>
      <c r="L2325" s="457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7"/>
      <c r="L2326" s="457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7"/>
      <c r="L2327" s="457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7"/>
      <c r="L2328" s="457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7"/>
      <c r="L2329" s="457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7"/>
      <c r="L2330" s="457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7"/>
      <c r="L2331" s="457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7"/>
      <c r="L2332" s="457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7"/>
      <c r="L2333" s="457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7"/>
      <c r="L2334" s="457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7"/>
      <c r="L2335" s="457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7"/>
      <c r="L2336" s="457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7"/>
      <c r="L2337" s="457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7"/>
      <c r="L2338" s="457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7"/>
      <c r="L2339" s="457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7"/>
      <c r="L2340" s="457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7">
        <v>10138.997135932985</v>
      </c>
      <c r="L2341" s="457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7">
        <v>31002.721891318604</v>
      </c>
      <c r="L2342" s="457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7">
        <v>10509.13408433724</v>
      </c>
      <c r="L2343" s="457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7">
        <v>24897.707462817631</v>
      </c>
      <c r="L2344" s="457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7">
        <v>12565.748825110082</v>
      </c>
      <c r="L2345" s="457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7"/>
      <c r="L2346" s="457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7"/>
      <c r="L2347" s="457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7"/>
      <c r="L2348" s="457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7"/>
      <c r="L2349" s="457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7"/>
      <c r="L2350" s="457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7"/>
      <c r="L2351" s="457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7"/>
      <c r="L2352" s="457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7"/>
      <c r="L2353" s="457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7"/>
      <c r="L2354" s="457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7"/>
      <c r="L2355" s="457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7"/>
      <c r="L2356" s="457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7"/>
      <c r="L2357" s="457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7"/>
      <c r="L2358" s="457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7"/>
      <c r="L2359" s="457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7"/>
      <c r="L2360" s="457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7"/>
      <c r="L2361" s="457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7"/>
      <c r="L2362" s="457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7"/>
      <c r="L2363" s="457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7"/>
      <c r="L2364" s="457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7"/>
      <c r="L2365" s="457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7">
        <v>1299.7821155880254</v>
      </c>
      <c r="L2366" s="457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7"/>
      <c r="L2367" s="457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7"/>
      <c r="L2368" s="457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7"/>
      <c r="L2369" s="457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7"/>
      <c r="L2370" s="457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7"/>
      <c r="L2371" s="457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7"/>
      <c r="L2372" s="457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7"/>
      <c r="L2373" s="457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7"/>
      <c r="L2374" s="457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7"/>
      <c r="L2375" s="457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7"/>
      <c r="L2376" s="457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7"/>
      <c r="L2377" s="457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7"/>
      <c r="L2378" s="457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7"/>
      <c r="L2379" s="457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7"/>
      <c r="L2380" s="457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7"/>
      <c r="L2381" s="457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7"/>
      <c r="L2382" s="457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7"/>
      <c r="L2383" s="457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7"/>
      <c r="L2384" s="457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7"/>
      <c r="L2385" s="457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7"/>
      <c r="L2386" s="457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7"/>
      <c r="L2387" s="457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7"/>
      <c r="L2388" s="457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7">
        <v>15623.56997190262</v>
      </c>
      <c r="L2389" s="457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7">
        <v>30676.36968361682</v>
      </c>
      <c r="L2390" s="457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7">
        <v>6145.6074211802643</v>
      </c>
      <c r="L2391" s="457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7">
        <v>20652.031076438427</v>
      </c>
      <c r="L2392" s="457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7">
        <v>6563.1693962367435</v>
      </c>
      <c r="L2393" s="457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7"/>
      <c r="L2394" s="457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7"/>
      <c r="L2395" s="457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7"/>
      <c r="L2396" s="457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7"/>
      <c r="L2397" s="457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7"/>
      <c r="L2398" s="457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7"/>
      <c r="L2399" s="457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7"/>
      <c r="L2400" s="457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7"/>
      <c r="L2401" s="457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7"/>
      <c r="L2402" s="457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7"/>
      <c r="L2403" s="457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7"/>
      <c r="L2404" s="457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7"/>
      <c r="L2405" s="457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7"/>
      <c r="L2406" s="457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7"/>
      <c r="L2407" s="457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7"/>
      <c r="L2408" s="457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7"/>
      <c r="L2409" s="457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7"/>
      <c r="L2410" s="457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7"/>
      <c r="L2411" s="457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7"/>
      <c r="L2412" s="457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7"/>
      <c r="L2413" s="457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7">
        <v>15341.482018874187</v>
      </c>
      <c r="L2414" s="457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7">
        <v>32693.316272997508</v>
      </c>
      <c r="L2415" s="457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7">
        <v>9199.8719664042219</v>
      </c>
      <c r="L2416" s="457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7">
        <v>16751.315582090581</v>
      </c>
      <c r="L2417" s="457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7">
        <v>5620.1255016263594</v>
      </c>
      <c r="L2418" s="457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7"/>
      <c r="L2419" s="457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7"/>
      <c r="L2420" s="457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7"/>
      <c r="L2421" s="457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7"/>
      <c r="L2422" s="457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7"/>
      <c r="L2423" s="457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7"/>
      <c r="L2424" s="457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7"/>
      <c r="L2425" s="457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7"/>
      <c r="L2426" s="457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7"/>
      <c r="L2427" s="457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7"/>
      <c r="L2428" s="457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7"/>
      <c r="L2429" s="457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7"/>
      <c r="L2430" s="457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7"/>
      <c r="L2431" s="457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7"/>
      <c r="L2432" s="457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7"/>
      <c r="L2433" s="457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7"/>
      <c r="L2434" s="457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7"/>
      <c r="L2435" s="457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7">
        <v>2886.1357684834575</v>
      </c>
      <c r="L2436" s="457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7">
        <v>17195.888609712241</v>
      </c>
      <c r="L2437" s="457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7">
        <v>28751.650028154818</v>
      </c>
      <c r="L2438" s="457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7">
        <v>21944.662878983348</v>
      </c>
      <c r="L2439" s="457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7">
        <v>36094.511135477827</v>
      </c>
      <c r="L2440" s="457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7">
        <v>24112.340429153075</v>
      </c>
      <c r="L2441" s="457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7">
        <v>14526.518506218377</v>
      </c>
      <c r="L2442" s="457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7"/>
      <c r="L2443" s="457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7"/>
      <c r="L2444" s="457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7"/>
      <c r="L2445" s="457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7"/>
      <c r="L2446" s="457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7"/>
      <c r="L2447" s="457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7"/>
      <c r="L2448" s="457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7"/>
      <c r="L2449" s="457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7"/>
      <c r="L2450" s="457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7"/>
      <c r="L2451" s="457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7"/>
      <c r="L2452" s="457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7"/>
      <c r="L2453" s="457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7"/>
      <c r="L2454" s="457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7"/>
      <c r="L2455" s="457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7"/>
      <c r="L2456" s="457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7"/>
      <c r="L2457" s="457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7"/>
      <c r="L2458" s="457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7"/>
      <c r="L2459" s="457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7">
        <v>2678.7092709691724</v>
      </c>
      <c r="L2460" s="457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7">
        <v>17288.998330559967</v>
      </c>
      <c r="L2461" s="457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7">
        <v>25229.717772448275</v>
      </c>
      <c r="L2462" s="457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7">
        <v>8064.5109136852807</v>
      </c>
      <c r="L2463" s="457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7">
        <v>29014.513155793298</v>
      </c>
      <c r="L2464" s="457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7">
        <v>7927.2711365469941</v>
      </c>
      <c r="L2465" s="457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7"/>
      <c r="L2466" s="457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7"/>
      <c r="L2467" s="457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7"/>
      <c r="L2468" s="457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7"/>
      <c r="L2469" s="457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7"/>
      <c r="L2470" s="457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7"/>
      <c r="L2471" s="457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7"/>
      <c r="L2472" s="457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7"/>
      <c r="L2473" s="457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7"/>
      <c r="L2474" s="457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7"/>
      <c r="L2475" s="457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7"/>
      <c r="L2476" s="457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7"/>
      <c r="L2477" s="457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7"/>
      <c r="L2478" s="457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7"/>
      <c r="L2479" s="457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7"/>
      <c r="L2480" s="457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7"/>
      <c r="L2481" s="457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7"/>
      <c r="L2482" s="457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7"/>
      <c r="L2483" s="457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7"/>
      <c r="L2484" s="457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7"/>
      <c r="L2485" s="457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7"/>
      <c r="L2486" s="457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7"/>
      <c r="L2487" s="457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7"/>
      <c r="L2488" s="457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7"/>
      <c r="L2489" s="457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7"/>
      <c r="L2490" s="457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7"/>
      <c r="L2491" s="457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7"/>
      <c r="L2492" s="457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7"/>
      <c r="L2493" s="457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7"/>
      <c r="L2494" s="457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7"/>
      <c r="L2495" s="457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7"/>
      <c r="L2496" s="457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7"/>
      <c r="L2497" s="457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7"/>
      <c r="L2498" s="457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7"/>
      <c r="L2499" s="457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7"/>
      <c r="L2500" s="457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7"/>
      <c r="L2501" s="457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7"/>
      <c r="L2502" s="457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7"/>
      <c r="L2503" s="457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7"/>
      <c r="L2504" s="457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7"/>
      <c r="L2505" s="457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7"/>
      <c r="L2506" s="457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7"/>
      <c r="L2507" s="457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7">
        <v>5312.3436101269554</v>
      </c>
      <c r="L2508" s="457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7">
        <v>19202.314083099278</v>
      </c>
      <c r="L2509" s="457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7">
        <v>35987.713500343612</v>
      </c>
      <c r="L2510" s="457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7">
        <v>25912.802018709426</v>
      </c>
      <c r="L2511" s="457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7">
        <v>29840.580976426314</v>
      </c>
      <c r="L2512" s="457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7">
        <v>16505.585771296512</v>
      </c>
      <c r="L2513" s="457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7"/>
      <c r="L2514" s="457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7"/>
      <c r="L2515" s="457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7"/>
      <c r="L2516" s="457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7"/>
      <c r="L2517" s="457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7"/>
      <c r="L2518" s="457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7"/>
      <c r="L2519" s="457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7"/>
      <c r="L2520" s="457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7"/>
      <c r="L2521" s="457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7"/>
      <c r="L2522" s="457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7"/>
      <c r="L2523" s="457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7"/>
      <c r="L2524" s="457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7"/>
      <c r="L2525" s="457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7"/>
      <c r="L2526" s="457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7"/>
      <c r="L2527" s="457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7"/>
      <c r="L2528" s="457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7"/>
      <c r="L2529" s="457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7"/>
      <c r="L2530" s="457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7"/>
      <c r="L2531" s="457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7">
        <v>5648.3990264625982</v>
      </c>
      <c r="L2532" s="457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7">
        <v>26956.953529123664</v>
      </c>
      <c r="L2533" s="457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7">
        <v>34181.955934143523</v>
      </c>
      <c r="L2534" s="457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7">
        <v>24446.508858712728</v>
      </c>
      <c r="L2535" s="457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7">
        <v>31872.461442487933</v>
      </c>
      <c r="L2536" s="457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7">
        <v>22127.039603982405</v>
      </c>
      <c r="L2537" s="457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7">
        <v>5665.2538890281758</v>
      </c>
      <c r="L2538" s="457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7"/>
      <c r="L2539" s="457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7"/>
      <c r="L2540" s="457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7"/>
      <c r="L2541" s="457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7"/>
      <c r="L2542" s="457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7"/>
      <c r="L2543" s="457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7"/>
      <c r="L2544" s="457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7"/>
      <c r="L2545" s="457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7"/>
      <c r="L2546" s="457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7"/>
      <c r="L2547" s="457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7"/>
      <c r="L2548" s="457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7"/>
      <c r="L2549" s="457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7"/>
      <c r="L2550" s="457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7"/>
      <c r="L2551" s="457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7"/>
      <c r="L2552" s="457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7"/>
      <c r="L2553" s="457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7"/>
      <c r="L2554" s="457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7"/>
      <c r="L2555" s="457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7"/>
      <c r="L2556" s="457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7"/>
      <c r="L2557" s="457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7"/>
      <c r="L2558" s="457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7"/>
      <c r="L2559" s="457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7"/>
      <c r="L2560" s="457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7"/>
      <c r="L2561" s="457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7"/>
      <c r="L2562" s="457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7"/>
      <c r="L2563" s="457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7"/>
      <c r="L2564" s="457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7"/>
      <c r="L2565" s="457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7"/>
      <c r="L2566" s="457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7"/>
      <c r="L2567" s="457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7"/>
      <c r="L2568" s="457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7"/>
      <c r="L2569" s="457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7"/>
      <c r="L2570" s="457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7"/>
      <c r="L2571" s="457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7"/>
      <c r="L2572" s="457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7"/>
      <c r="L2573" s="457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7"/>
      <c r="L2574" s="457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7"/>
      <c r="L2575" s="457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7"/>
      <c r="L2576" s="457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7"/>
      <c r="L2577" s="457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7"/>
      <c r="L2578" s="457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7"/>
      <c r="L2579" s="457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7"/>
      <c r="L2580" s="457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7"/>
      <c r="L2581" s="457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7"/>
      <c r="L2582" s="457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7"/>
      <c r="L2583" s="457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7"/>
      <c r="L2584" s="457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7"/>
      <c r="L2585" s="457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7"/>
      <c r="L2586" s="457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7"/>
      <c r="L2587" s="457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7"/>
      <c r="L2588" s="457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7"/>
      <c r="L2589" s="457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7"/>
      <c r="L2590" s="457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7"/>
      <c r="L2591" s="457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7"/>
      <c r="L2592" s="457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7"/>
      <c r="L2593" s="457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7"/>
      <c r="L2594" s="457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7"/>
      <c r="L2595" s="457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7"/>
      <c r="L2596" s="457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7"/>
      <c r="L2597" s="457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7"/>
      <c r="L2598" s="457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7"/>
      <c r="L2599" s="457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7"/>
      <c r="L2600" s="457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7"/>
      <c r="L2601" s="457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7"/>
      <c r="L2602" s="457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7"/>
      <c r="L2603" s="457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7">
        <v>12792.63341194912</v>
      </c>
      <c r="L2604" s="457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7">
        <v>32453.736533576819</v>
      </c>
      <c r="L2605" s="457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7">
        <v>39282.325635026893</v>
      </c>
      <c r="L2606" s="457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7">
        <v>30373.980479154972</v>
      </c>
      <c r="L2607" s="457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7">
        <v>39480.651039185628</v>
      </c>
      <c r="L2608" s="457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7">
        <v>24370.73379641433</v>
      </c>
      <c r="L2609" s="457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7">
        <v>12703.634759267123</v>
      </c>
      <c r="L2610" s="457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7"/>
      <c r="L2611" s="457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7"/>
      <c r="L2612" s="457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7"/>
      <c r="L2613" s="457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7"/>
      <c r="L2614" s="457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7"/>
      <c r="L2615" s="457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7"/>
      <c r="L2616" s="457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7"/>
      <c r="L2617" s="457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7"/>
      <c r="L2618" s="457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7"/>
      <c r="L2619" s="457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7"/>
      <c r="L2620" s="457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7"/>
      <c r="L2621" s="457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7"/>
      <c r="L2622" s="457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7"/>
      <c r="L2623" s="457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7"/>
      <c r="L2624" s="457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7"/>
      <c r="L2625" s="457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7"/>
      <c r="L2626" s="457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7"/>
      <c r="L2627" s="457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7"/>
      <c r="L2628" s="457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7"/>
      <c r="L2629" s="457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7"/>
      <c r="L2630" s="457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7"/>
      <c r="L2631" s="457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7"/>
      <c r="L2632" s="457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7"/>
      <c r="L2633" s="457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7"/>
      <c r="L2634" s="457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7"/>
      <c r="L2635" s="457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7"/>
      <c r="L2636" s="457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7"/>
      <c r="L2637" s="457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7"/>
      <c r="L2638" s="457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7"/>
      <c r="L2639" s="457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7"/>
      <c r="L2640" s="457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7"/>
      <c r="L2641" s="457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7"/>
      <c r="L2642" s="457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7"/>
      <c r="L2643" s="457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7"/>
      <c r="L2644" s="457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7"/>
      <c r="L2645" s="457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7"/>
      <c r="L2646" s="457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7"/>
      <c r="L2647" s="457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7"/>
      <c r="L2648" s="457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7"/>
      <c r="L2649" s="457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7"/>
      <c r="L2650" s="457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7"/>
      <c r="L2651" s="457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7"/>
      <c r="L2652" s="457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7">
        <v>11597.204247361828</v>
      </c>
      <c r="L2653" s="457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7">
        <v>16461.810293416071</v>
      </c>
      <c r="L2654" s="457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7">
        <v>5232.6352014549002</v>
      </c>
      <c r="L2655" s="457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7">
        <v>10906.019968906074</v>
      </c>
      <c r="L2656" s="457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7">
        <v>461.63651676920244</v>
      </c>
      <c r="L2657" s="457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7"/>
      <c r="L2658" s="457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7"/>
      <c r="L2659" s="457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7"/>
      <c r="L2660" s="457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7"/>
      <c r="L2661" s="457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7"/>
      <c r="L2662" s="457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7"/>
      <c r="L2663" s="457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7"/>
      <c r="L2664" s="457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7"/>
      <c r="L2665" s="457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7"/>
      <c r="L2666" s="457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7"/>
      <c r="L2667" s="457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7"/>
      <c r="L2668" s="457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7"/>
      <c r="L2669" s="457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7"/>
      <c r="L2670" s="457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7"/>
      <c r="L2671" s="457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7"/>
      <c r="L2672" s="457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7"/>
      <c r="L2673" s="457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7"/>
      <c r="L2674" s="457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7"/>
      <c r="L2675" s="457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7">
        <v>9371.1532888975598</v>
      </c>
      <c r="L2676" s="457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7">
        <v>28301.189039681252</v>
      </c>
      <c r="L2677" s="457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7">
        <v>26688.749067608682</v>
      </c>
      <c r="L2678" s="457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7">
        <v>11765.456417307829</v>
      </c>
      <c r="L2679" s="457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7">
        <v>24153.610072145406</v>
      </c>
      <c r="L2680" s="457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7">
        <v>13834.27796740904</v>
      </c>
      <c r="L2681" s="457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7">
        <v>5502.0436401309553</v>
      </c>
      <c r="L2682" s="457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7"/>
      <c r="L2683" s="457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7"/>
      <c r="L2684" s="457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7"/>
      <c r="L2685" s="457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7"/>
      <c r="L2686" s="457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7"/>
      <c r="L2687" s="457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7"/>
      <c r="L2688" s="457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7"/>
      <c r="L2689" s="457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7"/>
      <c r="L2690" s="457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7"/>
      <c r="L2691" s="457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7"/>
      <c r="L2692" s="457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7"/>
      <c r="L2693" s="457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7"/>
      <c r="L2694" s="457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7"/>
      <c r="L2695" s="457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7"/>
      <c r="L2696" s="457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7"/>
      <c r="L2697" s="457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7"/>
      <c r="L2698" s="457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7"/>
      <c r="L2699" s="457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7">
        <v>18354.983927484442</v>
      </c>
      <c r="L2700" s="457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7">
        <v>39109.132092602762</v>
      </c>
      <c r="L2701" s="457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7">
        <v>49458.365323752907</v>
      </c>
      <c r="L2702" s="457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7">
        <v>25968.104887839792</v>
      </c>
      <c r="L2703" s="457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7">
        <v>42325.789619793628</v>
      </c>
      <c r="L2704" s="457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7">
        <v>36639.425138146471</v>
      </c>
      <c r="L2705" s="457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7">
        <v>12902.695736536261</v>
      </c>
      <c r="L2706" s="457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7"/>
      <c r="L2707" s="457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7"/>
      <c r="L2708" s="457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7"/>
      <c r="L2709" s="457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7"/>
      <c r="L2710" s="457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7"/>
      <c r="L2711" s="457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7"/>
      <c r="L2712" s="457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7"/>
      <c r="L2713" s="457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7"/>
      <c r="L2714" s="457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7"/>
      <c r="L2715" s="457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7"/>
      <c r="L2716" s="457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7"/>
      <c r="L2717" s="457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7"/>
      <c r="L2718" s="457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7"/>
      <c r="L2719" s="457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7"/>
      <c r="L2720" s="457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7"/>
      <c r="L2721" s="457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7"/>
      <c r="L2722" s="457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7"/>
      <c r="L2723" s="457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7">
        <v>14152.097601086383</v>
      </c>
      <c r="L2724" s="457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7">
        <v>30932.231661145554</v>
      </c>
      <c r="L2725" s="457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7">
        <v>35966.196531350739</v>
      </c>
      <c r="L2726" s="457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7">
        <v>27719.965462411143</v>
      </c>
      <c r="L2727" s="457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7">
        <v>45044.625966881613</v>
      </c>
      <c r="L2728" s="457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7">
        <v>23493.863868761931</v>
      </c>
      <c r="L2729" s="457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7">
        <v>13920.57268888846</v>
      </c>
      <c r="L2730" s="457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7"/>
      <c r="L2731" s="457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7"/>
      <c r="L2732" s="457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7"/>
      <c r="L2733" s="457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7"/>
      <c r="L2734" s="457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7"/>
      <c r="L2735" s="457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7"/>
      <c r="L2736" s="457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7"/>
      <c r="L2737" s="457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7"/>
      <c r="L2738" s="457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7"/>
      <c r="L2739" s="457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7"/>
      <c r="L2740" s="457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7"/>
      <c r="L2741" s="457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7"/>
      <c r="L2742" s="457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7"/>
      <c r="L2743" s="457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7"/>
      <c r="L2744" s="457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7"/>
      <c r="L2745" s="457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7"/>
      <c r="L2746" s="457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7"/>
      <c r="L2747" s="457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7"/>
      <c r="L2748" s="457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7"/>
      <c r="L2749" s="457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7"/>
      <c r="L2750" s="457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7"/>
      <c r="L2751" s="457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7"/>
      <c r="L2752" s="457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7"/>
      <c r="L2753" s="457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7"/>
      <c r="L2754" s="457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7"/>
      <c r="L2755" s="457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7"/>
      <c r="L2756" s="457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7"/>
      <c r="L2757" s="457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7"/>
      <c r="L2758" s="457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7"/>
      <c r="L2759" s="457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7"/>
      <c r="L2760" s="457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7"/>
      <c r="L2761" s="457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7"/>
      <c r="L2762" s="457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7"/>
      <c r="L2763" s="457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7"/>
      <c r="L2764" s="457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7"/>
      <c r="L2765" s="457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7"/>
      <c r="L2766" s="457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7"/>
      <c r="L2767" s="457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7"/>
      <c r="L2768" s="457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7"/>
      <c r="L2769" s="457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7"/>
      <c r="L2770" s="457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7"/>
      <c r="L2771" s="457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7"/>
      <c r="L2772" s="457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7"/>
      <c r="L2773" s="457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7">
        <v>4070.2482262981753</v>
      </c>
      <c r="L2774" s="457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7">
        <v>18342.689705413864</v>
      </c>
      <c r="L2775" s="457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7">
        <v>5276.8168942877064</v>
      </c>
      <c r="L2776" s="457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7"/>
      <c r="L2777" s="457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7">
        <v>3549.689594991004</v>
      </c>
      <c r="L2778" s="457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7"/>
      <c r="L2779" s="457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7"/>
      <c r="L2780" s="457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7"/>
      <c r="L2781" s="457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7"/>
      <c r="L2782" s="457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7"/>
      <c r="L2783" s="457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7"/>
      <c r="L2784" s="457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7"/>
      <c r="L2785" s="457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7"/>
      <c r="L2786" s="457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7"/>
      <c r="L2787" s="457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7"/>
      <c r="L2788" s="457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7"/>
      <c r="L2789" s="457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7"/>
      <c r="L2790" s="457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7"/>
      <c r="L2791" s="457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7"/>
      <c r="L2792" s="457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7"/>
      <c r="L2793" s="457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7"/>
      <c r="L2794" s="457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7"/>
      <c r="L2795" s="457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7">
        <v>6967.8170926344383</v>
      </c>
      <c r="L2796" s="457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7">
        <v>29200.205294437816</v>
      </c>
      <c r="L2797" s="457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7">
        <v>31451.383876793217</v>
      </c>
      <c r="L2798" s="457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7">
        <v>24174.457073573565</v>
      </c>
      <c r="L2799" s="457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7">
        <v>39863.940313225612</v>
      </c>
      <c r="L2800" s="457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7">
        <v>21200.202124718242</v>
      </c>
      <c r="L2801" s="457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7">
        <v>12482.822115682757</v>
      </c>
      <c r="L2802" s="457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7"/>
      <c r="L2803" s="457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7"/>
      <c r="L2804" s="457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7"/>
      <c r="L2805" s="457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7"/>
      <c r="L2806" s="457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7"/>
      <c r="L2807" s="457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7"/>
      <c r="L2808" s="457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7"/>
      <c r="L2809" s="457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7"/>
      <c r="L2810" s="457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7"/>
      <c r="L2811" s="457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7"/>
      <c r="L2812" s="457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7"/>
      <c r="L2813" s="457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7"/>
      <c r="L2814" s="457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7"/>
      <c r="L2815" s="457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7"/>
      <c r="L2816" s="457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7"/>
      <c r="L2817" s="457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7"/>
      <c r="L2818" s="457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7"/>
      <c r="L2819" s="457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7">
        <v>13471.53134253709</v>
      </c>
      <c r="L2820" s="457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7">
        <v>25214.384458028435</v>
      </c>
      <c r="L2821" s="457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7">
        <v>42794.485564269096</v>
      </c>
      <c r="L2822" s="457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7">
        <v>28463.689626510819</v>
      </c>
      <c r="L2823" s="457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7">
        <v>37967.97646054675</v>
      </c>
      <c r="L2824" s="457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7">
        <v>18497.580685375062</v>
      </c>
      <c r="L2825" s="457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7">
        <v>6090.958559199521</v>
      </c>
      <c r="L2826" s="457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7"/>
      <c r="L2827" s="457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7"/>
      <c r="L2828" s="457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7"/>
      <c r="L2829" s="457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7"/>
      <c r="L2830" s="457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7"/>
      <c r="L2831" s="457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7"/>
      <c r="L2832" s="457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7"/>
      <c r="L2833" s="457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7"/>
      <c r="L2834" s="457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7"/>
      <c r="L2835" s="457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7"/>
      <c r="L2836" s="457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7"/>
      <c r="L2837" s="457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7"/>
      <c r="L2838" s="457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7"/>
      <c r="L2839" s="457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7"/>
      <c r="L2840" s="457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7"/>
      <c r="L2841" s="457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7"/>
      <c r="L2842" s="457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7"/>
      <c r="L2843" s="457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7">
        <v>14683.278470787302</v>
      </c>
      <c r="L2844" s="457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7">
        <v>34523.895977475295</v>
      </c>
      <c r="L2845" s="457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7">
        <v>44499.045474025945</v>
      </c>
      <c r="L2846" s="457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7">
        <v>22754.358588653624</v>
      </c>
      <c r="L2847" s="457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7">
        <v>37744.605297747323</v>
      </c>
      <c r="L2848" s="457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7">
        <v>31942.864909554792</v>
      </c>
      <c r="L2849" s="457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7">
        <v>17578.426264700676</v>
      </c>
      <c r="L2850" s="457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7"/>
      <c r="L2851" s="457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7"/>
      <c r="L2852" s="457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7"/>
      <c r="L2853" s="457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7"/>
      <c r="L2854" s="457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7"/>
      <c r="L2855" s="457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7"/>
      <c r="L2856" s="457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7"/>
      <c r="L2857" s="457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7"/>
      <c r="L2858" s="457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7"/>
      <c r="L2859" s="457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7"/>
      <c r="L2860" s="457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7"/>
      <c r="L2861" s="457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7"/>
      <c r="L2862" s="457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7"/>
      <c r="L2863" s="457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7"/>
      <c r="L2864" s="457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7"/>
      <c r="L2865" s="457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7"/>
      <c r="L2866" s="457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7"/>
      <c r="L2867" s="457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7">
        <v>16073.853322953843</v>
      </c>
      <c r="L2868" s="457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7">
        <v>36996.01785736849</v>
      </c>
      <c r="L2869" s="457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7">
        <v>47079.925205951644</v>
      </c>
      <c r="L2870" s="457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7">
        <v>23213.250140088898</v>
      </c>
      <c r="L2871" s="457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7">
        <v>37548.231499343332</v>
      </c>
      <c r="L2872" s="457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7">
        <v>31759.873726744114</v>
      </c>
      <c r="L2873" s="457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7">
        <v>9894.5259424464766</v>
      </c>
      <c r="L2874" s="457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7"/>
      <c r="L2875" s="457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7"/>
      <c r="L2876" s="457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7"/>
      <c r="L2877" s="457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7"/>
      <c r="L2878" s="457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7"/>
      <c r="L2879" s="457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7"/>
      <c r="L2880" s="457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7"/>
      <c r="L2881" s="457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7"/>
      <c r="L2882" s="457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7"/>
      <c r="L2883" s="457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7"/>
      <c r="L2884" s="457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7"/>
      <c r="L2885" s="457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7"/>
      <c r="L2886" s="457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7"/>
      <c r="L2887" s="457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7"/>
      <c r="L2888" s="457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7"/>
      <c r="L2889" s="457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7"/>
      <c r="L2890" s="457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7"/>
      <c r="L2891" s="457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7">
        <v>13947.016817883063</v>
      </c>
      <c r="L2892" s="457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7">
        <v>33301.974337338383</v>
      </c>
      <c r="L2893" s="457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7">
        <v>34786.472892777783</v>
      </c>
      <c r="L2894" s="457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7">
        <v>24158.415334665857</v>
      </c>
      <c r="L2895" s="457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7">
        <v>42556.239683521802</v>
      </c>
      <c r="L2896" s="457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7">
        <v>23981.427978893305</v>
      </c>
      <c r="L2897" s="457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7">
        <v>11590.693251046965</v>
      </c>
      <c r="L2898" s="457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7"/>
      <c r="L2899" s="457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7"/>
      <c r="L2900" s="457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7"/>
      <c r="L2901" s="457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7"/>
      <c r="L2902" s="457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7"/>
      <c r="L2903" s="457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7"/>
      <c r="L2904" s="457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7"/>
      <c r="L2905" s="457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7"/>
      <c r="L2906" s="457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7"/>
      <c r="L2907" s="457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7"/>
      <c r="L2908" s="457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7"/>
      <c r="L2909" s="457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7"/>
      <c r="L2910" s="457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7"/>
      <c r="L2911" s="457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7"/>
      <c r="L2912" s="457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7"/>
      <c r="L2913" s="457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7"/>
      <c r="L2914" s="457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7"/>
      <c r="L2915" s="457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7"/>
      <c r="L2916" s="457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7">
        <v>7331.5911454869438</v>
      </c>
      <c r="L2917" s="457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7">
        <v>19704.549780605397</v>
      </c>
      <c r="L2918" s="457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7"/>
      <c r="L2919" s="457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7">
        <v>17529.913289370415</v>
      </c>
      <c r="L2920" s="457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7"/>
      <c r="L2921" s="457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7"/>
      <c r="L2922" s="457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7"/>
      <c r="L2923" s="457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7"/>
      <c r="L2924" s="457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7"/>
      <c r="L2925" s="457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7"/>
      <c r="L2926" s="457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7"/>
      <c r="L2927" s="457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7"/>
      <c r="L2928" s="457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7"/>
      <c r="L2929" s="457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7"/>
      <c r="L2930" s="457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7"/>
      <c r="L2931" s="457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7"/>
      <c r="L2932" s="457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7"/>
      <c r="L2933" s="457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7"/>
      <c r="L2934" s="457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7"/>
      <c r="L2935" s="457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7"/>
      <c r="L2936" s="457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7"/>
      <c r="L2937" s="457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7"/>
      <c r="L2938" s="457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7"/>
      <c r="L2939" s="457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7">
        <v>12902.756229150948</v>
      </c>
      <c r="L2940" s="457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7">
        <v>23761.71645888815</v>
      </c>
      <c r="L2941" s="457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7">
        <v>37584.929170786454</v>
      </c>
      <c r="L2942" s="457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7">
        <v>21534.322606291578</v>
      </c>
      <c r="L2943" s="457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7">
        <v>32628.359433698191</v>
      </c>
      <c r="L2944" s="457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7">
        <v>25054.497356025593</v>
      </c>
      <c r="L2945" s="457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7">
        <v>10824.086817298337</v>
      </c>
      <c r="L2946" s="457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7"/>
      <c r="L2947" s="457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7"/>
      <c r="L2948" s="457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7"/>
      <c r="L2949" s="457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7"/>
      <c r="L2950" s="457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7"/>
      <c r="L2951" s="457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7"/>
      <c r="L2952" s="457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7"/>
      <c r="L2953" s="457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7"/>
      <c r="L2954" s="457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7"/>
      <c r="L2955" s="457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7"/>
      <c r="L2956" s="457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7"/>
      <c r="L2957" s="457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7"/>
      <c r="L2958" s="457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7"/>
      <c r="L2959" s="457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7"/>
      <c r="L2960" s="457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7"/>
      <c r="L2961" s="457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7"/>
      <c r="L2962" s="457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7"/>
      <c r="L2963" s="457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7">
        <v>4521.8563498280873</v>
      </c>
      <c r="L2964" s="457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7">
        <v>16670.385979451246</v>
      </c>
      <c r="L2965" s="457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7">
        <v>68.647892967524058</v>
      </c>
      <c r="L2966" s="457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7">
        <v>15540.450191471587</v>
      </c>
      <c r="L2967" s="457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7">
        <v>16564.501835743253</v>
      </c>
      <c r="L2968" s="457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7"/>
      <c r="L2969" s="457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7"/>
      <c r="L2970" s="457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7"/>
      <c r="L2971" s="457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7"/>
      <c r="L2972" s="457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7"/>
      <c r="L2973" s="457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7"/>
      <c r="L2974" s="457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7"/>
      <c r="L2975" s="457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7"/>
      <c r="L2976" s="457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7"/>
      <c r="L2977" s="457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7"/>
      <c r="L2978" s="457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7"/>
      <c r="L2979" s="457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7"/>
      <c r="L2980" s="457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7"/>
      <c r="L2981" s="457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7"/>
      <c r="L2982" s="457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7"/>
      <c r="L2983" s="457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7"/>
      <c r="L2984" s="457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7"/>
      <c r="L2985" s="457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7"/>
      <c r="L2986" s="457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7"/>
      <c r="L2987" s="457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7"/>
      <c r="L2988" s="457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7"/>
      <c r="L2989" s="457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7"/>
      <c r="L2990" s="457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7"/>
      <c r="L2991" s="457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7"/>
      <c r="L2992" s="457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7"/>
      <c r="L2993" s="457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7"/>
      <c r="L2994" s="457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7"/>
      <c r="L2995" s="457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7"/>
      <c r="L2996" s="457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7"/>
      <c r="L2997" s="457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7"/>
      <c r="L2998" s="457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7"/>
      <c r="L2999" s="457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7"/>
      <c r="L3000" s="457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7"/>
      <c r="L3001" s="457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7"/>
      <c r="L3002" s="457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7"/>
      <c r="L3003" s="457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7"/>
      <c r="L3004" s="457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7"/>
      <c r="L3005" s="457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7"/>
      <c r="L3006" s="457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7"/>
      <c r="L3007" s="457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7"/>
      <c r="L3008" s="457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7"/>
      <c r="L3009" s="457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7"/>
      <c r="L3010" s="457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7"/>
      <c r="L3011" s="457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7">
        <v>13943.295420284803</v>
      </c>
      <c r="L3012" s="457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7">
        <v>34590.501372817831</v>
      </c>
      <c r="L3013" s="457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7">
        <v>36120.047829454619</v>
      </c>
      <c r="L3014" s="457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7">
        <v>21524.083710244704</v>
      </c>
      <c r="L3015" s="457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7">
        <v>43844.385469715598</v>
      </c>
      <c r="L3016" s="457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7">
        <v>27885.193126009668</v>
      </c>
      <c r="L3017" s="457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7">
        <v>17491.204637607665</v>
      </c>
      <c r="L3018" s="457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7"/>
      <c r="L3019" s="457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7"/>
      <c r="L3020" s="457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7"/>
      <c r="L3021" s="457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7"/>
      <c r="L3022" s="457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7"/>
      <c r="L3023" s="457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7"/>
      <c r="L3024" s="457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7"/>
      <c r="L3025" s="457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7"/>
      <c r="L3026" s="457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7"/>
      <c r="L3027" s="457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7"/>
      <c r="L3028" s="457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7"/>
      <c r="L3029" s="457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7"/>
      <c r="L3030" s="457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7"/>
      <c r="L3031" s="457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7"/>
      <c r="L3032" s="457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7"/>
      <c r="L3033" s="457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7"/>
      <c r="L3034" s="457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7"/>
      <c r="L3035" s="457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7">
        <v>21251.857958662164</v>
      </c>
      <c r="L3036" s="457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7">
        <v>35811.603515020608</v>
      </c>
      <c r="L3037" s="457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7">
        <v>51312.096080764029</v>
      </c>
      <c r="L3038" s="457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7">
        <v>29075.777145602799</v>
      </c>
      <c r="L3039" s="457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7">
        <v>52671.540593654354</v>
      </c>
      <c r="L3040" s="457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7">
        <v>35735.120302553354</v>
      </c>
      <c r="L3041" s="457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7">
        <v>22683.711940112396</v>
      </c>
      <c r="L3042" s="457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7"/>
      <c r="L3043" s="457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7"/>
      <c r="L3044" s="457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7"/>
      <c r="L3045" s="457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7"/>
      <c r="L3046" s="457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7"/>
      <c r="L3047" s="457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7"/>
      <c r="L3048" s="457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7"/>
      <c r="L3049" s="457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7"/>
      <c r="L3050" s="457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7"/>
      <c r="L3051" s="457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7"/>
      <c r="L3052" s="457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7"/>
      <c r="L3053" s="457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7"/>
      <c r="L3054" s="457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7"/>
      <c r="L3055" s="457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7"/>
      <c r="L3056" s="457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7"/>
      <c r="L3057" s="457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7"/>
      <c r="L3058" s="457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7"/>
      <c r="L3059" s="457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7"/>
      <c r="L3060" s="457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7"/>
      <c r="L3061" s="457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7"/>
      <c r="L3062" s="457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7"/>
      <c r="L3063" s="457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7"/>
      <c r="L3064" s="457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7"/>
      <c r="L3065" s="457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7"/>
      <c r="L3066" s="457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7"/>
      <c r="L3067" s="457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7"/>
      <c r="L3068" s="457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7"/>
      <c r="L3069" s="457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7"/>
      <c r="L3070" s="457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7"/>
      <c r="L3071" s="457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7"/>
      <c r="L3072" s="457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7"/>
      <c r="L3073" s="457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7"/>
      <c r="L3074" s="457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7"/>
      <c r="L3075" s="457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7"/>
      <c r="L3076" s="457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7"/>
      <c r="L3077" s="457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7"/>
      <c r="L3078" s="457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7"/>
      <c r="L3079" s="457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7"/>
      <c r="L3080" s="457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7"/>
      <c r="L3081" s="457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7"/>
      <c r="L3082" s="457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7"/>
      <c r="L3083" s="457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7"/>
      <c r="L3084" s="457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7"/>
      <c r="L3085" s="457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7"/>
      <c r="L3086" s="457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7"/>
      <c r="L3087" s="457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7"/>
      <c r="L3088" s="457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7"/>
      <c r="L3089" s="457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7"/>
      <c r="L3090" s="457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7"/>
      <c r="L3091" s="457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7"/>
      <c r="L3092" s="457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7"/>
      <c r="L3093" s="457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7"/>
      <c r="L3094" s="457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7"/>
      <c r="L3095" s="457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7"/>
      <c r="L3096" s="457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7"/>
      <c r="L3097" s="457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7"/>
      <c r="L3098" s="457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7"/>
      <c r="L3099" s="457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7"/>
      <c r="L3100" s="457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7"/>
      <c r="L3101" s="457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7"/>
      <c r="L3102" s="457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7"/>
      <c r="L3103" s="457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7"/>
      <c r="L3104" s="457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7"/>
      <c r="L3105" s="457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7"/>
      <c r="L3106" s="457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7"/>
      <c r="L3107" s="457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7"/>
      <c r="L3108" s="457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7"/>
      <c r="L3109" s="457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7"/>
      <c r="L3110" s="457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7"/>
      <c r="L3111" s="457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7"/>
      <c r="L3112" s="457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7"/>
      <c r="L3113" s="457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7"/>
      <c r="L3114" s="457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7"/>
      <c r="L3115" s="457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7"/>
      <c r="L3116" s="457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7"/>
      <c r="L3117" s="457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7"/>
      <c r="L3118" s="457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7"/>
      <c r="L3119" s="457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7"/>
      <c r="L3120" s="457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7"/>
      <c r="L3121" s="457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7"/>
      <c r="L3122" s="457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7"/>
      <c r="L3123" s="457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7"/>
      <c r="L3124" s="457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7"/>
      <c r="L3125" s="457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7"/>
      <c r="L3126" s="457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7"/>
      <c r="L3127" s="457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7"/>
      <c r="L3128" s="457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7"/>
      <c r="L3129" s="457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7"/>
      <c r="L3130" s="457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7"/>
      <c r="L3131" s="457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7"/>
      <c r="L3132" s="457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7">
        <v>6014.8485702895323</v>
      </c>
      <c r="L3133" s="457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7">
        <v>14298.479616990799</v>
      </c>
      <c r="L3134" s="457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7"/>
      <c r="L3135" s="457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7">
        <v>20421.136613151044</v>
      </c>
      <c r="L3136" s="457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7"/>
      <c r="L3137" s="457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7"/>
      <c r="L3138" s="457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7"/>
      <c r="L3139" s="457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7"/>
      <c r="L3140" s="457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7"/>
      <c r="L3141" s="457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7"/>
      <c r="L3142" s="457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7"/>
      <c r="L3143" s="457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7"/>
      <c r="L3144" s="457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7"/>
      <c r="L3145" s="457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7"/>
      <c r="L3146" s="457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7"/>
      <c r="L3147" s="457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7"/>
      <c r="L3148" s="457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7"/>
      <c r="L3149" s="457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7"/>
      <c r="L3150" s="457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7"/>
      <c r="L3151" s="457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7"/>
      <c r="L3152" s="457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7"/>
      <c r="L3153" s="457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7"/>
      <c r="L3154" s="457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7"/>
      <c r="L3155" s="457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7"/>
      <c r="L3156" s="457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7"/>
      <c r="L3157" s="457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7"/>
      <c r="L3158" s="457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7"/>
      <c r="L3159" s="457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7"/>
      <c r="L3160" s="457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7"/>
      <c r="L3161" s="457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7"/>
      <c r="L3162" s="457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7"/>
      <c r="L3163" s="457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7"/>
      <c r="L3164" s="457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7"/>
      <c r="L3165" s="457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7"/>
      <c r="L3166" s="457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7"/>
      <c r="L3167" s="457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7"/>
      <c r="L3168" s="457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7"/>
      <c r="L3169" s="457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7"/>
      <c r="L3170" s="457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7"/>
      <c r="L3171" s="457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7"/>
      <c r="L3172" s="457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7"/>
      <c r="L3173" s="457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7"/>
      <c r="L3174" s="457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7"/>
      <c r="L3175" s="457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7"/>
      <c r="L3176" s="457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7"/>
      <c r="L3177" s="457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7"/>
      <c r="L3178" s="457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7"/>
      <c r="L3179" s="457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7">
        <v>2749.6584613673276</v>
      </c>
      <c r="L3180" s="457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7">
        <v>14390.496129767531</v>
      </c>
      <c r="L3181" s="457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7">
        <v>15851.137749499912</v>
      </c>
      <c r="L3182" s="457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7">
        <v>8089.2513448835325</v>
      </c>
      <c r="L3183" s="457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7">
        <v>13626.155895504819</v>
      </c>
      <c r="L3184" s="457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7">
        <v>3764.0313421420592</v>
      </c>
      <c r="L3185" s="457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7"/>
      <c r="L3186" s="457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7"/>
      <c r="L3187" s="457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7"/>
      <c r="L3188" s="457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7"/>
      <c r="L3189" s="457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7"/>
      <c r="L3190" s="457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7"/>
      <c r="L3191" s="457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7"/>
      <c r="L3192" s="457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7"/>
      <c r="L3193" s="457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7"/>
      <c r="L3194" s="457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7"/>
      <c r="L3195" s="457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7"/>
      <c r="L3196" s="457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7"/>
      <c r="L3197" s="457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7"/>
      <c r="L3198" s="457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7"/>
      <c r="L3199" s="457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7"/>
      <c r="L3200" s="457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7"/>
      <c r="L3201" s="457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7"/>
      <c r="L3202" s="457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7">
        <v>9348.9658281588672</v>
      </c>
      <c r="L3203" s="457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7">
        <v>33827.153261894287</v>
      </c>
      <c r="L3204" s="457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7">
        <v>43047.00723120552</v>
      </c>
      <c r="L3205" s="457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7">
        <v>59197.92153534104</v>
      </c>
      <c r="L3206" s="457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7">
        <v>43062.313409709379</v>
      </c>
      <c r="L3207" s="457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7">
        <v>51970.745115319311</v>
      </c>
      <c r="L3208" s="457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7">
        <v>41425.007193244179</v>
      </c>
      <c r="L3209" s="457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7">
        <v>28597.758870073769</v>
      </c>
      <c r="L3210" s="457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7">
        <v>5479.6324823756167</v>
      </c>
      <c r="L3211" s="457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7"/>
      <c r="L3212" s="457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7"/>
      <c r="L3213" s="457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7"/>
      <c r="L3214" s="457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7"/>
      <c r="L3215" s="457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7"/>
      <c r="L3216" s="457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7"/>
      <c r="L3217" s="457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7"/>
      <c r="L3218" s="457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7"/>
      <c r="L3219" s="457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7"/>
      <c r="L3220" s="457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7"/>
      <c r="L3221" s="457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7"/>
      <c r="L3222" s="457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7"/>
      <c r="L3223" s="457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7"/>
      <c r="L3224" s="457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7"/>
      <c r="L3225" s="457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7"/>
      <c r="L3226" s="457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7"/>
      <c r="L3227" s="457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7">
        <v>6971.0672278730799</v>
      </c>
      <c r="L3228" s="457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7">
        <v>18186.621028357004</v>
      </c>
      <c r="L3229" s="457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7">
        <v>22811.747803444392</v>
      </c>
      <c r="L3230" s="457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7">
        <v>6853.3782142000946</v>
      </c>
      <c r="L3231" s="457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7">
        <v>23947.800842073077</v>
      </c>
      <c r="L3232" s="457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7"/>
      <c r="L3233" s="457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7"/>
      <c r="L3234" s="457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7"/>
      <c r="L3235" s="457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7"/>
      <c r="L3236" s="457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7"/>
      <c r="L3237" s="457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7"/>
      <c r="L3238" s="457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7"/>
      <c r="L3239" s="457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7"/>
      <c r="L3240" s="457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7"/>
      <c r="L3241" s="457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7"/>
      <c r="L3242" s="457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7"/>
      <c r="L3243" s="457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7"/>
      <c r="L3244" s="457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7"/>
      <c r="L3245" s="457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7"/>
      <c r="L3246" s="457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7"/>
      <c r="L3247" s="457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7"/>
      <c r="L3248" s="457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7"/>
      <c r="L3249" s="457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7"/>
      <c r="L3250" s="457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7"/>
      <c r="L3251" s="457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7"/>
      <c r="L3252" s="457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7">
        <v>13288.334650986299</v>
      </c>
      <c r="L3253" s="457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7">
        <v>9122.1665062194606</v>
      </c>
      <c r="L3254" s="457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7">
        <v>10001.162182349197</v>
      </c>
      <c r="L3255" s="457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7">
        <v>10342.817249682879</v>
      </c>
      <c r="L3256" s="457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7"/>
      <c r="L3257" s="457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7"/>
      <c r="L3258" s="457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7"/>
      <c r="L3259" s="457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7"/>
      <c r="L3260" s="457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7"/>
      <c r="L3261" s="457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7"/>
      <c r="L3262" s="457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7"/>
      <c r="L3263" s="457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7"/>
      <c r="L3264" s="457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7"/>
      <c r="L3265" s="457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7"/>
      <c r="L3266" s="457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7"/>
      <c r="L3267" s="457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7"/>
      <c r="L3268" s="457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7"/>
      <c r="L3269" s="457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7"/>
      <c r="L3270" s="457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7"/>
      <c r="L3271" s="457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7"/>
      <c r="L3272" s="457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7"/>
      <c r="L3273" s="457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7"/>
      <c r="L3274" s="457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7"/>
      <c r="L3275" s="457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7">
        <v>13009.136096231694</v>
      </c>
      <c r="L3276" s="457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7">
        <v>24365.347748782689</v>
      </c>
      <c r="L3277" s="457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7">
        <v>23919.795636590075</v>
      </c>
      <c r="L3278" s="457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7">
        <v>13849.383164357323</v>
      </c>
      <c r="L3279" s="457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7">
        <v>20412.722969188595</v>
      </c>
      <c r="L3280" s="457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7"/>
      <c r="L3281" s="457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7"/>
      <c r="L3282" s="457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7"/>
      <c r="L3283" s="457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7"/>
      <c r="L3284" s="457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7"/>
      <c r="L3285" s="457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7"/>
      <c r="L3286" s="457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7"/>
      <c r="L3287" s="457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7"/>
      <c r="L3288" s="457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7"/>
      <c r="L3289" s="457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7"/>
      <c r="L3290" s="457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7"/>
      <c r="L3291" s="457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7"/>
      <c r="L3292" s="457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7"/>
      <c r="L3293" s="457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7"/>
      <c r="L3294" s="457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7"/>
      <c r="L3295" s="457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7"/>
      <c r="L3296" s="457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7"/>
      <c r="L3297" s="457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7"/>
      <c r="L3298" s="457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7"/>
      <c r="L3299" s="457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7">
        <v>11909.867084125879</v>
      </c>
      <c r="L3300" s="457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7">
        <v>30290.505000597728</v>
      </c>
      <c r="L3301" s="457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7">
        <v>30735.106806169242</v>
      </c>
      <c r="L3302" s="457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7">
        <v>19813.329787762152</v>
      </c>
      <c r="L3303" s="457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7">
        <v>25890.072460602169</v>
      </c>
      <c r="L3304" s="457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7">
        <v>11024.748998216086</v>
      </c>
      <c r="L3305" s="457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7">
        <v>4269.0456198635748</v>
      </c>
      <c r="L3306" s="457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7"/>
      <c r="L3307" s="457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7"/>
      <c r="L3308" s="457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7"/>
      <c r="L3309" s="457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7"/>
      <c r="L3310" s="457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7"/>
      <c r="L3311" s="457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7"/>
      <c r="L3312" s="457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7"/>
      <c r="L3313" s="457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7"/>
      <c r="L3314" s="457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7"/>
      <c r="L3315" s="457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7"/>
      <c r="L3316" s="457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7"/>
      <c r="L3317" s="457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7"/>
      <c r="L3318" s="457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7"/>
      <c r="L3319" s="457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7"/>
      <c r="L3320" s="457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7"/>
      <c r="L3321" s="457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7"/>
      <c r="L3322" s="457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7"/>
      <c r="L3323" s="457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7">
        <v>16675.477849580177</v>
      </c>
      <c r="L3324" s="457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7">
        <v>29916.984898431288</v>
      </c>
      <c r="L3325" s="457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7">
        <v>35977.687456113381</v>
      </c>
      <c r="L3326" s="457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7">
        <v>21693.278458054476</v>
      </c>
      <c r="L3327" s="457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7">
        <v>32235.329608642998</v>
      </c>
      <c r="L3328" s="457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7">
        <v>23055.754010049684</v>
      </c>
      <c r="L3329" s="457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7">
        <v>10194.287728904515</v>
      </c>
      <c r="L3330" s="457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7"/>
      <c r="L3331" s="457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7"/>
      <c r="L3332" s="457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7"/>
      <c r="L3333" s="457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7"/>
      <c r="L3334" s="457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7"/>
      <c r="L3335" s="457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7"/>
      <c r="L3336" s="457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7"/>
      <c r="L3337" s="457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7"/>
      <c r="L3338" s="457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7"/>
      <c r="L3339" s="457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7"/>
      <c r="L3340" s="457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7"/>
      <c r="L3341" s="457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7"/>
      <c r="L3342" s="457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7"/>
      <c r="L3343" s="457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7"/>
      <c r="L3344" s="457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7"/>
      <c r="L3345" s="457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7"/>
      <c r="L3346" s="457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7"/>
      <c r="L3347" s="457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7">
        <v>5418.8631700516289</v>
      </c>
      <c r="L3348" s="457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7">
        <v>18282.47107125169</v>
      </c>
      <c r="L3349" s="457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7">
        <v>18060.302372345905</v>
      </c>
      <c r="L3350" s="457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7">
        <v>9066.1023024111073</v>
      </c>
      <c r="L3351" s="457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7">
        <v>23849.477853448552</v>
      </c>
      <c r="L3352" s="457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7">
        <v>9360.4049243183472</v>
      </c>
      <c r="L3353" s="457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7"/>
      <c r="L3354" s="457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7"/>
      <c r="L3355" s="457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7"/>
      <c r="L3356" s="457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7"/>
      <c r="L3357" s="457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7"/>
      <c r="L3358" s="457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7"/>
      <c r="L3359" s="457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7"/>
      <c r="L3360" s="457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7"/>
      <c r="L3361" s="457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7"/>
      <c r="L3362" s="457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7"/>
      <c r="L3363" s="457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7"/>
      <c r="L3364" s="457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7"/>
      <c r="L3365" s="457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7"/>
      <c r="L3366" s="457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7"/>
      <c r="L3367" s="457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7"/>
      <c r="L3368" s="457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7"/>
      <c r="L3369" s="457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7"/>
      <c r="L3370" s="457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7"/>
      <c r="L3371" s="457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7">
        <v>9251.6405133572207</v>
      </c>
      <c r="L3372" s="457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7">
        <v>20802.200593633046</v>
      </c>
      <c r="L3373" s="457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7">
        <v>23288.232397549218</v>
      </c>
      <c r="L3374" s="457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7">
        <v>12510.11107005974</v>
      </c>
      <c r="L3375" s="457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7">
        <v>30432.834962983157</v>
      </c>
      <c r="L3376" s="457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7">
        <v>22478.097022658869</v>
      </c>
      <c r="L3377" s="457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7">
        <v>7082.3673461412964</v>
      </c>
      <c r="L3378" s="457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7"/>
      <c r="L3379" s="457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7"/>
      <c r="L3380" s="457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7"/>
      <c r="L3381" s="457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7"/>
      <c r="L3382" s="457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7"/>
      <c r="L3383" s="457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7"/>
      <c r="L3384" s="457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7"/>
      <c r="L3385" s="457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7"/>
      <c r="L3386" s="457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7"/>
      <c r="L3387" s="457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7"/>
      <c r="L3388" s="457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7"/>
      <c r="L3389" s="457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7"/>
      <c r="L3390" s="457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7"/>
      <c r="L3391" s="457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7"/>
      <c r="L3392" s="457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7"/>
      <c r="L3393" s="457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7"/>
      <c r="L3394" s="457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7"/>
      <c r="L3395" s="457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7">
        <v>14428.152077456065</v>
      </c>
      <c r="L3396" s="457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7">
        <v>22478.797346637613</v>
      </c>
      <c r="L3397" s="457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7">
        <v>9014.066740624965</v>
      </c>
      <c r="L3398" s="457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7">
        <v>29759.592693610874</v>
      </c>
      <c r="L3399" s="457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7">
        <v>27249.526911329667</v>
      </c>
      <c r="L3400" s="457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7"/>
      <c r="L3401" s="457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7"/>
      <c r="L3402" s="457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7"/>
      <c r="L3403" s="457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7"/>
      <c r="L3404" s="457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7"/>
      <c r="L3405" s="457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7"/>
      <c r="L3406" s="457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7"/>
      <c r="L3407" s="457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7"/>
      <c r="L3408" s="457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7"/>
      <c r="L3409" s="457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7"/>
      <c r="L3410" s="457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7"/>
      <c r="L3411" s="457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7"/>
      <c r="L3412" s="457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7"/>
      <c r="L3413" s="457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7"/>
      <c r="L3414" s="457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7"/>
      <c r="L3415" s="457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7"/>
      <c r="L3416" s="457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7"/>
      <c r="L3417" s="457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7"/>
      <c r="L3418" s="457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7"/>
      <c r="L3419" s="457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7"/>
      <c r="L3420" s="457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7"/>
      <c r="L3421" s="457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7"/>
      <c r="L3422" s="457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7"/>
      <c r="L3423" s="457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7"/>
      <c r="L3424" s="457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7"/>
      <c r="L3425" s="457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7"/>
      <c r="L3426" s="457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7"/>
      <c r="L3427" s="457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7"/>
      <c r="L3428" s="457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7"/>
      <c r="L3429" s="457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7"/>
      <c r="L3430" s="457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7"/>
      <c r="L3431" s="457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7"/>
      <c r="L3432" s="457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7"/>
      <c r="L3433" s="457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7"/>
      <c r="L3434" s="457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7"/>
      <c r="L3435" s="457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7"/>
      <c r="L3436" s="457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7"/>
      <c r="L3437" s="457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7"/>
      <c r="L3438" s="457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7"/>
      <c r="L3439" s="457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7"/>
      <c r="L3440" s="457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7"/>
      <c r="L3441" s="457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7"/>
      <c r="L3442" s="457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7"/>
      <c r="L3443" s="457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7"/>
      <c r="L3444" s="457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7"/>
      <c r="L3445" s="457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7"/>
      <c r="L3446" s="457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7"/>
      <c r="L3447" s="457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7"/>
      <c r="L3448" s="457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7"/>
      <c r="L3449" s="457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7"/>
      <c r="L3450" s="457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7"/>
      <c r="L3451" s="457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7"/>
      <c r="L3452" s="457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7"/>
      <c r="L3453" s="457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7"/>
      <c r="L3454" s="457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7"/>
      <c r="L3455" s="457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7"/>
      <c r="L3456" s="457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7"/>
      <c r="L3457" s="457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7"/>
      <c r="L3458" s="457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7"/>
      <c r="L3459" s="457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7"/>
      <c r="L3460" s="457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7"/>
      <c r="L3461" s="457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7"/>
      <c r="L3462" s="457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7"/>
      <c r="L3463" s="457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7"/>
      <c r="L3464" s="457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7"/>
      <c r="L3465" s="457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7"/>
      <c r="L3466" s="457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7"/>
      <c r="L3467" s="457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7">
        <v>16147.846452900187</v>
      </c>
      <c r="L3468" s="457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7">
        <v>27599.494093259011</v>
      </c>
      <c r="L3469" s="457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7">
        <v>33395.400224879551</v>
      </c>
      <c r="L3470" s="457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7">
        <v>39584.401260761137</v>
      </c>
      <c r="L3471" s="457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7">
        <v>7450.0715163419063</v>
      </c>
      <c r="L3472" s="457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7">
        <v>23149.221467510506</v>
      </c>
      <c r="L3473" s="457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7">
        <v>14480.769343997426</v>
      </c>
      <c r="L3474" s="457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7"/>
      <c r="L3475" s="457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7"/>
      <c r="L3476" s="457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7"/>
      <c r="L3477" s="457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7"/>
      <c r="L3478" s="457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7"/>
      <c r="L3479" s="457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7"/>
      <c r="L3480" s="457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7"/>
      <c r="L3481" s="457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7"/>
      <c r="L3482" s="457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7"/>
      <c r="L3483" s="457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7"/>
      <c r="L3484" s="457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7"/>
      <c r="L3485" s="457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7"/>
      <c r="L3486" s="457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7"/>
      <c r="L3487" s="457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7"/>
      <c r="L3488" s="457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7"/>
      <c r="L3489" s="457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7"/>
      <c r="L3490" s="457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7">
        <v>3872.8689331908463</v>
      </c>
      <c r="L3491" s="457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7">
        <v>15804.650902477555</v>
      </c>
      <c r="L3492" s="457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7">
        <v>36275.384265380606</v>
      </c>
      <c r="L3493" s="457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7">
        <v>46503.617740825728</v>
      </c>
      <c r="L3494" s="457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7">
        <v>23864.137768809822</v>
      </c>
      <c r="L3495" s="457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7">
        <v>31970.135942019464</v>
      </c>
      <c r="L3496" s="457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7">
        <v>23514.353238512529</v>
      </c>
      <c r="L3497" s="457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7">
        <v>9586.2907413315424</v>
      </c>
      <c r="L3498" s="457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7"/>
      <c r="L3499" s="457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7"/>
      <c r="L3500" s="457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7"/>
      <c r="L3501" s="457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7"/>
      <c r="L3502" s="457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7"/>
      <c r="L3503" s="457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7"/>
      <c r="L3504" s="457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7"/>
      <c r="L3505" s="457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7"/>
      <c r="L3506" s="457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7"/>
      <c r="L3507" s="457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7"/>
      <c r="L3508" s="457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7"/>
      <c r="L3509" s="457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7"/>
      <c r="L3510" s="457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7"/>
      <c r="L3511" s="457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7"/>
      <c r="L3512" s="457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7"/>
      <c r="L3513" s="457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7"/>
      <c r="L3514" s="457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7"/>
      <c r="L3515" s="457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7">
        <v>24817.901196831503</v>
      </c>
      <c r="L3516" s="457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7">
        <v>38540.261065805731</v>
      </c>
      <c r="L3517" s="457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7">
        <v>36638.678507629833</v>
      </c>
      <c r="L3518" s="457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7">
        <v>27351.78135243927</v>
      </c>
      <c r="L3519" s="457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7">
        <v>41140.795386744212</v>
      </c>
      <c r="L3520" s="457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7">
        <v>22751.346076895781</v>
      </c>
      <c r="L3521" s="457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7">
        <v>16195.909319048509</v>
      </c>
      <c r="L3522" s="457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7"/>
      <c r="L3523" s="457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7"/>
      <c r="L3524" s="457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7"/>
      <c r="L3525" s="457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7"/>
      <c r="L3526" s="457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7"/>
      <c r="L3527" s="457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7"/>
      <c r="L3528" s="457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7"/>
      <c r="L3529" s="457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7"/>
      <c r="L3530" s="457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7"/>
      <c r="L3531" s="457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7"/>
      <c r="L3532" s="457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7"/>
      <c r="L3533" s="457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7"/>
      <c r="L3534" s="457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7"/>
      <c r="L3535" s="457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7"/>
      <c r="L3536" s="457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7"/>
      <c r="L3537" s="457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7"/>
      <c r="L3538" s="457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7"/>
      <c r="L3539" s="457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7">
        <v>17873.323141519613</v>
      </c>
      <c r="L3540" s="457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7">
        <v>28707.787788668793</v>
      </c>
      <c r="L3541" s="457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7">
        <v>44782.122319528789</v>
      </c>
      <c r="L3542" s="457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7">
        <v>35282.272238730155</v>
      </c>
      <c r="L3543" s="457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7">
        <v>39303.699171515436</v>
      </c>
      <c r="L3544" s="457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7">
        <v>36020.140198798617</v>
      </c>
      <c r="L3545" s="457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7">
        <v>18127.576574627077</v>
      </c>
      <c r="L3546" s="457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7"/>
      <c r="L3547" s="457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7"/>
      <c r="L3548" s="457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7"/>
      <c r="L3549" s="457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7"/>
      <c r="L3550" s="457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7"/>
      <c r="L3551" s="457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7"/>
      <c r="L3552" s="457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7"/>
      <c r="L3553" s="457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7"/>
      <c r="L3554" s="457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7"/>
      <c r="L3555" s="457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7"/>
      <c r="L3556" s="457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7"/>
      <c r="L3557" s="457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7"/>
      <c r="L3558" s="457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7"/>
      <c r="L3559" s="457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7"/>
      <c r="L3560" s="457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7"/>
      <c r="L3561" s="457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7"/>
      <c r="L3562" s="457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7"/>
      <c r="L3563" s="457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7"/>
      <c r="L3564" s="457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7">
        <v>12026.069249831609</v>
      </c>
      <c r="L3565" s="457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7">
        <v>24114.086144725639</v>
      </c>
      <c r="L3566" s="457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7">
        <v>16607.732739845684</v>
      </c>
      <c r="L3567" s="457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7">
        <v>27062.046255002584</v>
      </c>
      <c r="L3568" s="457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7">
        <v>13211.602330944954</v>
      </c>
      <c r="L3569" s="457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7"/>
      <c r="L3570" s="457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7"/>
      <c r="L3571" s="457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7"/>
      <c r="L3572" s="457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7"/>
      <c r="L3573" s="457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7"/>
      <c r="L3574" s="457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7"/>
      <c r="L3575" s="457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7"/>
      <c r="L3576" s="457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7"/>
      <c r="L3577" s="457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7"/>
      <c r="L3578" s="457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7"/>
      <c r="L3579" s="457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7"/>
      <c r="L3580" s="457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7"/>
      <c r="L3581" s="457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7"/>
      <c r="L3582" s="457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7"/>
      <c r="L3583" s="457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7"/>
      <c r="L3584" s="457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7"/>
      <c r="L3585" s="457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7"/>
      <c r="L3586" s="457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7"/>
      <c r="L3587" s="457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7"/>
      <c r="L3588" s="457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7"/>
      <c r="L3589" s="457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7"/>
      <c r="L3590" s="457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7"/>
      <c r="L3591" s="457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7"/>
      <c r="L3592" s="457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7"/>
      <c r="L3593" s="457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7"/>
      <c r="L3594" s="457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7"/>
      <c r="L3595" s="457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7"/>
      <c r="L3596" s="457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7"/>
      <c r="L3597" s="457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7"/>
      <c r="L3598" s="457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7"/>
      <c r="L3599" s="457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7"/>
      <c r="L3600" s="457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7"/>
      <c r="L3601" s="457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7"/>
      <c r="L3602" s="457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7"/>
      <c r="L3603" s="457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7"/>
      <c r="L3604" s="457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7"/>
      <c r="L3605" s="457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7"/>
      <c r="L3606" s="457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7"/>
      <c r="L3607" s="457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7"/>
      <c r="L3608" s="457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7"/>
      <c r="L3609" s="457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7"/>
      <c r="L3610" s="457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7"/>
      <c r="L3611" s="457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7"/>
      <c r="L3612" s="457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7"/>
      <c r="L3613" s="457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7"/>
      <c r="L3614" s="457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7"/>
      <c r="L3615" s="457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7"/>
      <c r="L3616" s="457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7"/>
      <c r="L3617" s="457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7"/>
      <c r="L3618" s="457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7"/>
      <c r="L3619" s="457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7"/>
      <c r="L3620" s="457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7"/>
      <c r="L3621" s="457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7"/>
      <c r="L3622" s="457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7"/>
      <c r="L3623" s="457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7"/>
      <c r="L3624" s="457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7"/>
      <c r="L3625" s="457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7"/>
      <c r="L3626" s="457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7"/>
      <c r="L3627" s="457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7"/>
      <c r="L3628" s="457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7"/>
      <c r="L3629" s="457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7"/>
      <c r="L3630" s="457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7"/>
      <c r="L3631" s="457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7"/>
      <c r="L3632" s="457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7"/>
      <c r="L3633" s="457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7"/>
      <c r="L3634" s="457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7"/>
      <c r="L3635" s="457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7"/>
      <c r="L3636" s="457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7"/>
      <c r="L3637" s="457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7"/>
      <c r="L3638" s="457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7"/>
      <c r="L3639" s="457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7"/>
      <c r="L3640" s="457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7"/>
      <c r="L3641" s="457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7"/>
      <c r="L3642" s="457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7"/>
      <c r="L3643" s="457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7"/>
      <c r="L3644" s="457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7"/>
      <c r="L3645" s="457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7"/>
      <c r="L3646" s="457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7"/>
      <c r="L3647" s="457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7"/>
      <c r="L3648" s="457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7"/>
      <c r="L3649" s="457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7"/>
      <c r="L3650" s="457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7"/>
      <c r="L3651" s="457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7"/>
      <c r="L3652" s="457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7"/>
      <c r="L3653" s="457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7"/>
      <c r="L3654" s="457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7"/>
      <c r="L3655" s="457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7"/>
      <c r="L3656" s="457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7"/>
      <c r="L3657" s="457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7"/>
      <c r="L3658" s="457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7"/>
      <c r="L3659" s="457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7">
        <v>17188.703666008132</v>
      </c>
      <c r="L3660" s="457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7">
        <v>27995.154534776491</v>
      </c>
      <c r="L3661" s="457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7">
        <v>42502.139661235204</v>
      </c>
      <c r="L3662" s="457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7">
        <v>40779.89386140283</v>
      </c>
      <c r="L3663" s="457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7">
        <v>11258.005251690882</v>
      </c>
      <c r="L3664" s="457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7">
        <v>23126.14311357533</v>
      </c>
      <c r="L3665" s="457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7">
        <v>5126.0060493875662</v>
      </c>
      <c r="L3666" s="457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7"/>
      <c r="L3667" s="457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7"/>
      <c r="L3668" s="457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7"/>
      <c r="L3669" s="457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7"/>
      <c r="L3670" s="457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7"/>
      <c r="L3671" s="457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7"/>
      <c r="L3672" s="457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7"/>
      <c r="L3673" s="457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7"/>
      <c r="L3674" s="457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7"/>
      <c r="L3675" s="457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7"/>
      <c r="L3676" s="457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7"/>
      <c r="L3677" s="457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7"/>
      <c r="L3678" s="457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7"/>
      <c r="L3679" s="457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7"/>
      <c r="L3680" s="457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7"/>
      <c r="L3681" s="457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7"/>
      <c r="L3682" s="457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7">
        <v>677.43272163558959</v>
      </c>
      <c r="L3683" s="457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7">
        <v>23871.372265621965</v>
      </c>
      <c r="L3684" s="457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7">
        <v>35626.902507669081</v>
      </c>
      <c r="L3685" s="457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7">
        <v>35357.388125308215</v>
      </c>
      <c r="L3686" s="457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7">
        <v>31919.415671519309</v>
      </c>
      <c r="L3687" s="457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7">
        <v>31998.178595876569</v>
      </c>
      <c r="L3688" s="457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7">
        <v>22298.891873715365</v>
      </c>
      <c r="L3689" s="457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7">
        <v>14985.312217422712</v>
      </c>
      <c r="L3690" s="457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7"/>
      <c r="L3691" s="457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7"/>
      <c r="L3692" s="457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7"/>
      <c r="L3693" s="457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7"/>
      <c r="L3694" s="457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7"/>
      <c r="L3695" s="457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7"/>
      <c r="L3696" s="457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7"/>
      <c r="L3697" s="457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7"/>
      <c r="L3698" s="457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7"/>
      <c r="L3699" s="457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7"/>
      <c r="L3700" s="457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7"/>
      <c r="L3701" s="457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7"/>
      <c r="L3702" s="457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7"/>
      <c r="L3703" s="457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7"/>
      <c r="L3704" s="457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7"/>
      <c r="L3705" s="457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7"/>
      <c r="L3706" s="457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7">
        <v>8343.6617532314885</v>
      </c>
      <c r="L3707" s="457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7">
        <v>30034.954868997145</v>
      </c>
      <c r="L3708" s="457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7">
        <v>46644.518562882309</v>
      </c>
      <c r="L3709" s="457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7">
        <v>46677.930541092275</v>
      </c>
      <c r="L3710" s="457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7">
        <v>34317.143875178306</v>
      </c>
      <c r="L3711" s="457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7">
        <v>48598.915204438221</v>
      </c>
      <c r="L3712" s="457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7">
        <v>33516.242848455942</v>
      </c>
      <c r="L3713" s="457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7">
        <v>22585.399787163034</v>
      </c>
      <c r="L3714" s="457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7"/>
      <c r="L3715" s="457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7"/>
      <c r="L3716" s="457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7"/>
      <c r="L3717" s="457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7"/>
      <c r="L3718" s="457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7"/>
      <c r="L3719" s="457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7"/>
      <c r="L3720" s="457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7"/>
      <c r="L3721" s="457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7"/>
      <c r="L3722" s="457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7"/>
      <c r="L3723" s="457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7"/>
      <c r="L3724" s="457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7"/>
      <c r="L3725" s="457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7"/>
      <c r="L3726" s="457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7"/>
      <c r="L3727" s="457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7"/>
      <c r="L3728" s="457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7"/>
      <c r="L3729" s="457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7"/>
      <c r="L3730" s="457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7"/>
      <c r="L3731" s="457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7">
        <v>12245.703149008728</v>
      </c>
      <c r="L3732" s="457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7">
        <v>20403.274904892121</v>
      </c>
      <c r="L3733" s="457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7">
        <v>17992.053240407229</v>
      </c>
      <c r="L3734" s="457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7">
        <v>34528.219643177974</v>
      </c>
      <c r="L3735" s="457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7">
        <v>25459.378171247343</v>
      </c>
      <c r="L3736" s="457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7">
        <v>17195.392172320113</v>
      </c>
      <c r="L3737" s="457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7">
        <v>5017.6796544923473</v>
      </c>
      <c r="L3738" s="457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7"/>
      <c r="L3739" s="457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7"/>
      <c r="L3740" s="457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7"/>
      <c r="L3741" s="457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7"/>
      <c r="L3742" s="457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7"/>
      <c r="L3743" s="457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7"/>
      <c r="L3744" s="457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7"/>
      <c r="L3745" s="457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7"/>
      <c r="L3746" s="457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7"/>
      <c r="L3747" s="457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7"/>
      <c r="L3748" s="457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7"/>
      <c r="L3749" s="457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7"/>
      <c r="L3750" s="457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7"/>
      <c r="L3751" s="457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7"/>
      <c r="L3752" s="457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7"/>
      <c r="L3753" s="457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7"/>
      <c r="L3754" s="457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7"/>
      <c r="L3755" s="457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7"/>
      <c r="L3756" s="457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7"/>
      <c r="L3757" s="457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7"/>
      <c r="L3758" s="457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7"/>
      <c r="L3759" s="457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7"/>
      <c r="L3760" s="457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7"/>
      <c r="L3761" s="457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7"/>
      <c r="L3762" s="457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7"/>
      <c r="L3763" s="457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7"/>
      <c r="L3764" s="457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7"/>
      <c r="L3765" s="457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7"/>
      <c r="L3766" s="457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7"/>
      <c r="L3767" s="457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7"/>
      <c r="L3768" s="457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7"/>
      <c r="L3769" s="457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7"/>
      <c r="L3770" s="457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7"/>
      <c r="L3771" s="457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7"/>
      <c r="L3772" s="457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7"/>
      <c r="L3773" s="457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7"/>
      <c r="L3774" s="457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7"/>
      <c r="L3775" s="457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7"/>
      <c r="L3776" s="457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7"/>
      <c r="L3777" s="457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7"/>
      <c r="L3778" s="457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7"/>
      <c r="L3779" s="457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7"/>
      <c r="L3780" s="457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7"/>
      <c r="L3781" s="457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7"/>
      <c r="L3782" s="457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7"/>
      <c r="L3783" s="457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7"/>
      <c r="L3784" s="457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7"/>
      <c r="L3785" s="457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7"/>
      <c r="L3786" s="457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7"/>
      <c r="L3787" s="457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7"/>
      <c r="L3788" s="457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7"/>
      <c r="L3789" s="457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7"/>
      <c r="L3790" s="457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7"/>
      <c r="L3791" s="457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7"/>
      <c r="L3792" s="457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7"/>
      <c r="L3793" s="457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7"/>
      <c r="L3794" s="457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7"/>
      <c r="L3795" s="457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7"/>
      <c r="L3796" s="457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7"/>
      <c r="L3797" s="457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7"/>
      <c r="L3798" s="457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7"/>
      <c r="L3799" s="457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7"/>
      <c r="L3800" s="457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7"/>
      <c r="L3801" s="457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7"/>
      <c r="L3802" s="457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7"/>
      <c r="L3803" s="457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7"/>
      <c r="L3804" s="457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7">
        <v>18002.925220809338</v>
      </c>
      <c r="L3805" s="457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7">
        <v>31312.08776995874</v>
      </c>
      <c r="L3806" s="457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7">
        <v>35563.898724609302</v>
      </c>
      <c r="L3807" s="457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7">
        <v>18195.761184754556</v>
      </c>
      <c r="L3808" s="457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7">
        <v>16995.131234366541</v>
      </c>
      <c r="L3809" s="457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7">
        <v>10053.792343910378</v>
      </c>
      <c r="L3810" s="457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7"/>
      <c r="L3811" s="457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7"/>
      <c r="L3812" s="457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7"/>
      <c r="L3813" s="457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7"/>
      <c r="L3814" s="457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7"/>
      <c r="L3815" s="457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7"/>
      <c r="L3816" s="457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7"/>
      <c r="L3817" s="457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7"/>
      <c r="L3818" s="457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7"/>
      <c r="L3819" s="457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7"/>
      <c r="L3820" s="457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7"/>
      <c r="L3821" s="457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7"/>
      <c r="L3822" s="457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7"/>
      <c r="L3823" s="457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7"/>
      <c r="L3824" s="457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7"/>
      <c r="L3825" s="457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7"/>
      <c r="L3826" s="457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7"/>
      <c r="L3827" s="457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7">
        <v>973.31417799512519</v>
      </c>
      <c r="L3828" s="457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7">
        <v>19835.870329564859</v>
      </c>
      <c r="L3829" s="457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7">
        <v>24192.428936973964</v>
      </c>
      <c r="L3830" s="457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7">
        <v>22320.640132510292</v>
      </c>
      <c r="L3831" s="457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7">
        <v>33497.86265413151</v>
      </c>
      <c r="L3832" s="457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7">
        <v>24252.329685949495</v>
      </c>
      <c r="L3833" s="457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7">
        <v>6025.6374004346035</v>
      </c>
      <c r="L3834" s="457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7"/>
      <c r="L3835" s="457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7"/>
      <c r="L3836" s="457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7"/>
      <c r="L3837" s="457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7"/>
      <c r="L3838" s="457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7"/>
      <c r="L3839" s="457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7"/>
      <c r="L3840" s="457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7"/>
      <c r="L3841" s="457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7"/>
      <c r="L3842" s="457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7"/>
      <c r="L3843" s="457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7"/>
      <c r="L3844" s="457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7"/>
      <c r="L3845" s="457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7"/>
      <c r="L3846" s="457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7"/>
      <c r="L3847" s="457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7"/>
      <c r="L3848" s="457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7"/>
      <c r="L3849" s="457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7"/>
      <c r="L3850" s="457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7"/>
      <c r="L3851" s="457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7"/>
      <c r="L3852" s="457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7"/>
      <c r="L3853" s="457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7">
        <v>6390.3207174103827</v>
      </c>
      <c r="L3854" s="457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7"/>
      <c r="L3855" s="457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7">
        <v>6742.7591502141067</v>
      </c>
      <c r="L3856" s="457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7"/>
      <c r="L3857" s="457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7"/>
      <c r="L3858" s="457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7"/>
      <c r="L3859" s="457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7"/>
      <c r="L3860" s="457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7"/>
      <c r="L3861" s="457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7"/>
      <c r="L3862" s="457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7"/>
      <c r="L3863" s="457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7"/>
      <c r="L3864" s="457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7"/>
      <c r="L3865" s="457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7"/>
      <c r="L3866" s="457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7"/>
      <c r="L3867" s="457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7"/>
      <c r="L3868" s="457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7"/>
      <c r="L3869" s="457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7"/>
      <c r="L3870" s="457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7"/>
      <c r="L3871" s="457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7"/>
      <c r="L3872" s="457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7"/>
      <c r="L3873" s="457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7"/>
      <c r="L3874" s="457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7"/>
      <c r="L3875" s="457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7">
        <v>3535.7505575147125</v>
      </c>
      <c r="L3876" s="457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7">
        <v>16540.135364536458</v>
      </c>
      <c r="L3877" s="457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7">
        <v>22509.473865322427</v>
      </c>
      <c r="L3878" s="457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7">
        <v>13400.314479388815</v>
      </c>
      <c r="L3879" s="457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7">
        <v>29714.888142217496</v>
      </c>
      <c r="L3880" s="457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7">
        <v>26817.060018855249</v>
      </c>
      <c r="L3881" s="457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7">
        <v>12133.520077470786</v>
      </c>
      <c r="L3882" s="457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7"/>
      <c r="L3883" s="457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7"/>
      <c r="L3884" s="457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7"/>
      <c r="L3885" s="457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7"/>
      <c r="L3886" s="457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7"/>
      <c r="L3887" s="457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7"/>
      <c r="L3888" s="457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7"/>
      <c r="L3889" s="457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7"/>
      <c r="L3890" s="457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7"/>
      <c r="L3891" s="457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7"/>
      <c r="L3892" s="457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7"/>
      <c r="L3893" s="457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7"/>
      <c r="L3894" s="457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7"/>
      <c r="L3895" s="457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7"/>
      <c r="L3896" s="457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7"/>
      <c r="L3897" s="457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7"/>
      <c r="L3898" s="457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7"/>
      <c r="L3899" s="457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7"/>
      <c r="L3900" s="457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7">
        <v>3618.7598063582791</v>
      </c>
      <c r="L3901" s="457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7"/>
      <c r="L3902" s="457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7"/>
      <c r="L3903" s="457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7">
        <v>6839.146592490385</v>
      </c>
      <c r="L3904" s="457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7"/>
      <c r="L3905" s="457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7"/>
      <c r="L3906" s="457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7"/>
      <c r="L3907" s="457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7"/>
      <c r="L3908" s="457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7"/>
      <c r="L3909" s="457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7"/>
      <c r="L3910" s="457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7"/>
      <c r="L3911" s="457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7"/>
      <c r="L3912" s="457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7"/>
      <c r="L3913" s="457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7"/>
      <c r="L3914" s="457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7"/>
      <c r="L3915" s="457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7"/>
      <c r="L3916" s="457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7"/>
      <c r="L3917" s="457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7"/>
      <c r="L3918" s="457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7"/>
      <c r="L3919" s="457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7"/>
      <c r="L3920" s="457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7"/>
      <c r="L3921" s="457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7"/>
      <c r="L3922" s="457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7"/>
      <c r="L3923" s="457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7"/>
      <c r="L3924" s="457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7">
        <v>6045.9553892151762</v>
      </c>
      <c r="L3925" s="457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7">
        <v>14121.556374623264</v>
      </c>
      <c r="L3926" s="457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7"/>
      <c r="L3927" s="457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7">
        <v>12859.020311060936</v>
      </c>
      <c r="L3928" s="457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7"/>
      <c r="L3929" s="457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7"/>
      <c r="L3930" s="457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7"/>
      <c r="L3931" s="457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7"/>
      <c r="L3932" s="457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7"/>
      <c r="L3933" s="457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7"/>
      <c r="L3934" s="457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7"/>
      <c r="L3935" s="457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7"/>
      <c r="L3936" s="457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7"/>
      <c r="L3937" s="457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7"/>
      <c r="L3938" s="457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7"/>
      <c r="L3939" s="457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7"/>
      <c r="L3940" s="457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7"/>
      <c r="L3941" s="457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7"/>
      <c r="L3942" s="457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7"/>
      <c r="L3943" s="457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7"/>
      <c r="L3944" s="457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7"/>
      <c r="L3945" s="457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7"/>
      <c r="L3946" s="457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7"/>
      <c r="L3947" s="457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7">
        <v>5773.1803168810184</v>
      </c>
      <c r="L3948" s="457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7">
        <v>16257.422261653812</v>
      </c>
      <c r="L3949" s="457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7">
        <v>28633.347736558448</v>
      </c>
      <c r="L3950" s="457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7">
        <v>18612.933868657499</v>
      </c>
      <c r="L3951" s="457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7">
        <v>28264.535252874419</v>
      </c>
      <c r="L3952" s="457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7">
        <v>19596.185570717702</v>
      </c>
      <c r="L3953" s="457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7">
        <v>806.78418868860354</v>
      </c>
      <c r="L3954" s="457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7"/>
      <c r="L3955" s="457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7"/>
      <c r="L3956" s="457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7"/>
      <c r="L3957" s="457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7"/>
      <c r="L3958" s="457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7"/>
      <c r="L3959" s="457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7"/>
      <c r="L3960" s="457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7"/>
      <c r="L3961" s="457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7"/>
      <c r="L3962" s="457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7"/>
      <c r="L3963" s="457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7"/>
      <c r="L3964" s="457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7"/>
      <c r="L3965" s="457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7"/>
      <c r="L3966" s="457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7"/>
      <c r="L3967" s="457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7"/>
      <c r="L3968" s="457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7"/>
      <c r="L3969" s="457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7"/>
      <c r="L3970" s="457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7"/>
      <c r="L3971" s="457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7">
        <v>11416.86697684819</v>
      </c>
      <c r="L3972" s="457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7">
        <v>23945.440517448555</v>
      </c>
      <c r="L3973" s="457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7">
        <v>22795.574768352475</v>
      </c>
      <c r="L3974" s="457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7">
        <v>22368.670132104686</v>
      </c>
      <c r="L3975" s="457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7">
        <v>24689.468583702102</v>
      </c>
      <c r="L3976" s="457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7">
        <v>15589.796521308121</v>
      </c>
      <c r="L3977" s="457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7"/>
      <c r="L3978" s="457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7"/>
      <c r="L3979" s="457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7"/>
      <c r="L3980" s="457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7"/>
      <c r="L3981" s="457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7"/>
      <c r="L3982" s="457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7"/>
      <c r="L3983" s="457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7"/>
      <c r="L3984" s="457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7"/>
      <c r="L3985" s="457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7"/>
      <c r="L3986" s="457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7"/>
      <c r="L3987" s="457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7"/>
      <c r="L3988" s="457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7"/>
      <c r="L3989" s="457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7"/>
      <c r="L3990" s="457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7"/>
      <c r="L3991" s="457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7"/>
      <c r="L3992" s="457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7"/>
      <c r="L3993" s="457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7"/>
      <c r="L3994" s="457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7"/>
      <c r="L3995" s="457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7"/>
      <c r="L3996" s="457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7">
        <v>15454.28636208868</v>
      </c>
      <c r="L3997" s="457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7">
        <v>16241.822426349814</v>
      </c>
      <c r="L3998" s="457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7">
        <v>20551.642502111354</v>
      </c>
      <c r="L3999" s="457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7">
        <v>20729.61529066939</v>
      </c>
      <c r="L4000" s="457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7">
        <v>11747.863121409422</v>
      </c>
      <c r="L4001" s="457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7"/>
      <c r="L4002" s="457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7"/>
      <c r="L4003" s="457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7"/>
      <c r="L4004" s="457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7"/>
      <c r="L4005" s="457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7"/>
      <c r="L4006" s="457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7"/>
      <c r="L4007" s="457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7"/>
      <c r="L4008" s="457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7"/>
      <c r="L4009" s="457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7"/>
      <c r="L4010" s="457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7"/>
      <c r="L4011" s="457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7"/>
      <c r="L4012" s="457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7"/>
      <c r="L4013" s="457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7"/>
      <c r="L4014" s="457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7"/>
      <c r="L4015" s="457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7"/>
      <c r="L4016" s="457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7"/>
      <c r="L4017" s="457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7"/>
      <c r="L4018" s="457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7"/>
      <c r="L4019" s="457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7">
        <v>9550.1089774941229</v>
      </c>
      <c r="L4020" s="457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7">
        <v>16772.517391139911</v>
      </c>
      <c r="L4021" s="457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7">
        <v>23742.488959048176</v>
      </c>
      <c r="L4022" s="457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7">
        <v>13233.659793948782</v>
      </c>
      <c r="L4023" s="457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7">
        <v>26132.534838730142</v>
      </c>
      <c r="L4024" s="457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7">
        <v>19698.861858867389</v>
      </c>
      <c r="L4025" s="457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7"/>
      <c r="L4026" s="457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7"/>
      <c r="L4027" s="457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7"/>
      <c r="L4028" s="457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7"/>
      <c r="L4029" s="457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7"/>
      <c r="L4030" s="457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7"/>
      <c r="L4031" s="457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7"/>
      <c r="L4032" s="457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7"/>
      <c r="L4033" s="457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7"/>
      <c r="L4034" s="457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7"/>
      <c r="L4035" s="457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7"/>
      <c r="L4036" s="457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7"/>
      <c r="L4037" s="457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7"/>
      <c r="L4038" s="457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7"/>
      <c r="L4039" s="457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7"/>
      <c r="L4040" s="457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7"/>
      <c r="L4041" s="457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7"/>
      <c r="L4042" s="457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7"/>
      <c r="L4043" s="457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7">
        <v>10473.751442180483</v>
      </c>
      <c r="L4044" s="457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7">
        <v>29844.699778108996</v>
      </c>
      <c r="L4045" s="457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7">
        <v>34568.178451436368</v>
      </c>
      <c r="L4046" s="457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7">
        <v>16340.724237863926</v>
      </c>
      <c r="L4047" s="457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7">
        <v>40287.221262992578</v>
      </c>
      <c r="L4048" s="457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7">
        <v>25504.217103272433</v>
      </c>
      <c r="L4049" s="457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7">
        <v>8536.5361192687033</v>
      </c>
      <c r="L4050" s="457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7"/>
      <c r="L4051" s="457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7"/>
      <c r="L4052" s="457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7"/>
      <c r="L4053" s="457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7"/>
      <c r="L4054" s="457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7"/>
      <c r="L4055" s="457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7"/>
      <c r="L4056" s="457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7"/>
      <c r="L4057" s="457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7"/>
      <c r="L4058" s="457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7"/>
      <c r="L4059" s="457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7"/>
      <c r="L4060" s="457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7"/>
      <c r="L4061" s="457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7"/>
      <c r="L4062" s="457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7"/>
      <c r="L4063" s="457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7"/>
      <c r="L4064" s="457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7"/>
      <c r="L4065" s="457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7"/>
      <c r="L4066" s="457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7"/>
      <c r="L4067" s="457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7"/>
      <c r="L4068" s="457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7">
        <v>4605.3468259108322</v>
      </c>
      <c r="L4069" s="457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7">
        <v>8274.7239685855766</v>
      </c>
      <c r="L4070" s="457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7"/>
      <c r="L4071" s="457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7"/>
      <c r="L4072" s="457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7">
        <v>4690.0415512988775</v>
      </c>
      <c r="L4073" s="457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7"/>
      <c r="L4074" s="457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7"/>
      <c r="L4075" s="457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7"/>
      <c r="L4076" s="457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7"/>
      <c r="L4077" s="457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7"/>
      <c r="L4078" s="457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7"/>
      <c r="L4079" s="457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7"/>
      <c r="L4080" s="457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7"/>
      <c r="L4081" s="457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7"/>
      <c r="L4082" s="457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7"/>
      <c r="L4083" s="457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7"/>
      <c r="L4084" s="457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7"/>
      <c r="L4085" s="457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7"/>
      <c r="L4086" s="457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7"/>
      <c r="L4087" s="457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7"/>
      <c r="L4088" s="457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7"/>
      <c r="L4089" s="457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7"/>
      <c r="L4090" s="457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7"/>
      <c r="L4091" s="457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7"/>
      <c r="L4092" s="457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7"/>
      <c r="L4093" s="457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7"/>
      <c r="L4094" s="457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7"/>
      <c r="L4095" s="457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7"/>
      <c r="L4096" s="457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7"/>
      <c r="L4097" s="457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7"/>
      <c r="L4098" s="457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7"/>
      <c r="L4099" s="457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7"/>
      <c r="L4100" s="457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7"/>
      <c r="L4101" s="457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7"/>
      <c r="L4102" s="457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7"/>
      <c r="L4103" s="457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7"/>
      <c r="L4104" s="457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7"/>
      <c r="L4105" s="457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7"/>
      <c r="L4106" s="457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7"/>
      <c r="L4107" s="457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7"/>
      <c r="L4108" s="457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7"/>
      <c r="L4109" s="457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7"/>
      <c r="L4110" s="457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7"/>
      <c r="L4111" s="457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7"/>
      <c r="L4112" s="457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7"/>
      <c r="L4113" s="457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7"/>
      <c r="L4114" s="457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7"/>
      <c r="L4115" s="457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7"/>
      <c r="L4116" s="457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7"/>
      <c r="L4117" s="457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7"/>
      <c r="L4118" s="457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7"/>
      <c r="L4119" s="457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7"/>
      <c r="L4120" s="457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7"/>
      <c r="L4121" s="457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7"/>
      <c r="L4122" s="457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7"/>
      <c r="L4123" s="457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7"/>
      <c r="L4124" s="457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7"/>
      <c r="L4125" s="457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7"/>
      <c r="L4126" s="457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7"/>
      <c r="L4127" s="457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7"/>
      <c r="L4128" s="457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7"/>
      <c r="L4129" s="457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7"/>
      <c r="L4130" s="457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7"/>
      <c r="L4131" s="457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7"/>
      <c r="L4132" s="457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7"/>
      <c r="L4133" s="457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7"/>
      <c r="L4134" s="457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7"/>
      <c r="L4135" s="457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7"/>
      <c r="L4136" s="457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7"/>
      <c r="L4137" s="457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7"/>
      <c r="L4138" s="457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7"/>
      <c r="L4139" s="457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7"/>
      <c r="L4140" s="457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7"/>
      <c r="L4141" s="457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7">
        <v>5832.0296256940019</v>
      </c>
      <c r="L4142" s="457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7"/>
      <c r="L4143" s="457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7">
        <v>3858.4179618098415</v>
      </c>
      <c r="L4144" s="457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7">
        <v>1017.3298889234236</v>
      </c>
      <c r="L4145" s="457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7"/>
      <c r="L4146" s="457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7"/>
      <c r="L4147" s="457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7"/>
      <c r="L4148" s="457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7"/>
      <c r="L4149" s="457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7"/>
      <c r="L4150" s="457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7"/>
      <c r="L4151" s="457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7"/>
      <c r="L4152" s="457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7"/>
      <c r="L4153" s="457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7"/>
      <c r="L4154" s="457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7"/>
      <c r="L4155" s="457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7"/>
      <c r="L4156" s="457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7"/>
      <c r="L4157" s="457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7"/>
      <c r="L4158" s="457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7"/>
      <c r="L4159" s="457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7"/>
      <c r="L4160" s="457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7"/>
      <c r="L4161" s="457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7"/>
      <c r="L4162" s="457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7"/>
      <c r="L4163" s="457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7"/>
      <c r="L4164" s="457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7"/>
      <c r="L4165" s="457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7"/>
      <c r="L4166" s="457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7"/>
      <c r="L4167" s="457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7">
        <v>2370.5561410689106</v>
      </c>
      <c r="L4168" s="457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7"/>
      <c r="L4169" s="457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7"/>
      <c r="L4170" s="457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7"/>
      <c r="L4171" s="457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7"/>
      <c r="L4172" s="457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7"/>
      <c r="L4173" s="457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7"/>
      <c r="L4174" s="457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7"/>
      <c r="L4175" s="457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7"/>
      <c r="L4176" s="457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7"/>
      <c r="L4177" s="457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7"/>
      <c r="L4178" s="457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7"/>
      <c r="L4179" s="457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7"/>
      <c r="L4180" s="457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7"/>
      <c r="L4181" s="457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7"/>
      <c r="L4182" s="457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7"/>
      <c r="L4183" s="457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7"/>
      <c r="L4184" s="457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7"/>
      <c r="L4185" s="457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7"/>
      <c r="L4186" s="457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7"/>
      <c r="L4187" s="457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7"/>
      <c r="L4188" s="457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7"/>
      <c r="L4189" s="457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7"/>
      <c r="L4190" s="457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7"/>
      <c r="L4191" s="457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7"/>
      <c r="L4192" s="457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7"/>
      <c r="L4193" s="457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7"/>
      <c r="L4194" s="457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7"/>
      <c r="L4195" s="457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7"/>
      <c r="L4196" s="457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7"/>
      <c r="L4197" s="457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7"/>
      <c r="L4198" s="457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7"/>
      <c r="L4199" s="457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7"/>
      <c r="L4200" s="457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7"/>
      <c r="L4201" s="457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7"/>
      <c r="L4202" s="457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7"/>
      <c r="L4203" s="457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7"/>
      <c r="L4204" s="457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7"/>
      <c r="L4205" s="457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7"/>
      <c r="L4206" s="457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7"/>
      <c r="L4207" s="457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7"/>
      <c r="L4208" s="457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7"/>
      <c r="L4209" s="457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7"/>
      <c r="L4210" s="457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7"/>
      <c r="L4211" s="457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7"/>
      <c r="L4212" s="457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7"/>
      <c r="L4213" s="457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7"/>
      <c r="L4214" s="457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7"/>
      <c r="L4215" s="457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7"/>
      <c r="L4216" s="457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7"/>
      <c r="L4217" s="457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7"/>
      <c r="L4218" s="457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7"/>
      <c r="L4219" s="457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7"/>
      <c r="L4220" s="457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7"/>
      <c r="L4221" s="457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7"/>
      <c r="L4222" s="457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7"/>
      <c r="L4223" s="457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7"/>
      <c r="L4224" s="457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7"/>
      <c r="L4225" s="457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7"/>
      <c r="L4226" s="457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7"/>
      <c r="L4227" s="457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7"/>
      <c r="L4228" s="457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7"/>
      <c r="L4229" s="457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7"/>
      <c r="L4230" s="457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7"/>
      <c r="L4231" s="457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7"/>
      <c r="L4232" s="457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7"/>
      <c r="L4233" s="457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7"/>
      <c r="L4234" s="457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7"/>
      <c r="L4235" s="457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7"/>
      <c r="L4236" s="457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7"/>
      <c r="L4237" s="457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7"/>
      <c r="L4238" s="457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7"/>
      <c r="L4239" s="457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7"/>
      <c r="L4240" s="457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7"/>
      <c r="L4241" s="457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7"/>
      <c r="L4242" s="457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7"/>
      <c r="L4243" s="457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7"/>
      <c r="L4244" s="457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7"/>
      <c r="L4245" s="457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7"/>
      <c r="L4246" s="457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7"/>
      <c r="L4247" s="457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7"/>
      <c r="L4248" s="457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7"/>
      <c r="L4249" s="457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7"/>
      <c r="L4250" s="457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7"/>
      <c r="L4251" s="457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7"/>
      <c r="L4252" s="457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7"/>
      <c r="L4253" s="457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7"/>
      <c r="L4254" s="457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7"/>
      <c r="L4255" s="457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7"/>
      <c r="L4256" s="457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7"/>
      <c r="L4257" s="457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7"/>
      <c r="L4258" s="457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7"/>
      <c r="L4259" s="457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7"/>
      <c r="L4260" s="457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7"/>
      <c r="L4261" s="457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7"/>
      <c r="L4262" s="457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7"/>
      <c r="L4263" s="457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7"/>
      <c r="L4264" s="457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7"/>
      <c r="L4265" s="457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7"/>
      <c r="L4266" s="457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7"/>
      <c r="L4267" s="457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7"/>
      <c r="L4268" s="457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7"/>
      <c r="L4269" s="457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7"/>
      <c r="L4270" s="457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7"/>
      <c r="L4271" s="457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7"/>
      <c r="L4272" s="457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7"/>
      <c r="L4273" s="457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7"/>
      <c r="L4274" s="457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7"/>
      <c r="L4275" s="457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7"/>
      <c r="L4276" s="457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7"/>
      <c r="L4277" s="457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7"/>
      <c r="L4278" s="457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7"/>
      <c r="L4279" s="457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7"/>
      <c r="L4280" s="457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7"/>
      <c r="L4281" s="457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7"/>
      <c r="L4282" s="457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7"/>
      <c r="L4283" s="457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7"/>
      <c r="L4284" s="457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7"/>
      <c r="L4285" s="457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7"/>
      <c r="L4286" s="457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7"/>
      <c r="L4287" s="457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7"/>
      <c r="L4288" s="457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7"/>
      <c r="L4289" s="457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7"/>
      <c r="L4290" s="457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7"/>
      <c r="L4291" s="457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7"/>
      <c r="L4292" s="457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7"/>
      <c r="L4293" s="457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7"/>
      <c r="L4294" s="457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7"/>
      <c r="L4295" s="457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7"/>
      <c r="L4296" s="457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7"/>
      <c r="L4297" s="457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7"/>
      <c r="L4298" s="457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7"/>
      <c r="L4299" s="457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7"/>
      <c r="L4300" s="457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7"/>
      <c r="L4301" s="457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7"/>
      <c r="L4302" s="457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7"/>
      <c r="L4303" s="457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7"/>
      <c r="L4304" s="457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7"/>
      <c r="L4305" s="457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7"/>
      <c r="L4306" s="457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7"/>
      <c r="L4307" s="457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7"/>
      <c r="L4308" s="457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7"/>
      <c r="L4309" s="457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7"/>
      <c r="L4310" s="457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7"/>
      <c r="L4311" s="457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7"/>
      <c r="L4312" s="457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7"/>
      <c r="L4313" s="457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7"/>
      <c r="L4314" s="457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7"/>
      <c r="L4315" s="457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7"/>
      <c r="L4316" s="457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7"/>
      <c r="L4317" s="457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7"/>
      <c r="L4318" s="457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7"/>
      <c r="L4319" s="457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7"/>
      <c r="L4320" s="457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7"/>
      <c r="L4321" s="457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7"/>
      <c r="L4322" s="457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7"/>
      <c r="L4323" s="457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7"/>
      <c r="L4324" s="457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7"/>
      <c r="L4325" s="457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7"/>
      <c r="L4326" s="457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7"/>
      <c r="L4327" s="457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7"/>
      <c r="L4328" s="457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7"/>
      <c r="L4329" s="457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7"/>
      <c r="L4330" s="457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7"/>
      <c r="L4331" s="457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7"/>
      <c r="L4332" s="457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7"/>
      <c r="L4333" s="457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7"/>
      <c r="L4334" s="457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7"/>
      <c r="L4335" s="457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7"/>
      <c r="L4336" s="457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7"/>
      <c r="L4337" s="457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7"/>
      <c r="L4338" s="457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7"/>
      <c r="L4339" s="457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7"/>
      <c r="L4340" s="457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7"/>
      <c r="L4341" s="457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7"/>
      <c r="L4342" s="457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7"/>
      <c r="L4343" s="457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7"/>
      <c r="L4344" s="457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7"/>
      <c r="L4345" s="457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7"/>
      <c r="L4346" s="457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7"/>
      <c r="L4347" s="457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7"/>
      <c r="L4348" s="457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7"/>
      <c r="L4349" s="457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7"/>
      <c r="L4350" s="457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7"/>
      <c r="L4351" s="457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7"/>
      <c r="L4352" s="457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7"/>
      <c r="L4353" s="457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7"/>
      <c r="L4354" s="457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7"/>
      <c r="L4355" s="457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7"/>
      <c r="L4356" s="457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7"/>
      <c r="L4357" s="457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7"/>
      <c r="L4358" s="457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7"/>
      <c r="L4359" s="457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7"/>
      <c r="L4360" s="457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7"/>
      <c r="L4361" s="457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7"/>
      <c r="L4362" s="457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7"/>
      <c r="L4363" s="457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7"/>
      <c r="L4364" s="457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7"/>
      <c r="L4365" s="457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7"/>
      <c r="L4366" s="457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7"/>
      <c r="L4367" s="457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7"/>
      <c r="L4368" s="457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7"/>
      <c r="L4369" s="457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7"/>
      <c r="L4370" s="457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7"/>
      <c r="L4371" s="457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7"/>
      <c r="L4372" s="457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7"/>
      <c r="L4373" s="457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7"/>
      <c r="L4374" s="457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7"/>
      <c r="L4375" s="457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7"/>
      <c r="L4376" s="457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7"/>
      <c r="L4377" s="457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7"/>
      <c r="L4378" s="457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7"/>
      <c r="L4379" s="457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7"/>
      <c r="L4380" s="457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7"/>
      <c r="L4381" s="457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7"/>
      <c r="L4382" s="457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7"/>
      <c r="L4383" s="457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7"/>
      <c r="L4384" s="457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7"/>
      <c r="L4385" s="457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7"/>
      <c r="L4386" s="457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7"/>
      <c r="L4387" s="457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7"/>
      <c r="L4388" s="457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7"/>
      <c r="L4389" s="457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7"/>
      <c r="L4390" s="457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7"/>
      <c r="L4391" s="457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7"/>
      <c r="L4392" s="457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7"/>
      <c r="L4393" s="457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7"/>
      <c r="L4394" s="457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7"/>
      <c r="L4395" s="457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7"/>
      <c r="L4396" s="457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7"/>
      <c r="L4397" s="457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7"/>
      <c r="L4398" s="457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7"/>
      <c r="L4399" s="457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7"/>
      <c r="L4400" s="457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7"/>
      <c r="L4401" s="457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7"/>
      <c r="L4402" s="457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7"/>
      <c r="L4403" s="457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7"/>
      <c r="L4404" s="457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7"/>
      <c r="L4405" s="457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7"/>
      <c r="L4406" s="457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7"/>
      <c r="L4407" s="457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7"/>
      <c r="L4408" s="457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7"/>
      <c r="L4409" s="457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7"/>
      <c r="L4410" s="457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7"/>
      <c r="L4411" s="457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7"/>
      <c r="L4412" s="457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7"/>
      <c r="L4413" s="457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7"/>
      <c r="L4414" s="457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7"/>
      <c r="L4415" s="457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7"/>
      <c r="L4416" s="457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7"/>
      <c r="L4417" s="457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7"/>
      <c r="L4418" s="457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7"/>
      <c r="L4419" s="457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7"/>
      <c r="L4420" s="457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7"/>
      <c r="L4421" s="457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7"/>
      <c r="L4422" s="457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7"/>
      <c r="L4423" s="457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7"/>
      <c r="L4424" s="457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7"/>
      <c r="L4425" s="457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7"/>
      <c r="L4426" s="457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7"/>
      <c r="L4427" s="457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7"/>
      <c r="L4428" s="457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7"/>
      <c r="L4429" s="457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7"/>
      <c r="L4430" s="457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7"/>
      <c r="L4431" s="457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7"/>
      <c r="L4432" s="457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7"/>
      <c r="L4433" s="457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7"/>
      <c r="L4434" s="457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7"/>
      <c r="L4435" s="457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7"/>
      <c r="L4436" s="457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7"/>
      <c r="L4437" s="457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7"/>
      <c r="L4438" s="457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7"/>
      <c r="L4439" s="457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7"/>
      <c r="L4440" s="457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7"/>
      <c r="L4441" s="457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7"/>
      <c r="L4442" s="457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7"/>
      <c r="L4443" s="457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7"/>
      <c r="L4444" s="457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7"/>
      <c r="L4445" s="457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7"/>
      <c r="L4446" s="457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7"/>
      <c r="L4447" s="457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7"/>
      <c r="L4448" s="457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7"/>
      <c r="L4449" s="457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7"/>
      <c r="L4450" s="457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7"/>
      <c r="L4451" s="457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7"/>
      <c r="L4452" s="457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7"/>
      <c r="L4453" s="457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7"/>
      <c r="L4454" s="457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7"/>
      <c r="L4455" s="457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7"/>
      <c r="L4456" s="457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7"/>
      <c r="L4457" s="457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7"/>
      <c r="L4458" s="457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7"/>
      <c r="L4459" s="457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7"/>
      <c r="L4460" s="457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7"/>
      <c r="L4461" s="457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7"/>
      <c r="L4462" s="457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7"/>
      <c r="L4463" s="457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7"/>
      <c r="L4464" s="457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7"/>
      <c r="L4465" s="457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7"/>
      <c r="L4466" s="457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7"/>
      <c r="L4467" s="457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7"/>
      <c r="L4468" s="457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7"/>
      <c r="L4469" s="457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7"/>
      <c r="L4470" s="457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7"/>
      <c r="L4471" s="457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7"/>
      <c r="L4472" s="457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7"/>
      <c r="L4473" s="457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7"/>
      <c r="L4474" s="457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7"/>
      <c r="L4475" s="457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7"/>
      <c r="L4476" s="457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7"/>
      <c r="L4477" s="457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7"/>
      <c r="L4478" s="457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7"/>
      <c r="L4479" s="457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7"/>
      <c r="L4480" s="457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7"/>
      <c r="L4481" s="457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7"/>
      <c r="L4482" s="457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7"/>
      <c r="L4483" s="457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7"/>
      <c r="L4484" s="457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7"/>
      <c r="L4485" s="457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7"/>
      <c r="L4486" s="457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7"/>
      <c r="L4487" s="457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7"/>
      <c r="L4488" s="457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7"/>
      <c r="L4489" s="457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7"/>
      <c r="L4490" s="457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7"/>
      <c r="L4491" s="457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7"/>
      <c r="L4492" s="457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7"/>
      <c r="L4493" s="457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7"/>
      <c r="L4494" s="457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7"/>
      <c r="L4495" s="457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7"/>
      <c r="L4496" s="457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7"/>
      <c r="L4497" s="457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7"/>
      <c r="L4498" s="457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7"/>
      <c r="L4499" s="457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7"/>
      <c r="L4500" s="457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7"/>
      <c r="L4501" s="457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7"/>
      <c r="L4502" s="457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7"/>
      <c r="L4503" s="457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7"/>
      <c r="L4504" s="457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7"/>
      <c r="L4505" s="457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7"/>
      <c r="L4506" s="457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7"/>
      <c r="L4507" s="457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7"/>
      <c r="L4508" s="457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7"/>
      <c r="L4509" s="457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7"/>
      <c r="L4510" s="457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7"/>
      <c r="L4511" s="457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7"/>
      <c r="L4512" s="457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7"/>
      <c r="L4513" s="457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7"/>
      <c r="L4514" s="457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7"/>
      <c r="L4515" s="457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7"/>
      <c r="L4516" s="457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7"/>
      <c r="L4517" s="457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7"/>
      <c r="L4518" s="457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7"/>
      <c r="L4519" s="457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7"/>
      <c r="L4520" s="457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7"/>
      <c r="L4521" s="457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7"/>
      <c r="L4522" s="457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7"/>
      <c r="L4523" s="457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7"/>
      <c r="L4524" s="457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7"/>
      <c r="L4525" s="457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7"/>
      <c r="L4526" s="457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7"/>
      <c r="L4527" s="457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7"/>
      <c r="L4528" s="457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7"/>
      <c r="L4529" s="457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7"/>
      <c r="L4530" s="457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7"/>
      <c r="L4531" s="457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7"/>
      <c r="L4532" s="457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7"/>
      <c r="L4533" s="457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7"/>
      <c r="L4534" s="457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7"/>
      <c r="L4535" s="457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7"/>
      <c r="L4536" s="457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7"/>
      <c r="L4537" s="457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7"/>
      <c r="L4538" s="457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7"/>
      <c r="L4539" s="457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7"/>
      <c r="L4540" s="457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7"/>
      <c r="L4541" s="457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7"/>
      <c r="L4542" s="457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7"/>
      <c r="L4543" s="457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7"/>
      <c r="L4544" s="457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7"/>
      <c r="L4545" s="457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7"/>
      <c r="L4546" s="457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7"/>
      <c r="L4547" s="457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7"/>
      <c r="L4548" s="457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7"/>
      <c r="L4549" s="457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7"/>
      <c r="L4550" s="457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7"/>
      <c r="L4551" s="457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7"/>
      <c r="L4552" s="457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7"/>
      <c r="L4553" s="457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7"/>
      <c r="L4554" s="457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7"/>
      <c r="L4555" s="457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7"/>
      <c r="L4556" s="457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7"/>
      <c r="L4557" s="457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7"/>
      <c r="L4558" s="457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7"/>
      <c r="L4559" s="457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7"/>
      <c r="L4560" s="457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7"/>
      <c r="L4561" s="457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7"/>
      <c r="L4562" s="457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7"/>
      <c r="L4563" s="457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7"/>
      <c r="L4564" s="457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7"/>
      <c r="L4565" s="457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7"/>
      <c r="L4566" s="457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7"/>
      <c r="L4567" s="457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7"/>
      <c r="L4568" s="457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7"/>
      <c r="L4569" s="457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7"/>
      <c r="L4570" s="457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7"/>
      <c r="L4571" s="457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7"/>
      <c r="L4572" s="457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7"/>
      <c r="L4573" s="457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7"/>
      <c r="L4574" s="457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7"/>
      <c r="L4575" s="457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7"/>
      <c r="L4576" s="457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7"/>
      <c r="L4577" s="457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7"/>
      <c r="L4578" s="457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7"/>
      <c r="L4579" s="457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7"/>
      <c r="L4580" s="457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7"/>
      <c r="L4581" s="457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7"/>
      <c r="L4582" s="457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7"/>
      <c r="L4583" s="457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7"/>
      <c r="L4584" s="457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7"/>
      <c r="L4585" s="457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7"/>
      <c r="L4586" s="457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7"/>
      <c r="L4587" s="457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7"/>
      <c r="L4588" s="457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7"/>
      <c r="L4589" s="457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7"/>
      <c r="L4590" s="457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7"/>
      <c r="L4591" s="457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7"/>
      <c r="L4592" s="457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7"/>
      <c r="L4593" s="457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7"/>
      <c r="L4594" s="457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7"/>
      <c r="L4595" s="457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7"/>
      <c r="L4596" s="457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7"/>
      <c r="L4597" s="457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7"/>
      <c r="L4598" s="457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7"/>
      <c r="L4599" s="457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7"/>
      <c r="L4600" s="457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7"/>
      <c r="L4601" s="457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7"/>
      <c r="L4602" s="457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7"/>
      <c r="L4603" s="457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7"/>
      <c r="L4604" s="457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7"/>
      <c r="L4605" s="457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7"/>
      <c r="L4606" s="457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7"/>
      <c r="L4607" s="457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7"/>
      <c r="L4608" s="457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7"/>
      <c r="L4609" s="457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7"/>
      <c r="L4610" s="457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7"/>
      <c r="L4611" s="457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7"/>
      <c r="L4612" s="457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7"/>
      <c r="L4613" s="457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7"/>
      <c r="L4614" s="457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7"/>
      <c r="L4615" s="457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7"/>
      <c r="L4616" s="457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7"/>
      <c r="L4617" s="457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7"/>
      <c r="L4618" s="457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7"/>
      <c r="L4619" s="457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7"/>
      <c r="L4620" s="457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7"/>
      <c r="L4621" s="457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7"/>
      <c r="L4622" s="457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7"/>
      <c r="L4623" s="457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7"/>
      <c r="L4624" s="457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7"/>
      <c r="L4625" s="457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7"/>
      <c r="L4626" s="457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7"/>
      <c r="L4627" s="457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7"/>
      <c r="L4628" s="457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7"/>
      <c r="L4629" s="457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7"/>
      <c r="L4630" s="457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7"/>
      <c r="L4631" s="457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7"/>
      <c r="L4632" s="457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7"/>
      <c r="L4633" s="457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7"/>
      <c r="L4634" s="457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7"/>
      <c r="L4635" s="457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7"/>
      <c r="L4636" s="457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7"/>
      <c r="L4637" s="457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7"/>
      <c r="L4638" s="457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7"/>
      <c r="L4639" s="457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7"/>
      <c r="L4640" s="457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7"/>
      <c r="L4641" s="457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7"/>
      <c r="L4642" s="457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7"/>
      <c r="L4643" s="457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7"/>
      <c r="L4644" s="457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7"/>
      <c r="L4645" s="457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7"/>
      <c r="L4646" s="457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7"/>
      <c r="L4647" s="457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7"/>
      <c r="L4648" s="457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7"/>
      <c r="L4649" s="457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7"/>
      <c r="L4650" s="457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7"/>
      <c r="L4651" s="457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7"/>
      <c r="L4652" s="457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7"/>
      <c r="L4653" s="457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7"/>
      <c r="L4654" s="457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7"/>
      <c r="L4655" s="457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7"/>
      <c r="L4656" s="457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7"/>
      <c r="L4657" s="457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7"/>
      <c r="L4658" s="457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7"/>
      <c r="L4659" s="457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7"/>
      <c r="L4660" s="457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7"/>
      <c r="L4661" s="457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7"/>
      <c r="L4662" s="457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7"/>
      <c r="L4663" s="457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7"/>
      <c r="L4664" s="457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7"/>
      <c r="L4665" s="457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7"/>
      <c r="L4666" s="457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7"/>
      <c r="L4667" s="457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7"/>
      <c r="L4668" s="457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7"/>
      <c r="L4669" s="457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7"/>
      <c r="L4670" s="457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7"/>
      <c r="L4671" s="457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7"/>
      <c r="L4672" s="457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7"/>
      <c r="L4673" s="457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7"/>
      <c r="L4674" s="457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7"/>
      <c r="L4675" s="457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7"/>
      <c r="L4676" s="457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7"/>
      <c r="L4677" s="457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7"/>
      <c r="L4678" s="457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7"/>
      <c r="L4679" s="457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7"/>
      <c r="L4680" s="457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7"/>
      <c r="L4681" s="457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7"/>
      <c r="L4682" s="457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7"/>
      <c r="L4683" s="457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7"/>
      <c r="L4684" s="457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7"/>
      <c r="L4685" s="457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7"/>
      <c r="L4686" s="457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7"/>
      <c r="L4687" s="457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7"/>
      <c r="L4688" s="457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7"/>
      <c r="L4689" s="457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7"/>
      <c r="L4690" s="457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7"/>
      <c r="L4691" s="457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7"/>
      <c r="L4692" s="457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7"/>
      <c r="L4693" s="457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7"/>
      <c r="L4694" s="457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7"/>
      <c r="L4695" s="457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7"/>
      <c r="L4696" s="457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7"/>
      <c r="L4697" s="457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7"/>
      <c r="L4698" s="457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7"/>
      <c r="L4699" s="457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7"/>
      <c r="L4700" s="457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7"/>
      <c r="L4701" s="457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7"/>
      <c r="L4702" s="457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7"/>
      <c r="L4703" s="457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7"/>
      <c r="L4704" s="457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7"/>
      <c r="L4705" s="457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7"/>
      <c r="L4706" s="457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7"/>
      <c r="L4707" s="457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7"/>
      <c r="L4708" s="457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7"/>
      <c r="L4709" s="457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7"/>
      <c r="L4710" s="457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7"/>
      <c r="L4711" s="457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7"/>
      <c r="L4712" s="457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7"/>
      <c r="L4713" s="457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7"/>
      <c r="L4714" s="457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7"/>
      <c r="L4715" s="457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7"/>
      <c r="L4716" s="457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7"/>
      <c r="L4717" s="457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7"/>
      <c r="L4718" s="457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7"/>
      <c r="L4719" s="457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7"/>
      <c r="L4720" s="457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7"/>
      <c r="L4721" s="457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7"/>
      <c r="L4722" s="457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7"/>
      <c r="L4723" s="457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7"/>
      <c r="L4724" s="457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7"/>
      <c r="L4725" s="457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7"/>
      <c r="L4726" s="457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7"/>
      <c r="L4727" s="457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7"/>
      <c r="L4728" s="457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7"/>
      <c r="L4729" s="457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7"/>
      <c r="L4730" s="457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7"/>
      <c r="L4731" s="457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7"/>
      <c r="L4732" s="457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7"/>
      <c r="L4733" s="457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7"/>
      <c r="L4734" s="457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7"/>
      <c r="L4735" s="457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7"/>
      <c r="L4736" s="457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7"/>
      <c r="L4737" s="457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7"/>
      <c r="L4738" s="457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7"/>
      <c r="L4739" s="457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7"/>
      <c r="L4740" s="457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7"/>
      <c r="L4741" s="457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7"/>
      <c r="L4742" s="457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7"/>
      <c r="L4743" s="457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7"/>
      <c r="L4744" s="457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7"/>
      <c r="L4745" s="457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7"/>
      <c r="L4746" s="457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7"/>
      <c r="L4747" s="457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7"/>
      <c r="L4748" s="457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7"/>
      <c r="L4749" s="457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7"/>
      <c r="L4750" s="457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7"/>
      <c r="L4751" s="457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7"/>
      <c r="L4752" s="457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7"/>
      <c r="L4753" s="457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7"/>
      <c r="L4754" s="457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7"/>
      <c r="L4755" s="457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7"/>
      <c r="L4756" s="457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7"/>
      <c r="L4757" s="457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7"/>
      <c r="L4758" s="457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7"/>
      <c r="L4759" s="457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7"/>
      <c r="L4760" s="457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7"/>
      <c r="L4761" s="457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7"/>
      <c r="L4762" s="457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7"/>
      <c r="L4763" s="457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7"/>
      <c r="L4764" s="457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7"/>
      <c r="L4765" s="457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7"/>
      <c r="L4766" s="457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7"/>
      <c r="L4767" s="457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7"/>
      <c r="L4768" s="457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7"/>
      <c r="L4769" s="457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7"/>
      <c r="L4770" s="457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7"/>
      <c r="L4771" s="457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7"/>
      <c r="L4772" s="457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7"/>
      <c r="L4773" s="457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7"/>
      <c r="L4774" s="457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7"/>
      <c r="L4775" s="457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7"/>
      <c r="L4776" s="457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7"/>
      <c r="L4777" s="457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7"/>
      <c r="L4778" s="457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7"/>
      <c r="L4779" s="457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7"/>
      <c r="L4780" s="457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7"/>
      <c r="L4781" s="457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7"/>
      <c r="L4782" s="457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7"/>
      <c r="L4783" s="457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7"/>
      <c r="L4784" s="457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7"/>
      <c r="L4785" s="457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7"/>
      <c r="L4786" s="457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7"/>
      <c r="L4787" s="457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7"/>
      <c r="L4788" s="457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7"/>
      <c r="L4789" s="457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7"/>
      <c r="L4790" s="457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7"/>
      <c r="L4791" s="457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7"/>
      <c r="L4792" s="457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7"/>
      <c r="L4793" s="457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7"/>
      <c r="L4794" s="457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7"/>
      <c r="L4795" s="457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7"/>
      <c r="L4796" s="457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7"/>
      <c r="L4797" s="457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7"/>
      <c r="L4798" s="457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7"/>
      <c r="L4799" s="457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7"/>
      <c r="L4800" s="457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7"/>
      <c r="L4801" s="457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7"/>
      <c r="L4802" s="457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7"/>
      <c r="L4803" s="457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7"/>
      <c r="L4804" s="457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7"/>
      <c r="L4805" s="457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7"/>
      <c r="L4806" s="457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7"/>
      <c r="L4807" s="457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7"/>
      <c r="L4808" s="457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7"/>
      <c r="L4809" s="457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7"/>
      <c r="L4810" s="457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7"/>
      <c r="L4811" s="457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7"/>
      <c r="L4812" s="457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7"/>
      <c r="L4813" s="457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7"/>
      <c r="L4814" s="457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7"/>
      <c r="L4815" s="457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7"/>
      <c r="L4816" s="457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7"/>
      <c r="L4817" s="457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7"/>
      <c r="L4818" s="457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7"/>
      <c r="L4819" s="457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7"/>
      <c r="L4820" s="457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7"/>
      <c r="L4821" s="457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7"/>
      <c r="L4822" s="457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7"/>
      <c r="L4823" s="457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7"/>
      <c r="L4824" s="457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7"/>
      <c r="L4825" s="457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7"/>
      <c r="L4826" s="457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7"/>
      <c r="L4827" s="457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7"/>
      <c r="L4828" s="457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7"/>
      <c r="L4829" s="457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7"/>
      <c r="L4830" s="457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7"/>
      <c r="L4831" s="457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7"/>
      <c r="L4832" s="457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7"/>
      <c r="L4833" s="457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7"/>
      <c r="L4834" s="457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7"/>
      <c r="L4835" s="457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7"/>
      <c r="L4836" s="457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7"/>
      <c r="L4837" s="457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7"/>
      <c r="L4838" s="457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7"/>
      <c r="L4839" s="457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7"/>
      <c r="L4840" s="457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7"/>
      <c r="L4841" s="457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7"/>
      <c r="L4842" s="457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7"/>
      <c r="L4843" s="457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7"/>
      <c r="L4844" s="457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7"/>
      <c r="L4845" s="457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7"/>
      <c r="L4846" s="457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7"/>
      <c r="L4847" s="457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7"/>
      <c r="L4848" s="457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7"/>
      <c r="L4849" s="457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7"/>
      <c r="L4850" s="457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7"/>
      <c r="L4851" s="457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7"/>
      <c r="L4852" s="457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7"/>
      <c r="L4853" s="457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7"/>
      <c r="L4854" s="457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7"/>
      <c r="L4855" s="457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7"/>
      <c r="L4856" s="457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7"/>
      <c r="L4857" s="457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7"/>
      <c r="L4858" s="457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7"/>
      <c r="L4859" s="457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7"/>
      <c r="L4860" s="457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7"/>
      <c r="L4861" s="457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7"/>
      <c r="L4862" s="457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7"/>
      <c r="L4863" s="457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7"/>
      <c r="L4864" s="457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7"/>
      <c r="L4865" s="457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7"/>
      <c r="L4866" s="457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7"/>
      <c r="L4867" s="457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7"/>
      <c r="L4868" s="457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7"/>
      <c r="L4869" s="457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7"/>
      <c r="L4870" s="457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7"/>
      <c r="L4871" s="457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7"/>
      <c r="L4872" s="457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7"/>
      <c r="L4873" s="457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7"/>
      <c r="L4874" s="457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7"/>
      <c r="L4875" s="457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7"/>
      <c r="L4876" s="457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7"/>
      <c r="L4877" s="457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7"/>
      <c r="L4878" s="457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7"/>
      <c r="L4879" s="457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7"/>
      <c r="L4880" s="457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7"/>
      <c r="L4881" s="457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7"/>
      <c r="L4882" s="457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7"/>
      <c r="L4883" s="457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7"/>
      <c r="L4884" s="457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7"/>
      <c r="L4885" s="457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7"/>
      <c r="L4886" s="457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7"/>
      <c r="L4887" s="457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7"/>
      <c r="L4888" s="457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7"/>
      <c r="L4889" s="457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7"/>
      <c r="L4890" s="457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7"/>
      <c r="L4891" s="457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7"/>
      <c r="L4892" s="457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7"/>
      <c r="L4893" s="457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7"/>
      <c r="L4894" s="457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7"/>
      <c r="L4895" s="457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7"/>
      <c r="L4896" s="457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7"/>
      <c r="L4897" s="457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7"/>
      <c r="L4898" s="457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7"/>
      <c r="L4899" s="457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7"/>
      <c r="L4900" s="457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7"/>
      <c r="L4901" s="457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7"/>
      <c r="L4902" s="457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7"/>
      <c r="L4903" s="457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7"/>
      <c r="L4904" s="457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7"/>
      <c r="L4905" s="457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7"/>
      <c r="L4906" s="457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7"/>
      <c r="L4907" s="457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7"/>
      <c r="L4908" s="457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7"/>
      <c r="L4909" s="457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7"/>
      <c r="L4910" s="457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7"/>
      <c r="L4911" s="457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7"/>
      <c r="L4912" s="457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7"/>
      <c r="L4913" s="457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7"/>
      <c r="L4914" s="457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7"/>
      <c r="L4915" s="457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7"/>
      <c r="L4916" s="457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7"/>
      <c r="L4917" s="457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7"/>
      <c r="L4918" s="457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7"/>
      <c r="L4919" s="457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7"/>
      <c r="L4920" s="457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7"/>
      <c r="L4921" s="457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7"/>
      <c r="L4922" s="457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7"/>
      <c r="L4923" s="457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7"/>
      <c r="L4924" s="457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7"/>
      <c r="L4925" s="457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7"/>
      <c r="L4926" s="457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7"/>
      <c r="L4927" s="457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7"/>
      <c r="L4928" s="457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7"/>
      <c r="L4929" s="457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7"/>
      <c r="L4930" s="457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7"/>
      <c r="L4931" s="457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7"/>
      <c r="L4932" s="457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7"/>
      <c r="L4933" s="457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7"/>
      <c r="L4934" s="457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7"/>
      <c r="L4935" s="457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7"/>
      <c r="L4936" s="457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7"/>
      <c r="L4937" s="457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7"/>
      <c r="L4938" s="457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7"/>
      <c r="L4939" s="457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7"/>
      <c r="L4940" s="457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7"/>
      <c r="L4941" s="457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7"/>
      <c r="L4942" s="457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7"/>
      <c r="L4943" s="457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7"/>
      <c r="L4944" s="457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7"/>
      <c r="L4945" s="457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7"/>
      <c r="L4946" s="457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7"/>
      <c r="L4947" s="457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7"/>
      <c r="L4948" s="457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7"/>
      <c r="L4949" s="457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7"/>
      <c r="L4950" s="457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7"/>
      <c r="L4951" s="457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7"/>
      <c r="L4952" s="457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7"/>
      <c r="L4953" s="457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7"/>
      <c r="L4954" s="457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7"/>
      <c r="L4955" s="457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7"/>
      <c r="L4956" s="457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7"/>
      <c r="L4957" s="457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7"/>
      <c r="L4958" s="457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7"/>
      <c r="L4959" s="457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7"/>
      <c r="L4960" s="457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7"/>
      <c r="L4961" s="457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7"/>
      <c r="L4962" s="457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7"/>
      <c r="L4963" s="457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7"/>
      <c r="L4964" s="457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7"/>
      <c r="L4965" s="457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7"/>
      <c r="L4966" s="457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7"/>
      <c r="L4967" s="457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7"/>
      <c r="L4968" s="457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7"/>
      <c r="L4969" s="457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7"/>
      <c r="L4970" s="457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7"/>
      <c r="L4971" s="457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7"/>
      <c r="L4972" s="457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7"/>
      <c r="L4973" s="457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7"/>
      <c r="L4974" s="457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7"/>
      <c r="L4975" s="457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7"/>
      <c r="L4976" s="457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7"/>
      <c r="L4977" s="457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7"/>
      <c r="L4978" s="457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7"/>
      <c r="L4979" s="457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7"/>
      <c r="L4980" s="457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7"/>
      <c r="L4981" s="457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7"/>
      <c r="L4982" s="457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7"/>
      <c r="L4983" s="457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7"/>
      <c r="L4984" s="457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7"/>
      <c r="L4985" s="457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7"/>
      <c r="L4986" s="457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7"/>
      <c r="L4987" s="457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7"/>
      <c r="L4988" s="457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7"/>
      <c r="L4989" s="457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7"/>
      <c r="L4990" s="457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7"/>
      <c r="L4991" s="457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7"/>
      <c r="L4992" s="457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7"/>
      <c r="L4993" s="457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7"/>
      <c r="L4994" s="457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7"/>
      <c r="L4995" s="457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7"/>
      <c r="L4996" s="457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7"/>
      <c r="L4997" s="457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7"/>
      <c r="L4998" s="457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7"/>
      <c r="L4999" s="457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7"/>
      <c r="L5000" s="457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7"/>
      <c r="L5001" s="457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7"/>
      <c r="L5002" s="457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7"/>
      <c r="L5003" s="457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7"/>
      <c r="L5004" s="457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7"/>
      <c r="L5005" s="457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7"/>
      <c r="L5006" s="457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7"/>
      <c r="L5007" s="457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7"/>
      <c r="L5008" s="457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7"/>
      <c r="L5009" s="457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7"/>
      <c r="L5010" s="457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7"/>
      <c r="L5011" s="457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7"/>
      <c r="L5012" s="457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7"/>
      <c r="L5013" s="457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7"/>
      <c r="L5014" s="457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7"/>
      <c r="L5015" s="457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7"/>
      <c r="L5016" s="457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7"/>
      <c r="L5017" s="457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7"/>
      <c r="L5018" s="457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7"/>
      <c r="L5019" s="457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7"/>
      <c r="L5020" s="457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7"/>
      <c r="L5021" s="457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7"/>
      <c r="L5022" s="457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7"/>
      <c r="L5023" s="457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7"/>
      <c r="L5024" s="457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7"/>
      <c r="L5025" s="457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7"/>
      <c r="L5026" s="457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7"/>
      <c r="L5027" s="457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7"/>
      <c r="L5028" s="457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7"/>
      <c r="L5029" s="457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7"/>
      <c r="L5030" s="457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7"/>
      <c r="L5031" s="457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7"/>
      <c r="L5032" s="457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7"/>
      <c r="L5033" s="457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7"/>
      <c r="L5034" s="457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7"/>
      <c r="L5035" s="457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7"/>
      <c r="L5036" s="457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7"/>
      <c r="L5037" s="457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7"/>
      <c r="L5038" s="457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7"/>
      <c r="L5039" s="457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7"/>
      <c r="L5040" s="457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7"/>
      <c r="L5041" s="457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7"/>
      <c r="L5042" s="457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7"/>
      <c r="L5043" s="457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7"/>
      <c r="L5044" s="457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7"/>
      <c r="L5045" s="457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7"/>
      <c r="L5046" s="457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7"/>
      <c r="L5047" s="457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7"/>
      <c r="L5048" s="457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7"/>
      <c r="L5049" s="457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7"/>
      <c r="L5050" s="457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7"/>
      <c r="L5051" s="457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7"/>
      <c r="L5052" s="457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7"/>
      <c r="L5053" s="457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7"/>
      <c r="L5054" s="457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7"/>
      <c r="L5055" s="457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7"/>
      <c r="L5056" s="457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7"/>
      <c r="L5057" s="457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7"/>
      <c r="L5058" s="457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7"/>
      <c r="L5059" s="457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7"/>
      <c r="L5060" s="457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7"/>
      <c r="L5061" s="457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7"/>
      <c r="L5062" s="457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7"/>
      <c r="L5063" s="457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7"/>
      <c r="L5064" s="457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7"/>
      <c r="L5065" s="457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7"/>
      <c r="L5066" s="457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7"/>
      <c r="L5067" s="457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7"/>
      <c r="L5068" s="457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7"/>
      <c r="L5069" s="457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7"/>
      <c r="L5070" s="457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7"/>
      <c r="L5071" s="457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7"/>
      <c r="L5072" s="457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7"/>
      <c r="L5073" s="457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7"/>
      <c r="L5074" s="457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7"/>
      <c r="L5075" s="457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7"/>
      <c r="L5076" s="457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7"/>
      <c r="L5077" s="457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7"/>
      <c r="L5078" s="457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7"/>
      <c r="L5079" s="457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7"/>
      <c r="L5080" s="457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7"/>
      <c r="L5081" s="457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7"/>
      <c r="L5082" s="457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7"/>
      <c r="L5083" s="457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7"/>
      <c r="L5084" s="457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7"/>
      <c r="L5085" s="457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7"/>
      <c r="L5086" s="457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7"/>
      <c r="L5087" s="457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7"/>
      <c r="L5088" s="457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7"/>
      <c r="L5089" s="457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7"/>
      <c r="L5090" s="457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7"/>
      <c r="L5091" s="457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7"/>
      <c r="L5092" s="457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7"/>
      <c r="L5093" s="457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7"/>
      <c r="L5094" s="457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7"/>
      <c r="L5095" s="457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7"/>
      <c r="L5096" s="457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7"/>
      <c r="L5097" s="457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7"/>
      <c r="L5098" s="457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7"/>
      <c r="L5099" s="457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7"/>
      <c r="L5100" s="457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7"/>
      <c r="L5101" s="457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7"/>
      <c r="L5102" s="457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7"/>
      <c r="L5103" s="457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7"/>
      <c r="L5104" s="457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7"/>
      <c r="L5105" s="457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7"/>
      <c r="L5106" s="457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7"/>
      <c r="L5107" s="457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7"/>
      <c r="L5108" s="457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7"/>
      <c r="L5109" s="457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7"/>
      <c r="L5110" s="457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7"/>
      <c r="L5111" s="457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7"/>
      <c r="L5112" s="457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7"/>
      <c r="L5113" s="457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7"/>
      <c r="L5114" s="457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7"/>
      <c r="L5115" s="457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7"/>
      <c r="L5116" s="457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7"/>
      <c r="L5117" s="457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7"/>
      <c r="L5118" s="457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7"/>
      <c r="L5119" s="457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7"/>
      <c r="L5120" s="457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7"/>
      <c r="L5121" s="457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7"/>
      <c r="L5122" s="457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7"/>
      <c r="L5123" s="457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7"/>
      <c r="L5124" s="457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7"/>
      <c r="L5125" s="457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7"/>
      <c r="L5126" s="457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7"/>
      <c r="L5127" s="457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7"/>
      <c r="L5128" s="457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7"/>
      <c r="L5129" s="457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7"/>
      <c r="L5130" s="457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7"/>
      <c r="L5131" s="457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7"/>
      <c r="L5132" s="457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7"/>
      <c r="L5133" s="457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7"/>
      <c r="L5134" s="457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7"/>
      <c r="L5135" s="457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7"/>
      <c r="L5136" s="457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7"/>
      <c r="L5137" s="457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7"/>
      <c r="L5138" s="457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7"/>
      <c r="L5139" s="457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7"/>
      <c r="L5140" s="457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7"/>
      <c r="L5141" s="457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7"/>
      <c r="L5142" s="457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7"/>
      <c r="L5143" s="457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7"/>
      <c r="L5144" s="457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7"/>
      <c r="L5145" s="457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7"/>
      <c r="L5146" s="457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7"/>
      <c r="L5147" s="457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7"/>
      <c r="L5148" s="457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7"/>
      <c r="L5149" s="457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7"/>
      <c r="L5150" s="457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7"/>
      <c r="L5151" s="457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7"/>
      <c r="L5152" s="457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7"/>
      <c r="L5153" s="457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7"/>
      <c r="L5154" s="457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7"/>
      <c r="L5155" s="457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7"/>
      <c r="L5156" s="457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7"/>
      <c r="L5157" s="457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7"/>
      <c r="L5158" s="457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7"/>
      <c r="L5159" s="457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7"/>
      <c r="L5160" s="457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7"/>
      <c r="L5161" s="457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7"/>
      <c r="L5162" s="457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7"/>
      <c r="L5163" s="457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7"/>
      <c r="L5164" s="457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7"/>
      <c r="L5165" s="457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7"/>
      <c r="L5166" s="457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7"/>
      <c r="L5167" s="457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7"/>
      <c r="L5168" s="457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7"/>
      <c r="L5169" s="457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7"/>
      <c r="L5170" s="457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7"/>
      <c r="L5171" s="457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7"/>
      <c r="L5172" s="457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7"/>
      <c r="L5173" s="457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7"/>
      <c r="L5174" s="457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7"/>
      <c r="L5175" s="457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7"/>
      <c r="L5176" s="457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7"/>
      <c r="L5177" s="457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7"/>
      <c r="L5178" s="457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7"/>
      <c r="L5179" s="457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7"/>
      <c r="L5180" s="457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7"/>
      <c r="L5181" s="457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7"/>
      <c r="L5182" s="457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7"/>
      <c r="L5183" s="457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7"/>
      <c r="L5184" s="457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7"/>
      <c r="L5185" s="457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7"/>
      <c r="L5186" s="457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7"/>
      <c r="L5187" s="457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7"/>
      <c r="L5188" s="457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7"/>
      <c r="L5189" s="457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7"/>
      <c r="L5190" s="457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7"/>
      <c r="L5191" s="457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7"/>
      <c r="L5192" s="457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7"/>
      <c r="L5193" s="457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7"/>
      <c r="L5194" s="457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7"/>
      <c r="L5195" s="457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7"/>
      <c r="L5196" s="457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7"/>
      <c r="L5197" s="457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7"/>
      <c r="L5198" s="457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7"/>
      <c r="L5199" s="457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7"/>
      <c r="L5200" s="457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7"/>
      <c r="L5201" s="457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7"/>
      <c r="L5202" s="457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7"/>
      <c r="L5203" s="457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7"/>
      <c r="L5204" s="457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7"/>
      <c r="L5205" s="457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7"/>
      <c r="L5206" s="457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7"/>
      <c r="L5207" s="457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7"/>
      <c r="L5208" s="457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7"/>
      <c r="L5209" s="457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7"/>
      <c r="L5210" s="457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7"/>
      <c r="L5211" s="457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7"/>
      <c r="L5212" s="457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7"/>
      <c r="L5213" s="457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7"/>
      <c r="L5214" s="457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7"/>
      <c r="L5215" s="457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7"/>
      <c r="L5216" s="457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7"/>
      <c r="L5217" s="457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7"/>
      <c r="L5218" s="457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7"/>
      <c r="L5219" s="457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7"/>
      <c r="L5220" s="457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7"/>
      <c r="L5221" s="457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7"/>
      <c r="L5222" s="457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7"/>
      <c r="L5223" s="457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7"/>
      <c r="L5224" s="457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7"/>
      <c r="L5225" s="457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7"/>
      <c r="L5226" s="457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7"/>
      <c r="L5227" s="457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7"/>
      <c r="L5228" s="457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7"/>
      <c r="L5229" s="457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7"/>
      <c r="L5230" s="457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7"/>
      <c r="L5231" s="457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7"/>
      <c r="L5232" s="457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7"/>
      <c r="L5233" s="457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7"/>
      <c r="L5234" s="457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7"/>
      <c r="L5235" s="457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7"/>
      <c r="L5236" s="457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7"/>
      <c r="L5237" s="457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7"/>
      <c r="L5238" s="457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7"/>
      <c r="L5239" s="457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7"/>
      <c r="L5240" s="457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7"/>
      <c r="L5241" s="457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7"/>
      <c r="L5242" s="457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7"/>
      <c r="L5243" s="457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7"/>
      <c r="L5244" s="457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7"/>
      <c r="L5245" s="457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7"/>
      <c r="L5246" s="457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7"/>
      <c r="L5247" s="457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7"/>
      <c r="L5248" s="457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7"/>
      <c r="L5249" s="457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7"/>
      <c r="L5250" s="457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7"/>
      <c r="L5251" s="457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7"/>
      <c r="L5252" s="457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7"/>
      <c r="L5253" s="457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7"/>
      <c r="L5254" s="457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7"/>
      <c r="L5255" s="457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7"/>
      <c r="L5256" s="457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7"/>
      <c r="L5257" s="457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7"/>
      <c r="L5258" s="457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7"/>
      <c r="L5259" s="457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7"/>
      <c r="L5260" s="457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7"/>
      <c r="L5261" s="457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7"/>
      <c r="L5262" s="457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7"/>
      <c r="L5263" s="457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7"/>
      <c r="L5264" s="457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7"/>
      <c r="L5265" s="457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7"/>
      <c r="L5266" s="457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7"/>
      <c r="L5267" s="457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7"/>
      <c r="L5268" s="457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7"/>
      <c r="L5269" s="457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7"/>
      <c r="L5270" s="457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7"/>
      <c r="L5271" s="457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7"/>
      <c r="L5272" s="457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7"/>
      <c r="L5273" s="457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7"/>
      <c r="L5274" s="457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7"/>
      <c r="L5275" s="457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7"/>
      <c r="L5276" s="457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7"/>
      <c r="L5277" s="457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7"/>
      <c r="L5278" s="457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7"/>
      <c r="L5279" s="457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7"/>
      <c r="L5280" s="457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7"/>
      <c r="L5281" s="457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7"/>
      <c r="L5282" s="457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7"/>
      <c r="L5283" s="457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7"/>
      <c r="L5284" s="457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7"/>
      <c r="L5285" s="457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7"/>
      <c r="L5286" s="457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7"/>
      <c r="L5287" s="457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7"/>
      <c r="L5288" s="457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7"/>
      <c r="L5289" s="457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7"/>
      <c r="L5290" s="457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7"/>
      <c r="L5291" s="457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7"/>
      <c r="L5292" s="457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7"/>
      <c r="L5293" s="457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7"/>
      <c r="L5294" s="457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7"/>
      <c r="L5295" s="457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7"/>
      <c r="L5296" s="457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7"/>
      <c r="L5297" s="457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7"/>
      <c r="L5298" s="457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7"/>
      <c r="L5299" s="457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7"/>
      <c r="L5300" s="457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7"/>
      <c r="L5301" s="457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7"/>
      <c r="L5302" s="457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7"/>
      <c r="L5303" s="457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7"/>
      <c r="L5304" s="457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7"/>
      <c r="L5305" s="457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7"/>
      <c r="L5306" s="457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7"/>
      <c r="L5307" s="457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7"/>
      <c r="L5308" s="457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7"/>
      <c r="L5309" s="457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7"/>
      <c r="L5310" s="457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7"/>
      <c r="L5311" s="457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7"/>
      <c r="L5312" s="457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7"/>
      <c r="L5313" s="457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7"/>
      <c r="L5314" s="457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7"/>
      <c r="L5315" s="457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7"/>
      <c r="L5316" s="457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7"/>
      <c r="L5317" s="457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7"/>
      <c r="L5318" s="457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7"/>
      <c r="L5319" s="457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7"/>
      <c r="L5320" s="457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7"/>
      <c r="L5321" s="457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7"/>
      <c r="L5322" s="457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7"/>
      <c r="L5323" s="457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7"/>
      <c r="L5324" s="457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7"/>
      <c r="L5325" s="457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7"/>
      <c r="L5326" s="457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7"/>
      <c r="L5327" s="457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7"/>
      <c r="L5328" s="457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7"/>
      <c r="L5329" s="457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7"/>
      <c r="L5330" s="457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7"/>
      <c r="L5331" s="457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7"/>
      <c r="L5332" s="457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7"/>
      <c r="L5333" s="457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7"/>
      <c r="L5334" s="457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7"/>
      <c r="L5335" s="457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7"/>
      <c r="L5336" s="457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7"/>
      <c r="L5337" s="457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7"/>
      <c r="L5338" s="457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7"/>
      <c r="L5339" s="457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7"/>
      <c r="L5340" s="457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7"/>
      <c r="L5341" s="457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7"/>
      <c r="L5342" s="457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7"/>
      <c r="L5343" s="457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7"/>
      <c r="L5344" s="457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7"/>
      <c r="L5345" s="457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7"/>
      <c r="L5346" s="457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7"/>
      <c r="L5347" s="457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7"/>
      <c r="L5348" s="457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7"/>
      <c r="L5349" s="457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7"/>
      <c r="L5350" s="457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7"/>
      <c r="L5351" s="457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7"/>
      <c r="L5352" s="457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7"/>
      <c r="L5353" s="457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7"/>
      <c r="L5354" s="457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7"/>
      <c r="L5355" s="457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7"/>
      <c r="L5356" s="457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7"/>
      <c r="L5357" s="457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7"/>
      <c r="L5358" s="457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7"/>
      <c r="L5359" s="457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7"/>
      <c r="L5360" s="457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7"/>
      <c r="L5361" s="457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7"/>
      <c r="L5362" s="457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7"/>
      <c r="L5363" s="457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7"/>
      <c r="L5364" s="457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7"/>
      <c r="L5365" s="457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7"/>
      <c r="L5366" s="457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7"/>
      <c r="L5367" s="457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7"/>
      <c r="L5368" s="457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7"/>
      <c r="L5369" s="457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7"/>
      <c r="L5370" s="457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7"/>
      <c r="L5371" s="457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7"/>
      <c r="L5372" s="457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7"/>
      <c r="L5373" s="457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7"/>
      <c r="L5374" s="457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7"/>
      <c r="L5375" s="457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7"/>
      <c r="L5376" s="457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7"/>
      <c r="L5377" s="457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7"/>
      <c r="L5378" s="457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7"/>
      <c r="L5379" s="457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7"/>
      <c r="L5380" s="457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7"/>
      <c r="L5381" s="457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7"/>
      <c r="L5382" s="457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7"/>
      <c r="L5383" s="457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7"/>
      <c r="L5384" s="457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7"/>
      <c r="L5385" s="457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7"/>
      <c r="L5386" s="457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7"/>
      <c r="L5387" s="457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7"/>
      <c r="L5388" s="457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7"/>
      <c r="L5389" s="457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7"/>
      <c r="L5390" s="457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7"/>
      <c r="L5391" s="457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7"/>
      <c r="L5392" s="457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7"/>
      <c r="L5393" s="457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7"/>
      <c r="L5394" s="457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7"/>
      <c r="L5395" s="457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7"/>
      <c r="L5396" s="457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7"/>
      <c r="L5397" s="457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7"/>
      <c r="L5398" s="457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7"/>
      <c r="L5399" s="457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7"/>
      <c r="L5400" s="457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7"/>
      <c r="L5401" s="457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7"/>
      <c r="L5402" s="457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7"/>
      <c r="L5403" s="457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7"/>
      <c r="L5404" s="457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7"/>
      <c r="L5405" s="457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7"/>
      <c r="L5406" s="457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7"/>
      <c r="L5407" s="457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7"/>
      <c r="L5408" s="457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7"/>
      <c r="L5409" s="457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7"/>
      <c r="L5410" s="457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7"/>
      <c r="L5411" s="457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7"/>
      <c r="L5412" s="457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7"/>
      <c r="L5413" s="457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7"/>
      <c r="L5414" s="457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7"/>
      <c r="L5415" s="457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7"/>
      <c r="L5416" s="457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7"/>
      <c r="L5417" s="457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7"/>
      <c r="L5418" s="457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7"/>
      <c r="L5419" s="457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7"/>
      <c r="L5420" s="457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7"/>
      <c r="L5421" s="457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7"/>
      <c r="L5422" s="457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7"/>
      <c r="L5423" s="457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7"/>
      <c r="L5424" s="457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7"/>
      <c r="L5425" s="457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7"/>
      <c r="L5426" s="457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7"/>
      <c r="L5427" s="457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7"/>
      <c r="L5428" s="457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7"/>
      <c r="L5429" s="457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7"/>
      <c r="L5430" s="457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7"/>
      <c r="L5431" s="457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7"/>
      <c r="L5432" s="457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7"/>
      <c r="L5433" s="457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7"/>
      <c r="L5434" s="457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7"/>
      <c r="L5435" s="457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7"/>
      <c r="L5436" s="457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7"/>
      <c r="L5437" s="457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7"/>
      <c r="L5438" s="457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7"/>
      <c r="L5439" s="457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7"/>
      <c r="L5440" s="457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7"/>
      <c r="L5441" s="457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7"/>
      <c r="L5442" s="457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7"/>
      <c r="L5443" s="457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7"/>
      <c r="L5444" s="457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7"/>
      <c r="L5445" s="457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7"/>
      <c r="L5446" s="457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7"/>
      <c r="L5447" s="457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7"/>
      <c r="L5448" s="457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7"/>
      <c r="L5449" s="457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7"/>
      <c r="L5450" s="457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7"/>
      <c r="L5451" s="457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7"/>
      <c r="L5452" s="457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7"/>
      <c r="L5453" s="457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7"/>
      <c r="L5454" s="457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7"/>
      <c r="L5455" s="457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7"/>
      <c r="L5456" s="457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7"/>
      <c r="L5457" s="457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7"/>
      <c r="L5458" s="457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7"/>
      <c r="L5459" s="457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7"/>
      <c r="L5460" s="457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7"/>
      <c r="L5461" s="457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7"/>
      <c r="L5462" s="457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7"/>
      <c r="L5463" s="457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7"/>
      <c r="L5464" s="457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7"/>
      <c r="L5465" s="457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7"/>
      <c r="L5466" s="457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7"/>
      <c r="L5467" s="457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7"/>
      <c r="L5468" s="457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7"/>
      <c r="L5469" s="457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7"/>
      <c r="L5470" s="457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7"/>
      <c r="L5471" s="457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7"/>
      <c r="L5472" s="457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7"/>
      <c r="L5473" s="457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7"/>
      <c r="L5474" s="457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7"/>
      <c r="L5475" s="457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7"/>
      <c r="L5476" s="457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7"/>
      <c r="L5477" s="457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7"/>
      <c r="L5478" s="457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7"/>
      <c r="L5479" s="457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7"/>
      <c r="L5480" s="457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7"/>
      <c r="L5481" s="457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7"/>
      <c r="L5482" s="457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7"/>
      <c r="L5483" s="457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7"/>
      <c r="L5484" s="457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7"/>
      <c r="L5485" s="457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7"/>
      <c r="L5486" s="457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7"/>
      <c r="L5487" s="457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7"/>
      <c r="L5488" s="457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7"/>
      <c r="L5489" s="457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7"/>
      <c r="L5490" s="457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7"/>
      <c r="L5491" s="457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7"/>
      <c r="L5492" s="457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7"/>
      <c r="L5493" s="457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7"/>
      <c r="L5494" s="457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7"/>
      <c r="L5495" s="457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7"/>
      <c r="L5496" s="457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7"/>
      <c r="L5497" s="457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7"/>
      <c r="L5498" s="457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7"/>
      <c r="L5499" s="457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7"/>
      <c r="L5500" s="457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7"/>
      <c r="L5501" s="457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7"/>
      <c r="L5502" s="457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7"/>
      <c r="L5503" s="457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7"/>
      <c r="L5504" s="457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7"/>
      <c r="L5505" s="457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7"/>
      <c r="L5506" s="457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7"/>
      <c r="L5507" s="457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7"/>
      <c r="L5508" s="457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7"/>
      <c r="L5509" s="457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7"/>
      <c r="L5510" s="457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7"/>
      <c r="L5511" s="457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7"/>
      <c r="L5512" s="457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7"/>
      <c r="L5513" s="457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7"/>
      <c r="L5514" s="457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7"/>
      <c r="L5515" s="457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7"/>
      <c r="L5516" s="457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7"/>
      <c r="L5517" s="457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7"/>
      <c r="L5518" s="457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7"/>
      <c r="L5519" s="457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7"/>
      <c r="L5520" s="457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7"/>
      <c r="L5521" s="457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7"/>
      <c r="L5522" s="457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7"/>
      <c r="L5523" s="457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7"/>
      <c r="L5524" s="457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7"/>
      <c r="L5525" s="457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7"/>
      <c r="L5526" s="457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7"/>
      <c r="L5527" s="457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7"/>
      <c r="L5528" s="457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7"/>
      <c r="L5529" s="457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7"/>
      <c r="L5530" s="457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7"/>
      <c r="L5531" s="457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7"/>
      <c r="L5532" s="457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7"/>
      <c r="L5533" s="457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7"/>
      <c r="L5534" s="457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7"/>
      <c r="L5535" s="457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7"/>
      <c r="L5536" s="457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7"/>
      <c r="L5537" s="457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7"/>
      <c r="L5538" s="457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7"/>
      <c r="L5539" s="457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7"/>
      <c r="L5540" s="457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7"/>
      <c r="L5541" s="457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7"/>
      <c r="L5542" s="457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7"/>
      <c r="L5543" s="457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7"/>
      <c r="L5544" s="457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7"/>
      <c r="L5545" s="457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7"/>
      <c r="L5546" s="457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7"/>
      <c r="L5547" s="457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7"/>
      <c r="L5548" s="457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7"/>
      <c r="L5549" s="457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7"/>
      <c r="L5550" s="457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7"/>
      <c r="L5551" s="457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7"/>
      <c r="L5552" s="457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7"/>
      <c r="L5553" s="457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7"/>
      <c r="L5554" s="457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7"/>
      <c r="L5555" s="457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7"/>
      <c r="L5556" s="457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7"/>
      <c r="L5557" s="457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7"/>
      <c r="L5558" s="457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7"/>
      <c r="L5559" s="457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7"/>
      <c r="L5560" s="457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7"/>
      <c r="L5561" s="457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7"/>
      <c r="L5562" s="457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7"/>
      <c r="L5563" s="457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7"/>
      <c r="L5564" s="457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7"/>
      <c r="L5565" s="457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7"/>
      <c r="L5566" s="457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7"/>
      <c r="L5567" s="457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7"/>
      <c r="L5568" s="457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7"/>
      <c r="L5569" s="457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7"/>
      <c r="L5570" s="457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7"/>
      <c r="L5571" s="457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7"/>
      <c r="L5572" s="457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7"/>
      <c r="L5573" s="457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7"/>
      <c r="L5574" s="457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7"/>
      <c r="L5575" s="457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7"/>
      <c r="L5576" s="457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7"/>
      <c r="L5577" s="457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7"/>
      <c r="L5578" s="457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7"/>
      <c r="L5579" s="457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7"/>
      <c r="L5580" s="457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7"/>
      <c r="L5581" s="457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7"/>
      <c r="L5582" s="457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7"/>
      <c r="L5583" s="457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7"/>
      <c r="L5584" s="457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7"/>
      <c r="L5585" s="457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7"/>
      <c r="L5586" s="457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7"/>
      <c r="L5587" s="457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7"/>
      <c r="L5588" s="457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7"/>
      <c r="L5589" s="457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7"/>
      <c r="L5590" s="457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7"/>
      <c r="L5591" s="457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7"/>
      <c r="L5592" s="457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7"/>
      <c r="L5593" s="457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7"/>
      <c r="L5594" s="457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7"/>
      <c r="L5595" s="457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7"/>
      <c r="L5596" s="457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7"/>
      <c r="L5597" s="457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7"/>
      <c r="L5598" s="457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7"/>
      <c r="L5599" s="457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7"/>
      <c r="L5600" s="457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7"/>
      <c r="L5601" s="457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7"/>
      <c r="L5602" s="457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7"/>
      <c r="L5603" s="457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7"/>
      <c r="L5604" s="457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7"/>
      <c r="L5605" s="457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7"/>
      <c r="L5606" s="457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7"/>
      <c r="L5607" s="457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7"/>
      <c r="L5608" s="457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7"/>
      <c r="L5609" s="457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7"/>
      <c r="L5610" s="457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7"/>
      <c r="L5611" s="457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7"/>
      <c r="L5612" s="457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7"/>
      <c r="L5613" s="457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7"/>
      <c r="L5614" s="457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7"/>
      <c r="L5615" s="457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7"/>
      <c r="L5616" s="457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7"/>
      <c r="L5617" s="457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7"/>
      <c r="L5618" s="457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7"/>
      <c r="L5619" s="457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7"/>
      <c r="L5620" s="457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7"/>
      <c r="L5621" s="457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7"/>
      <c r="L5622" s="457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7"/>
      <c r="L5623" s="457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7"/>
      <c r="L5624" s="457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7"/>
      <c r="L5625" s="457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7"/>
      <c r="L5626" s="457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7"/>
      <c r="L5627" s="457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7"/>
      <c r="L5628" s="457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7"/>
      <c r="L5629" s="457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7"/>
      <c r="L5630" s="457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7"/>
      <c r="L5631" s="457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7"/>
      <c r="L5632" s="457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7"/>
      <c r="L5633" s="457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7"/>
      <c r="L5634" s="457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7"/>
      <c r="L5635" s="457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7"/>
      <c r="L5636" s="457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7"/>
      <c r="L5637" s="457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7"/>
      <c r="L5638" s="457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7"/>
      <c r="L5639" s="457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7"/>
      <c r="L5640" s="457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7"/>
      <c r="L5641" s="457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7"/>
      <c r="L5642" s="457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7"/>
      <c r="L5643" s="457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7"/>
      <c r="L5644" s="457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7"/>
      <c r="L5645" s="457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7"/>
      <c r="L5646" s="457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7"/>
      <c r="L5647" s="457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7"/>
      <c r="L5648" s="457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7"/>
      <c r="L5649" s="457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7"/>
      <c r="L5650" s="457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7"/>
      <c r="L5651" s="457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7"/>
      <c r="L5652" s="457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7"/>
      <c r="L5653" s="457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7"/>
      <c r="L5654" s="457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7"/>
      <c r="L5655" s="457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7"/>
      <c r="L5656" s="457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7"/>
      <c r="L5657" s="457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7"/>
      <c r="L5658" s="457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7"/>
      <c r="L5659" s="457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7"/>
      <c r="L5660" s="457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7"/>
      <c r="L5661" s="457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7"/>
      <c r="L5662" s="457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7"/>
      <c r="L5663" s="457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7"/>
      <c r="L5664" s="457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7"/>
      <c r="L5665" s="457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7"/>
      <c r="L5666" s="457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7"/>
      <c r="L5667" s="457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7"/>
      <c r="L5668" s="457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7"/>
      <c r="L5669" s="457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7"/>
      <c r="L5670" s="457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7"/>
      <c r="L5671" s="457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7"/>
      <c r="L5672" s="457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7"/>
      <c r="L5673" s="457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7"/>
      <c r="L5674" s="457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7"/>
      <c r="L5675" s="457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7"/>
      <c r="L5676" s="457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7"/>
      <c r="L5677" s="457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7"/>
      <c r="L5678" s="457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7"/>
      <c r="L5679" s="457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7"/>
      <c r="L5680" s="457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7"/>
      <c r="L5681" s="457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7"/>
      <c r="L5682" s="457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7"/>
      <c r="L5683" s="457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7"/>
      <c r="L5684" s="457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7"/>
      <c r="L5685" s="457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7"/>
      <c r="L5686" s="457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7"/>
      <c r="L5687" s="457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7"/>
      <c r="L5688" s="457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7"/>
      <c r="L5689" s="457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7"/>
      <c r="L5690" s="457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7"/>
      <c r="L5691" s="457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7"/>
      <c r="L5692" s="457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7"/>
      <c r="L5693" s="457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7"/>
      <c r="L5694" s="457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7"/>
      <c r="L5695" s="457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7"/>
      <c r="L5696" s="457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7"/>
      <c r="L5697" s="457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7"/>
      <c r="L5698" s="457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7"/>
      <c r="L5699" s="457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7">
        <v>3667.3904701084739</v>
      </c>
      <c r="L5700" s="457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7">
        <v>7539.2658130743566</v>
      </c>
      <c r="L5701" s="457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7">
        <v>25502.287127043539</v>
      </c>
      <c r="L5702" s="457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7">
        <v>35377.309765738471</v>
      </c>
      <c r="L5703" s="457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7">
        <v>20065.957390376487</v>
      </c>
      <c r="L5704" s="457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7">
        <v>22467.07048126305</v>
      </c>
      <c r="L5705" s="457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7">
        <v>8352.1322619525799</v>
      </c>
      <c r="L5706" s="457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7"/>
      <c r="L5707" s="457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7"/>
      <c r="L5708" s="457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7"/>
      <c r="L5709" s="457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7"/>
      <c r="L5710" s="457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7"/>
      <c r="L5711" s="457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7"/>
      <c r="L5712" s="457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7"/>
      <c r="L5713" s="457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7"/>
      <c r="L5714" s="457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7"/>
      <c r="L5715" s="457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7"/>
      <c r="L5716" s="457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7"/>
      <c r="L5717" s="457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7"/>
      <c r="L5718" s="457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7"/>
      <c r="L5719" s="457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7"/>
      <c r="L5720" s="457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7"/>
      <c r="L5721" s="457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7"/>
      <c r="L5722" s="457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7"/>
      <c r="L5723" s="457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7"/>
      <c r="L5724" s="457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7">
        <v>14975.950450597285</v>
      </c>
      <c r="L5725" s="457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7">
        <v>22616.99103471572</v>
      </c>
      <c r="L5726" s="457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7">
        <v>4495.7363189615871</v>
      </c>
      <c r="L5727" s="457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7">
        <v>23532.295543668191</v>
      </c>
      <c r="L5728" s="457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7">
        <v>5788.1774903893702</v>
      </c>
      <c r="L5729" s="457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7"/>
      <c r="L5730" s="457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7"/>
      <c r="L5731" s="457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7"/>
      <c r="L5732" s="457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7"/>
      <c r="L5733" s="457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7"/>
      <c r="L5734" s="457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7"/>
      <c r="L5735" s="457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7"/>
      <c r="L5736" s="457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7"/>
      <c r="L5737" s="457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7"/>
      <c r="L5738" s="457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7"/>
      <c r="L5739" s="457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7"/>
      <c r="L5740" s="457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7"/>
      <c r="L5741" s="457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7"/>
      <c r="L5742" s="457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7"/>
      <c r="L5743" s="457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7"/>
      <c r="L5744" s="457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7"/>
      <c r="L5745" s="457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7"/>
      <c r="L5746" s="457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7"/>
      <c r="L5747" s="457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7"/>
      <c r="L5748" s="457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7"/>
      <c r="L5749" s="457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7"/>
      <c r="L5750" s="457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7"/>
      <c r="L5751" s="457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7"/>
      <c r="L5752" s="457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7"/>
      <c r="L5753" s="457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7"/>
      <c r="L5754" s="457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7"/>
      <c r="L5755" s="457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7"/>
      <c r="L5756" s="457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7"/>
      <c r="L5757" s="457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7"/>
      <c r="L5758" s="457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7"/>
      <c r="L5759" s="457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7"/>
      <c r="L5760" s="457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7"/>
      <c r="L5761" s="457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7"/>
      <c r="L5762" s="457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7"/>
      <c r="L5763" s="457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7"/>
      <c r="L5764" s="457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7"/>
      <c r="L5765" s="457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7"/>
      <c r="L5766" s="457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7"/>
      <c r="L5767" s="457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7"/>
      <c r="L5768" s="457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7"/>
      <c r="L5769" s="457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7"/>
      <c r="L5770" s="457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7"/>
      <c r="L5771" s="457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7"/>
      <c r="L5772" s="457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7">
        <v>7397.5474597668326</v>
      </c>
      <c r="L5773" s="457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7">
        <v>18825.290331423101</v>
      </c>
      <c r="L5774" s="457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7">
        <v>11926.267885324989</v>
      </c>
      <c r="L5775" s="457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7">
        <v>24453.562213720492</v>
      </c>
      <c r="L5776" s="457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7">
        <v>11122.151974216256</v>
      </c>
      <c r="L5777" s="457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7">
        <v>5030.8918634931479</v>
      </c>
      <c r="L5778" s="457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7"/>
      <c r="L5779" s="457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7"/>
      <c r="L5780" s="457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7"/>
      <c r="L5781" s="457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7"/>
      <c r="L5782" s="457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7"/>
      <c r="L5783" s="457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7"/>
      <c r="L5784" s="457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7"/>
      <c r="L5785" s="457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7"/>
      <c r="L5786" s="457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7"/>
      <c r="L5787" s="457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7"/>
      <c r="L5788" s="457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7"/>
      <c r="L5789" s="457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7"/>
      <c r="L5790" s="457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7"/>
      <c r="L5791" s="457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7"/>
      <c r="L5792" s="457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7"/>
      <c r="L5793" s="457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7"/>
      <c r="L5794" s="457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7"/>
      <c r="L5795" s="457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7"/>
      <c r="L5796" s="457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7"/>
      <c r="L5797" s="457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7"/>
      <c r="L5798" s="457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7"/>
      <c r="L5799" s="457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7"/>
      <c r="L5800" s="457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7"/>
      <c r="L5801" s="457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7"/>
      <c r="L5802" s="457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7"/>
      <c r="L5803" s="457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7"/>
      <c r="L5804" s="457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7"/>
      <c r="L5805" s="457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7"/>
      <c r="L5806" s="457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7"/>
      <c r="L5807" s="457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7"/>
      <c r="L5808" s="457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7"/>
      <c r="L5809" s="457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7"/>
      <c r="L5810" s="457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7"/>
      <c r="L5811" s="457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7"/>
      <c r="L5812" s="457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7"/>
      <c r="L5813" s="457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7"/>
      <c r="L5814" s="457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7"/>
      <c r="L5815" s="457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7"/>
      <c r="L5816" s="457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7"/>
      <c r="L5817" s="457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7"/>
      <c r="L5818" s="457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7"/>
      <c r="L5819" s="457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7">
        <v>5284.2722264068034</v>
      </c>
      <c r="L5820" s="457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7">
        <v>14014.170496174236</v>
      </c>
      <c r="L5821" s="457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7">
        <v>27433.987982253966</v>
      </c>
      <c r="L5822" s="457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7">
        <v>29687.495539758416</v>
      </c>
      <c r="L5823" s="457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7">
        <v>427.16273970546717</v>
      </c>
      <c r="L5824" s="457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7">
        <v>12517.282012645746</v>
      </c>
      <c r="L5825" s="457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7"/>
      <c r="L5826" s="457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7"/>
      <c r="L5827" s="457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7"/>
      <c r="L5828" s="457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7"/>
      <c r="L5829" s="457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7"/>
      <c r="L5830" s="457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7"/>
      <c r="L5831" s="457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7"/>
      <c r="L5832" s="457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7"/>
      <c r="L5833" s="457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7"/>
      <c r="L5834" s="457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7"/>
      <c r="L5835" s="457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7"/>
      <c r="L5836" s="457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7"/>
      <c r="L5837" s="457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7"/>
      <c r="L5838" s="457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7"/>
      <c r="L5839" s="457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7"/>
      <c r="L5840" s="457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7"/>
      <c r="L5841" s="457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7"/>
      <c r="L5842" s="457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7"/>
      <c r="L5843" s="457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7">
        <v>5502.2473713143299</v>
      </c>
      <c r="L5844" s="457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7">
        <v>26123.743747721852</v>
      </c>
      <c r="L5845" s="457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7">
        <v>18468.910464363624</v>
      </c>
      <c r="L5846" s="457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7">
        <v>28031.548838602233</v>
      </c>
      <c r="L5847" s="457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7">
        <v>23821.723877499935</v>
      </c>
      <c r="L5848" s="457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7">
        <v>19274.611465025104</v>
      </c>
      <c r="L5849" s="457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7"/>
      <c r="L5850" s="457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7"/>
      <c r="L5851" s="457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7"/>
      <c r="L5852" s="457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7"/>
      <c r="L5853" s="457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7"/>
      <c r="L5854" s="457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7"/>
      <c r="L5855" s="457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7"/>
      <c r="L5856" s="457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7"/>
      <c r="L5857" s="457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7"/>
      <c r="L5858" s="457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7"/>
      <c r="L5859" s="457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7"/>
      <c r="L5860" s="457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7"/>
      <c r="L5861" s="457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7"/>
      <c r="L5862" s="457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7"/>
      <c r="L5863" s="457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7"/>
      <c r="L5864" s="457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7"/>
      <c r="L5865" s="457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7"/>
      <c r="L5866" s="457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7"/>
      <c r="L5867" s="457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7"/>
      <c r="L5868" s="457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7">
        <v>7655.3554232606439</v>
      </c>
      <c r="L5869" s="457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7"/>
      <c r="L5870" s="457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7"/>
      <c r="L5871" s="457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7">
        <v>3027.5335406421009</v>
      </c>
      <c r="L5872" s="457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7"/>
      <c r="L5873" s="457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7"/>
      <c r="L5874" s="457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7"/>
      <c r="L5875" s="457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7"/>
      <c r="L5876" s="457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7"/>
      <c r="L5877" s="457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7"/>
      <c r="L5878" s="457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7"/>
      <c r="L5879" s="457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7"/>
      <c r="L5880" s="457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7"/>
      <c r="L5881" s="457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7"/>
      <c r="L5882" s="457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7"/>
      <c r="L5883" s="457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7"/>
      <c r="L5884" s="457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7"/>
      <c r="L5885" s="457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7"/>
      <c r="L5886" s="457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7"/>
      <c r="L5887" s="457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7"/>
      <c r="L5888" s="457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7"/>
      <c r="L5889" s="457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7"/>
      <c r="L5890" s="457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7"/>
      <c r="L5891" s="457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7">
        <v>13643.008663138662</v>
      </c>
      <c r="L5892" s="457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7">
        <v>27391.286283325608</v>
      </c>
      <c r="L5893" s="457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7">
        <v>23174.8346380781</v>
      </c>
      <c r="L5894" s="457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7">
        <v>30756.391482489471</v>
      </c>
      <c r="L5895" s="457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7">
        <v>32875.285698582862</v>
      </c>
      <c r="L5896" s="457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7">
        <v>15982.551618926822</v>
      </c>
      <c r="L5897" s="457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7">
        <v>8588.0894851468511</v>
      </c>
      <c r="L5898" s="457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7"/>
      <c r="L5899" s="457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7"/>
      <c r="L5900" s="457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7"/>
      <c r="L5901" s="457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7"/>
      <c r="L5902" s="457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7"/>
      <c r="L5903" s="457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7"/>
      <c r="L5904" s="457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7"/>
      <c r="L5905" s="457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7"/>
      <c r="L5906" s="457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7"/>
      <c r="L5907" s="457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7"/>
      <c r="L5908" s="457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7"/>
      <c r="L5909" s="457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7"/>
      <c r="L5910" s="457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7"/>
      <c r="L5911" s="457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7"/>
      <c r="L5912" s="457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7"/>
      <c r="L5913" s="457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7"/>
      <c r="L5914" s="457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7"/>
      <c r="L5915" s="457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7"/>
      <c r="L5916" s="457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7"/>
      <c r="L5917" s="457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7"/>
      <c r="L5918" s="457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7"/>
      <c r="L5919" s="457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7"/>
      <c r="L5920" s="457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7"/>
      <c r="L5921" s="457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7"/>
      <c r="L5922" s="457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7"/>
      <c r="L5923" s="457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7"/>
      <c r="L5924" s="457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7"/>
      <c r="L5925" s="457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7"/>
      <c r="L5926" s="457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7"/>
      <c r="L5927" s="457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7"/>
      <c r="L5928" s="457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7"/>
      <c r="L5929" s="457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7"/>
      <c r="L5930" s="457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7"/>
      <c r="L5931" s="457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7"/>
      <c r="L5932" s="457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7"/>
      <c r="L5933" s="457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7"/>
      <c r="L5934" s="457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7"/>
      <c r="L5935" s="457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7"/>
      <c r="L5936" s="457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7"/>
      <c r="L5937" s="457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7"/>
      <c r="L5938" s="457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7"/>
      <c r="L5939" s="457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7"/>
      <c r="L5940" s="457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7"/>
      <c r="L5941" s="457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7"/>
      <c r="L5942" s="457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7"/>
      <c r="L5943" s="457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7"/>
      <c r="L5944" s="457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7"/>
      <c r="L5945" s="457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7"/>
      <c r="L5946" s="457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7"/>
      <c r="L5947" s="457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7"/>
      <c r="L5948" s="457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7"/>
      <c r="L5949" s="457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7"/>
      <c r="L5950" s="457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7"/>
      <c r="L5951" s="457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7"/>
      <c r="L5952" s="457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7"/>
      <c r="L5953" s="457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7"/>
      <c r="L5954" s="457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7"/>
      <c r="L5955" s="457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7"/>
      <c r="L5956" s="457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7"/>
      <c r="L5957" s="457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7"/>
      <c r="L5958" s="457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7"/>
      <c r="L5959" s="457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7"/>
      <c r="L5960" s="457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7"/>
      <c r="L5961" s="457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7"/>
      <c r="L5962" s="457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7"/>
      <c r="L5963" s="457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7"/>
      <c r="L5964" s="457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7"/>
      <c r="L5965" s="457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7"/>
      <c r="L5966" s="457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7"/>
      <c r="L5967" s="457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7"/>
      <c r="L5968" s="457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7"/>
      <c r="L5969" s="457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7"/>
      <c r="L5970" s="457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7"/>
      <c r="L5971" s="457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7"/>
      <c r="L5972" s="457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7"/>
      <c r="L5973" s="457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7"/>
      <c r="L5974" s="457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7"/>
      <c r="L5975" s="457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7"/>
      <c r="L5976" s="457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7"/>
      <c r="L5977" s="457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7"/>
      <c r="L5978" s="457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7"/>
      <c r="L5979" s="457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7"/>
      <c r="L5980" s="457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7"/>
      <c r="L5981" s="457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7"/>
      <c r="L5982" s="457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7"/>
      <c r="L5983" s="457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7"/>
      <c r="L5984" s="457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7"/>
      <c r="L5985" s="457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7"/>
      <c r="L5986" s="457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7"/>
      <c r="L5987" s="457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7"/>
      <c r="L5988" s="457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7"/>
      <c r="L5989" s="457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7"/>
      <c r="L5990" s="457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7"/>
      <c r="L5991" s="457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7"/>
      <c r="L5992" s="457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7"/>
      <c r="L5993" s="457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7"/>
      <c r="L5994" s="457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7"/>
      <c r="L5995" s="457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7"/>
      <c r="L5996" s="457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7"/>
      <c r="L5997" s="457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7"/>
      <c r="L5998" s="457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7"/>
      <c r="L5999" s="457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7"/>
      <c r="L6000" s="457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7"/>
      <c r="L6001" s="457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7"/>
      <c r="L6002" s="457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7"/>
      <c r="L6003" s="457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7"/>
      <c r="L6004" s="457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7"/>
      <c r="L6005" s="457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7"/>
      <c r="L6006" s="457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7"/>
      <c r="L6007" s="457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7"/>
      <c r="L6008" s="457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7"/>
      <c r="L6009" s="457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7"/>
      <c r="L6010" s="457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7"/>
      <c r="L6011" s="457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7"/>
      <c r="L6012" s="457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7">
        <v>6175.3478410772277</v>
      </c>
      <c r="L6013" s="457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7">
        <v>11053.610945197692</v>
      </c>
      <c r="L6014" s="457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7">
        <v>3267.4555479464907</v>
      </c>
      <c r="L6015" s="457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7">
        <v>15971.682376113029</v>
      </c>
      <c r="L6016" s="457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7">
        <v>4364.628685065577</v>
      </c>
      <c r="L6017" s="457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7"/>
      <c r="L6018" s="457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7"/>
      <c r="L6019" s="457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7"/>
      <c r="L6020" s="457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7"/>
      <c r="L6021" s="457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7"/>
      <c r="L6022" s="457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7"/>
      <c r="L6023" s="457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7"/>
      <c r="L6024" s="457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7"/>
      <c r="L6025" s="457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7"/>
      <c r="L6026" s="457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7"/>
      <c r="L6027" s="457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7"/>
      <c r="L6028" s="457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7"/>
      <c r="L6029" s="457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7"/>
      <c r="L6030" s="457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7"/>
      <c r="L6031" s="457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7"/>
      <c r="L6032" s="457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7"/>
      <c r="L6033" s="457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7"/>
      <c r="L6034" s="457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7"/>
      <c r="L6035" s="457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7"/>
      <c r="L6036" s="457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7">
        <v>6143.8031572269847</v>
      </c>
      <c r="L6037" s="457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7"/>
      <c r="L6038" s="457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7"/>
      <c r="L6039" s="457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7"/>
      <c r="L6040" s="457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7"/>
      <c r="L6041" s="457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7"/>
      <c r="L6042" s="457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7"/>
      <c r="L6043" s="457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7"/>
      <c r="L6044" s="457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7"/>
      <c r="L6045" s="457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7"/>
      <c r="L6046" s="457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7"/>
      <c r="L6047" s="457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7"/>
      <c r="L6048" s="457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7"/>
      <c r="L6049" s="457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7"/>
      <c r="L6050" s="457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7"/>
      <c r="L6051" s="457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7"/>
      <c r="L6052" s="457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7"/>
      <c r="L6053" s="457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7"/>
      <c r="L6054" s="457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7"/>
      <c r="L6055" s="457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7"/>
      <c r="L6056" s="457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7"/>
      <c r="L6057" s="457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7"/>
      <c r="L6058" s="457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7"/>
      <c r="L6059" s="457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7"/>
      <c r="L6060" s="457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7"/>
      <c r="L6061" s="457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7"/>
      <c r="L6062" s="457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7"/>
      <c r="L6063" s="457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7"/>
      <c r="L6064" s="457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7"/>
      <c r="L6065" s="457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7"/>
      <c r="L6066" s="457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7"/>
      <c r="L6067" s="457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7"/>
      <c r="L6068" s="457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7"/>
      <c r="L6069" s="457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7"/>
      <c r="L6070" s="457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7"/>
      <c r="L6071" s="457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7"/>
      <c r="L6072" s="457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7"/>
      <c r="L6073" s="457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7"/>
      <c r="L6074" s="457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7"/>
      <c r="L6075" s="457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7"/>
      <c r="L6076" s="457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7"/>
      <c r="L6077" s="457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7"/>
      <c r="L6078" s="457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7"/>
      <c r="L6079" s="457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7"/>
      <c r="L6080" s="457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7"/>
      <c r="L6081" s="457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7"/>
      <c r="L6082" s="457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7"/>
      <c r="L6083" s="457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7"/>
      <c r="L6084" s="457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7"/>
      <c r="L6085" s="457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7"/>
      <c r="L6086" s="457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7"/>
      <c r="L6087" s="457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7"/>
      <c r="L6088" s="457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7"/>
      <c r="L6089" s="457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7"/>
      <c r="L6090" s="457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7"/>
      <c r="L6091" s="457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7"/>
      <c r="L6092" s="457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7"/>
      <c r="L6093" s="457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7"/>
      <c r="L6094" s="457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7"/>
      <c r="L6095" s="457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7"/>
      <c r="L6096" s="457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7"/>
      <c r="L6097" s="457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7"/>
      <c r="L6098" s="457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7"/>
      <c r="L6099" s="457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7"/>
      <c r="L6100" s="457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7"/>
      <c r="L6101" s="457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7"/>
      <c r="L6102" s="457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7"/>
      <c r="L6103" s="457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7"/>
      <c r="L6104" s="457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7"/>
      <c r="L6105" s="457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7"/>
      <c r="L6106" s="457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7"/>
      <c r="L6107" s="457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7"/>
      <c r="L6108" s="457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7">
        <v>10236.246947298299</v>
      </c>
      <c r="L6109" s="457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7">
        <v>16282.798034968193</v>
      </c>
      <c r="L6110" s="457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7">
        <v>13215.962299769993</v>
      </c>
      <c r="L6111" s="457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7">
        <v>19829.296276057543</v>
      </c>
      <c r="L6112" s="457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7">
        <v>5278.3708489944329</v>
      </c>
      <c r="L6113" s="457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7"/>
      <c r="L6114" s="457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7"/>
      <c r="L6115" s="457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7"/>
      <c r="L6116" s="457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7"/>
      <c r="L6117" s="457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7"/>
      <c r="L6118" s="457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7"/>
      <c r="L6119" s="457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7"/>
      <c r="L6120" s="457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7"/>
      <c r="L6121" s="457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7"/>
      <c r="L6122" s="457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7"/>
      <c r="L6123" s="457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7"/>
      <c r="L6124" s="457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7"/>
      <c r="L6125" s="457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7"/>
      <c r="L6126" s="457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7"/>
      <c r="L6127" s="457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7"/>
      <c r="L6128" s="457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7"/>
      <c r="L6129" s="457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7"/>
      <c r="L6130" s="457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7"/>
      <c r="L6131" s="457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7">
        <v>9958.5819006389884</v>
      </c>
      <c r="L6132" s="457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7">
        <v>19531.70721572086</v>
      </c>
      <c r="L6133" s="457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7">
        <v>33332.288751892942</v>
      </c>
      <c r="L6134" s="457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7">
        <v>13074.299093646692</v>
      </c>
      <c r="L6135" s="457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7">
        <v>37596.550764427375</v>
      </c>
      <c r="L6136" s="457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7">
        <v>18652.214677733951</v>
      </c>
      <c r="L6137" s="457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7">
        <v>3546.0686038636691</v>
      </c>
      <c r="L6138" s="457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7"/>
      <c r="L6139" s="457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7"/>
      <c r="L6140" s="457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7"/>
      <c r="L6141" s="457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7"/>
      <c r="L6142" s="457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7"/>
      <c r="L6143" s="457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7"/>
      <c r="L6144" s="457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7"/>
      <c r="L6145" s="457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7"/>
      <c r="L6146" s="457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7"/>
      <c r="L6147" s="457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7"/>
      <c r="L6148" s="457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7"/>
      <c r="L6149" s="457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7"/>
      <c r="L6150" s="457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7"/>
      <c r="L6151" s="457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7"/>
      <c r="L6152" s="457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7"/>
      <c r="L6153" s="457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7"/>
      <c r="L6154" s="457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7"/>
      <c r="L6155" s="457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7">
        <v>7305.4696030559371</v>
      </c>
      <c r="L6156" s="457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7">
        <v>15197.073991690706</v>
      </c>
      <c r="L6157" s="457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7">
        <v>13742.108797198785</v>
      </c>
      <c r="L6158" s="457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7">
        <v>25168.718351529911</v>
      </c>
      <c r="L6159" s="457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7">
        <v>25980.815249930332</v>
      </c>
      <c r="L6160" s="457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7">
        <v>5256.9940785304698</v>
      </c>
      <c r="L6161" s="457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7"/>
      <c r="L6162" s="457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7"/>
      <c r="L6163" s="457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7"/>
      <c r="L6164" s="457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7"/>
      <c r="L6165" s="457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7"/>
      <c r="L6166" s="457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7"/>
      <c r="L6167" s="457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7"/>
      <c r="L6168" s="457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7"/>
      <c r="L6169" s="457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7"/>
      <c r="L6170" s="457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7"/>
      <c r="L6171" s="457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7"/>
      <c r="L6172" s="457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7"/>
      <c r="L6173" s="457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7"/>
      <c r="L6174" s="457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7"/>
      <c r="L6175" s="457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7"/>
      <c r="L6176" s="457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7"/>
      <c r="L6177" s="457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7"/>
      <c r="L6178" s="457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7"/>
      <c r="L6179" s="457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7"/>
      <c r="L6180" s="457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7"/>
      <c r="L6181" s="457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7"/>
      <c r="L6182" s="457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7"/>
      <c r="L6183" s="457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7"/>
      <c r="L6184" s="457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7"/>
      <c r="L6185" s="457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7"/>
      <c r="L6186" s="457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7"/>
      <c r="L6187" s="457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7"/>
      <c r="L6188" s="457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7"/>
      <c r="L6189" s="457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7"/>
      <c r="L6190" s="457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7"/>
      <c r="L6191" s="457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7"/>
      <c r="L6192" s="457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7"/>
      <c r="L6193" s="457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7"/>
      <c r="L6194" s="457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7"/>
      <c r="L6195" s="457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7"/>
      <c r="L6196" s="457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7"/>
      <c r="L6197" s="457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7"/>
      <c r="L6198" s="457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7"/>
      <c r="L6199" s="457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7"/>
      <c r="L6200" s="457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7"/>
      <c r="L6201" s="457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7"/>
      <c r="L6202" s="457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7"/>
      <c r="L6203" s="457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7"/>
      <c r="L6204" s="457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7"/>
      <c r="L6205" s="457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7"/>
      <c r="L6206" s="457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7"/>
      <c r="L6207" s="457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7"/>
      <c r="L6208" s="457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7"/>
      <c r="L6209" s="457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7"/>
      <c r="L6210" s="457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7"/>
      <c r="L6211" s="457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7"/>
      <c r="L6212" s="457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7"/>
      <c r="L6213" s="457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7"/>
      <c r="L6214" s="457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7"/>
      <c r="L6215" s="457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7"/>
      <c r="L6216" s="457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7"/>
      <c r="L6217" s="457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7"/>
      <c r="L6218" s="457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7"/>
      <c r="L6219" s="457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7"/>
      <c r="L6220" s="457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7"/>
      <c r="L6221" s="457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7"/>
      <c r="L6222" s="457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7"/>
      <c r="L6223" s="457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7"/>
      <c r="L6224" s="457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7"/>
      <c r="L6225" s="457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7"/>
      <c r="L6226" s="457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7"/>
      <c r="L6227" s="457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7"/>
      <c r="L6228" s="457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7">
        <v>13979.350462384913</v>
      </c>
      <c r="L6229" s="457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7">
        <v>24110.709881107301</v>
      </c>
      <c r="L6230" s="457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7">
        <v>3966.4577909715244</v>
      </c>
      <c r="L6231" s="457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7">
        <v>18317.743391969561</v>
      </c>
      <c r="L6232" s="457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7">
        <v>5780.9252139088221</v>
      </c>
      <c r="L6233" s="457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7"/>
      <c r="L6234" s="457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7"/>
      <c r="L6235" s="457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7"/>
      <c r="L6236" s="457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7"/>
      <c r="L6237" s="457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7"/>
      <c r="L6238" s="457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7"/>
      <c r="L6239" s="457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7"/>
      <c r="L6240" s="457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7"/>
      <c r="L6241" s="457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7"/>
      <c r="L6242" s="457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7"/>
      <c r="L6243" s="457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7"/>
      <c r="L6244" s="457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7"/>
      <c r="L6245" s="457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7"/>
      <c r="L6246" s="457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7"/>
      <c r="L6247" s="457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7"/>
      <c r="L6248" s="457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7"/>
      <c r="L6249" s="457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7"/>
      <c r="L6250" s="457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7"/>
      <c r="L6251" s="457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7">
        <v>948.98908818524251</v>
      </c>
      <c r="L6252" s="457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7">
        <v>17359.98713161971</v>
      </c>
      <c r="L6253" s="457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7">
        <v>19171.866960106847</v>
      </c>
      <c r="L6254" s="457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7">
        <v>5261.3030386818355</v>
      </c>
      <c r="L6255" s="457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7">
        <v>22489.009224805064</v>
      </c>
      <c r="L6256" s="457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7"/>
      <c r="L6257" s="457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7"/>
      <c r="L6258" s="457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7"/>
      <c r="L6259" s="457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7"/>
      <c r="L6260" s="457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7"/>
      <c r="L6261" s="457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7"/>
      <c r="L6262" s="457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7"/>
      <c r="L6263" s="457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7"/>
      <c r="L6264" s="457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7"/>
      <c r="L6265" s="457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7"/>
      <c r="L6266" s="457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7"/>
      <c r="L6267" s="457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7"/>
      <c r="L6268" s="457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7"/>
      <c r="L6269" s="457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7"/>
      <c r="L6270" s="457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7"/>
      <c r="L6271" s="457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7"/>
      <c r="L6272" s="457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7"/>
      <c r="L6273" s="457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7"/>
      <c r="L6274" s="457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7"/>
      <c r="L6275" s="457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7"/>
      <c r="L6276" s="457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7"/>
      <c r="L6277" s="457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7"/>
      <c r="L6278" s="457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7"/>
      <c r="L6279" s="457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7"/>
      <c r="L6280" s="457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7"/>
      <c r="L6281" s="457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7"/>
      <c r="L6282" s="457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7"/>
      <c r="L6283" s="457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7"/>
      <c r="L6284" s="457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7"/>
      <c r="L6285" s="457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7"/>
      <c r="L6286" s="457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7"/>
      <c r="L6287" s="457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7"/>
      <c r="L6288" s="457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7"/>
      <c r="L6289" s="457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7"/>
      <c r="L6290" s="457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7"/>
      <c r="L6291" s="457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7"/>
      <c r="L6292" s="457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7"/>
      <c r="L6293" s="457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7"/>
      <c r="L6294" s="457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7"/>
      <c r="L6295" s="457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7"/>
      <c r="L6296" s="457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7"/>
      <c r="L6297" s="457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7"/>
      <c r="L6298" s="457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7"/>
      <c r="L6299" s="457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7"/>
      <c r="L6300" s="457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7"/>
      <c r="L6301" s="457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7"/>
      <c r="L6302" s="457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7"/>
      <c r="L6303" s="457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7"/>
      <c r="L6304" s="457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7"/>
      <c r="L6305" s="457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7"/>
      <c r="L6306" s="457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7"/>
      <c r="L6307" s="457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7"/>
      <c r="L6308" s="457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7"/>
      <c r="L6309" s="457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7"/>
      <c r="L6310" s="457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7"/>
      <c r="L6311" s="457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7"/>
      <c r="L6312" s="457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7"/>
      <c r="L6313" s="457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7"/>
      <c r="L6314" s="457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7"/>
      <c r="L6315" s="457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7"/>
      <c r="L6316" s="457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7"/>
      <c r="L6317" s="457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7"/>
      <c r="L6318" s="457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7"/>
      <c r="L6319" s="457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7"/>
      <c r="L6320" s="457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7"/>
      <c r="L6321" s="457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7"/>
      <c r="L6322" s="457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7"/>
      <c r="L6323" s="457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7"/>
      <c r="L6324" s="457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7">
        <v>916.29010535433463</v>
      </c>
      <c r="L6325" s="457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7">
        <v>12425.303372477942</v>
      </c>
      <c r="L6326" s="457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7">
        <v>9460.982697116875</v>
      </c>
      <c r="L6327" s="457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7"/>
      <c r="L6328" s="457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7">
        <v>11794.958480859799</v>
      </c>
      <c r="L6329" s="457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7"/>
      <c r="L6330" s="457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7"/>
      <c r="L6331" s="457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7"/>
      <c r="L6332" s="457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7"/>
      <c r="L6333" s="457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7"/>
      <c r="L6334" s="457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7"/>
      <c r="L6335" s="457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7"/>
      <c r="L6336" s="457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7"/>
      <c r="L6337" s="457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7"/>
      <c r="L6338" s="457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7"/>
      <c r="L6339" s="457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7"/>
      <c r="L6340" s="457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7"/>
      <c r="L6341" s="457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7"/>
      <c r="L6342" s="457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7"/>
      <c r="L6343" s="457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7"/>
      <c r="L6344" s="457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7"/>
      <c r="L6345" s="457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7"/>
      <c r="L6346" s="457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7"/>
      <c r="L6347" s="457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7"/>
      <c r="L6348" s="457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7">
        <v>2319.2167059191597</v>
      </c>
      <c r="L6349" s="457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7">
        <v>8592.311351958735</v>
      </c>
      <c r="L6350" s="457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7"/>
      <c r="L6351" s="457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7">
        <v>10535.210608287956</v>
      </c>
      <c r="L6352" s="457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7"/>
      <c r="L6353" s="457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7"/>
      <c r="L6354" s="457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7"/>
      <c r="L6355" s="457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7"/>
      <c r="L6356" s="457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7"/>
      <c r="L6357" s="457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7"/>
      <c r="L6358" s="457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7"/>
      <c r="L6359" s="457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7"/>
      <c r="L6360" s="457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7"/>
      <c r="L6361" s="457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7"/>
      <c r="L6362" s="457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7"/>
      <c r="L6363" s="457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7"/>
      <c r="L6364" s="457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7"/>
      <c r="L6365" s="457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7"/>
      <c r="L6366" s="457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7"/>
      <c r="L6367" s="457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7"/>
      <c r="L6368" s="457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7"/>
      <c r="L6369" s="457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7"/>
      <c r="L6370" s="457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7"/>
      <c r="L6371" s="457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7"/>
      <c r="L6372" s="457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7"/>
      <c r="L6373" s="457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7"/>
      <c r="L6374" s="457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7"/>
      <c r="L6375" s="457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7"/>
      <c r="L6376" s="457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7"/>
      <c r="L6377" s="457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7"/>
      <c r="L6378" s="457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7"/>
      <c r="L6379" s="457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7"/>
      <c r="L6380" s="457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7"/>
      <c r="L6381" s="457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7"/>
      <c r="L6382" s="457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7"/>
      <c r="L6383" s="457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7"/>
      <c r="L6384" s="457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7"/>
      <c r="L6385" s="457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7"/>
      <c r="L6386" s="457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7"/>
      <c r="L6387" s="457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7"/>
      <c r="L6388" s="457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7"/>
      <c r="L6389" s="457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7"/>
      <c r="L6390" s="457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7"/>
      <c r="L6391" s="457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7"/>
      <c r="L6392" s="457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7"/>
      <c r="L6393" s="457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7"/>
      <c r="L6394" s="457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7"/>
      <c r="L6395" s="457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7"/>
      <c r="L6396" s="457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7">
        <v>740.03160524031125</v>
      </c>
      <c r="L6397" s="457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7">
        <v>16155.366755575715</v>
      </c>
      <c r="L6398" s="457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7">
        <v>5501.4651228681869</v>
      </c>
      <c r="L6399" s="457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7">
        <v>11371.610564524575</v>
      </c>
      <c r="L6400" s="457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7">
        <v>10270.343342750935</v>
      </c>
      <c r="L6401" s="457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7"/>
      <c r="L6402" s="457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7"/>
      <c r="L6403" s="457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7"/>
      <c r="L6404" s="457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7"/>
      <c r="L6405" s="457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7"/>
      <c r="L6406" s="457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7"/>
      <c r="L6407" s="457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7"/>
      <c r="L6408" s="457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7"/>
      <c r="L6409" s="457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7"/>
      <c r="L6410" s="457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7"/>
      <c r="L6411" s="457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7"/>
      <c r="L6412" s="457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7"/>
      <c r="L6413" s="457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7"/>
      <c r="L6414" s="457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7"/>
      <c r="L6415" s="457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7"/>
      <c r="L6416" s="457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7"/>
      <c r="L6417" s="457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7"/>
      <c r="L6418" s="457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7"/>
      <c r="L6419" s="457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7"/>
      <c r="L6420" s="457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7"/>
      <c r="L6421" s="457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7">
        <v>6478.1757854739799</v>
      </c>
      <c r="L6422" s="457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7"/>
      <c r="L6423" s="457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7">
        <v>3279.1134589257858</v>
      </c>
      <c r="L6424" s="457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7">
        <v>2431.9576877120189</v>
      </c>
      <c r="L6425" s="457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7"/>
      <c r="L6426" s="457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7"/>
      <c r="L6427" s="457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7"/>
      <c r="L6428" s="457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7"/>
      <c r="L6429" s="457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7"/>
      <c r="L6430" s="457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7"/>
      <c r="L6431" s="457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7"/>
      <c r="L6432" s="457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7"/>
      <c r="L6433" s="457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7"/>
      <c r="L6434" s="457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7"/>
      <c r="L6435" s="457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7"/>
      <c r="L6436" s="457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7"/>
      <c r="L6437" s="457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7"/>
      <c r="L6438" s="457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7"/>
      <c r="L6439" s="457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7"/>
      <c r="L6440" s="457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7"/>
      <c r="L6441" s="457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7"/>
      <c r="L6442" s="457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7"/>
      <c r="L6443" s="457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7"/>
      <c r="L6444" s="457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7">
        <v>9881.6403462889812</v>
      </c>
      <c r="L6445" s="457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7"/>
      <c r="L6446" s="457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7">
        <v>13283.266475672666</v>
      </c>
      <c r="L6447" s="457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7">
        <v>7822.3305011616094</v>
      </c>
      <c r="L6448" s="457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7"/>
      <c r="L6449" s="457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7"/>
      <c r="L6450" s="457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7"/>
      <c r="L6451" s="457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7"/>
      <c r="L6452" s="457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7"/>
      <c r="L6453" s="457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7"/>
      <c r="L6454" s="457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7"/>
      <c r="L6455" s="457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7"/>
      <c r="L6456" s="457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7"/>
      <c r="L6457" s="457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7"/>
      <c r="L6458" s="457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7"/>
      <c r="L6459" s="457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7"/>
      <c r="L6460" s="457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7"/>
      <c r="L6461" s="457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7"/>
      <c r="L6462" s="457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7"/>
      <c r="L6463" s="457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7"/>
      <c r="L6464" s="457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7"/>
      <c r="L6465" s="457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7"/>
      <c r="L6466" s="457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7"/>
      <c r="L6467" s="457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7"/>
      <c r="L6468" s="457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7"/>
      <c r="L6469" s="457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7"/>
      <c r="L6470" s="457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7"/>
      <c r="L6471" s="457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7"/>
      <c r="L6472" s="457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7"/>
      <c r="L6473" s="457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7"/>
      <c r="L6474" s="457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7"/>
      <c r="L6475" s="457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7"/>
      <c r="L6476" s="457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7"/>
      <c r="L6477" s="457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7"/>
      <c r="L6478" s="457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7"/>
      <c r="L6479" s="457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7"/>
      <c r="L6480" s="457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7"/>
      <c r="L6481" s="457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7"/>
      <c r="L6482" s="457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7"/>
      <c r="L6483" s="457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7"/>
      <c r="L6484" s="457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7"/>
      <c r="L6485" s="457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7"/>
      <c r="L6486" s="457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7"/>
      <c r="L6487" s="457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7"/>
      <c r="L6488" s="457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7"/>
      <c r="L6489" s="457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7"/>
      <c r="L6490" s="457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7"/>
      <c r="L6491" s="457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7"/>
      <c r="L6492" s="457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7">
        <v>4829.3728962796395</v>
      </c>
      <c r="L6493" s="457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7">
        <v>25489.889610236285</v>
      </c>
      <c r="L6494" s="457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7">
        <v>7666.8914503113047</v>
      </c>
      <c r="L6495" s="457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7">
        <v>31946.63016858256</v>
      </c>
      <c r="L6496" s="457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7">
        <v>12144.605792780849</v>
      </c>
      <c r="L6497" s="457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7">
        <v>1057.4711500640731</v>
      </c>
      <c r="L6498" s="457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7"/>
      <c r="L6499" s="457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7"/>
      <c r="L6500" s="457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7"/>
      <c r="L6501" s="457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7"/>
      <c r="L6502" s="457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7"/>
      <c r="L6503" s="457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7"/>
      <c r="L6504" s="457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7"/>
      <c r="L6505" s="457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7"/>
      <c r="L6506" s="457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7"/>
      <c r="L6507" s="457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7"/>
      <c r="L6508" s="457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7"/>
      <c r="L6509" s="457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7"/>
      <c r="L6510" s="457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7"/>
      <c r="L6511" s="457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7"/>
      <c r="L6512" s="457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7"/>
      <c r="L6513" s="457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7"/>
      <c r="L6514" s="457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7"/>
      <c r="L6515" s="457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7">
        <v>7795.5955554331904</v>
      </c>
      <c r="L6516" s="457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7">
        <v>10228.105509234398</v>
      </c>
      <c r="L6517" s="457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7">
        <v>21198.419665797184</v>
      </c>
      <c r="L6518" s="457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7">
        <v>7140.2785571278273</v>
      </c>
      <c r="L6519" s="457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7">
        <v>18883.146753623172</v>
      </c>
      <c r="L6520" s="457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7">
        <v>8376.6426380067005</v>
      </c>
      <c r="L6521" s="457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7"/>
      <c r="L6522" s="457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7"/>
      <c r="L6523" s="457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7"/>
      <c r="L6524" s="457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7"/>
      <c r="L6525" s="457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7"/>
      <c r="L6526" s="457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7"/>
      <c r="L6527" s="457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7"/>
      <c r="L6528" s="457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7"/>
      <c r="L6529" s="457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7"/>
      <c r="L6530" s="457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7"/>
      <c r="L6531" s="457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7"/>
      <c r="L6532" s="457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7"/>
      <c r="L6533" s="457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7"/>
      <c r="L6534" s="457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7"/>
      <c r="L6535" s="457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7"/>
      <c r="L6536" s="457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7"/>
      <c r="L6537" s="457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7"/>
      <c r="L6538" s="457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7"/>
      <c r="L6539" s="457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7">
        <v>12978.231267596371</v>
      </c>
      <c r="L6540" s="457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7">
        <v>23465.983540848523</v>
      </c>
      <c r="L6541" s="457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7">
        <v>33343.370892551604</v>
      </c>
      <c r="L6542" s="457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7">
        <v>22305.027395622266</v>
      </c>
      <c r="L6543" s="457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7">
        <v>31596.836206276763</v>
      </c>
      <c r="L6544" s="457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7">
        <v>23124.1157439909</v>
      </c>
      <c r="L6545" s="457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7"/>
      <c r="L6546" s="457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7"/>
      <c r="L6547" s="457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7"/>
      <c r="L6548" s="457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7"/>
      <c r="L6549" s="457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7"/>
      <c r="L6550" s="457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7"/>
      <c r="L6551" s="457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7"/>
      <c r="L6552" s="457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7"/>
      <c r="L6553" s="457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7"/>
      <c r="L6554" s="457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7"/>
      <c r="L6555" s="457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7"/>
      <c r="L6556" s="457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7"/>
      <c r="L6557" s="457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7"/>
      <c r="L6558" s="457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7"/>
      <c r="L6559" s="457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7"/>
      <c r="L6560" s="457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7"/>
      <c r="L6561" s="457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7"/>
      <c r="L6562" s="457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7"/>
      <c r="L6563" s="457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7"/>
      <c r="L6564" s="457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7"/>
      <c r="L6565" s="457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7"/>
      <c r="L6566" s="457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7"/>
      <c r="L6567" s="457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7"/>
      <c r="L6568" s="457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7"/>
      <c r="L6569" s="457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7"/>
      <c r="L6570" s="457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7"/>
      <c r="L6571" s="457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7"/>
      <c r="L6572" s="457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7"/>
      <c r="L6573" s="457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7"/>
      <c r="L6574" s="457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7"/>
      <c r="L6575" s="457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7"/>
      <c r="L6576" s="457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7"/>
      <c r="L6577" s="457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7"/>
      <c r="L6578" s="457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7"/>
      <c r="L6579" s="457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7"/>
      <c r="L6580" s="457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7"/>
      <c r="L6581" s="457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7"/>
      <c r="L6582" s="457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7"/>
      <c r="L6583" s="457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7"/>
      <c r="L6584" s="457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7"/>
      <c r="L6585" s="457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7"/>
      <c r="L6586" s="457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7"/>
      <c r="L6587" s="457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7"/>
      <c r="L6588" s="457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7"/>
      <c r="L6589" s="457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7"/>
      <c r="L6590" s="457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7"/>
      <c r="L6591" s="457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7"/>
      <c r="L6592" s="457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7"/>
      <c r="L6593" s="457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7"/>
      <c r="L6594" s="457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7"/>
      <c r="L6595" s="457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7"/>
      <c r="L6596" s="457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7"/>
      <c r="L6597" s="457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7"/>
      <c r="L6598" s="457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7"/>
      <c r="L6599" s="457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7"/>
      <c r="L6600" s="457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7"/>
      <c r="L6601" s="457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7"/>
      <c r="L6602" s="457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7"/>
      <c r="L6603" s="457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7"/>
      <c r="L6604" s="457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7"/>
      <c r="L6605" s="457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7"/>
      <c r="L6606" s="457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7"/>
      <c r="L6607" s="457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7"/>
      <c r="L6608" s="457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7"/>
      <c r="L6609" s="457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7"/>
      <c r="L6610" s="457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7"/>
      <c r="L6611" s="457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7">
        <v>11792.519512641145</v>
      </c>
      <c r="L6612" s="457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7">
        <v>28191.586467392666</v>
      </c>
      <c r="L6613" s="457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7">
        <v>29674.744901640865</v>
      </c>
      <c r="L6614" s="457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7">
        <v>9634.5860242658055</v>
      </c>
      <c r="L6615" s="457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7">
        <v>21531.67369219719</v>
      </c>
      <c r="L6616" s="457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7">
        <v>13612.89451962619</v>
      </c>
      <c r="L6617" s="457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7"/>
      <c r="L6618" s="457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7"/>
      <c r="L6619" s="457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7"/>
      <c r="L6620" s="457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7"/>
      <c r="L6621" s="457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7"/>
      <c r="L6622" s="457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7"/>
      <c r="L6623" s="457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7"/>
      <c r="L6624" s="457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7"/>
      <c r="L6625" s="457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7"/>
      <c r="L6626" s="457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7"/>
      <c r="L6627" s="457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7"/>
      <c r="L6628" s="457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7"/>
      <c r="L6629" s="457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7"/>
      <c r="L6630" s="457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7"/>
      <c r="L6631" s="457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7"/>
      <c r="L6632" s="457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7"/>
      <c r="L6633" s="457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7"/>
      <c r="L6634" s="457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7"/>
      <c r="L6635" s="457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7">
        <v>11825.044630640927</v>
      </c>
      <c r="L6636" s="457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7">
        <v>22385.706581492886</v>
      </c>
      <c r="L6637" s="457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7">
        <v>40180.554683383307</v>
      </c>
      <c r="L6638" s="457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7">
        <v>12948.263770130856</v>
      </c>
      <c r="L6639" s="457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7">
        <v>25322.274825233104</v>
      </c>
      <c r="L6640" s="457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7">
        <v>14947.196919198725</v>
      </c>
      <c r="L6641" s="457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7"/>
      <c r="L6642" s="457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7"/>
      <c r="L6643" s="457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7"/>
      <c r="L6644" s="457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7"/>
      <c r="L6645" s="457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7"/>
      <c r="L6646" s="457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7"/>
      <c r="L6647" s="457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7"/>
      <c r="L6648" s="457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7"/>
      <c r="L6649" s="457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7"/>
      <c r="L6650" s="457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7"/>
      <c r="L6651" s="457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7"/>
      <c r="L6652" s="457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7"/>
      <c r="L6653" s="457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7"/>
      <c r="L6654" s="457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7"/>
      <c r="L6655" s="457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7"/>
      <c r="L6656" s="457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7"/>
      <c r="L6657" s="457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7"/>
      <c r="L6658" s="457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7"/>
      <c r="L6659" s="457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7"/>
      <c r="L6660" s="457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7"/>
      <c r="L6661" s="457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7"/>
      <c r="L6662" s="457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7"/>
      <c r="L6663" s="457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7"/>
      <c r="L6664" s="457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7"/>
      <c r="L6665" s="457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7"/>
      <c r="L6666" s="457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7"/>
      <c r="L6667" s="457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7"/>
      <c r="L6668" s="457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7"/>
      <c r="L6669" s="457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7"/>
      <c r="L6670" s="457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7"/>
      <c r="L6671" s="457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7"/>
      <c r="L6672" s="457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7"/>
      <c r="L6673" s="457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7"/>
      <c r="L6674" s="457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7"/>
      <c r="L6675" s="457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7"/>
      <c r="L6676" s="457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7"/>
      <c r="L6677" s="457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7"/>
      <c r="L6678" s="457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7"/>
      <c r="L6679" s="457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7"/>
      <c r="L6680" s="457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7"/>
      <c r="L6681" s="457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7"/>
      <c r="L6682" s="457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7"/>
      <c r="L6683" s="457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7"/>
      <c r="L6684" s="457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7"/>
      <c r="L6685" s="457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7"/>
      <c r="L6686" s="457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7"/>
      <c r="L6687" s="457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7"/>
      <c r="L6688" s="457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7"/>
      <c r="L6689" s="457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7"/>
      <c r="L6690" s="457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7"/>
      <c r="L6691" s="457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7"/>
      <c r="L6692" s="457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7"/>
      <c r="L6693" s="457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7"/>
      <c r="L6694" s="457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7"/>
      <c r="L6695" s="457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7"/>
      <c r="L6696" s="457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7"/>
      <c r="L6697" s="457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7"/>
      <c r="L6698" s="457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7"/>
      <c r="L6699" s="457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7"/>
      <c r="L6700" s="457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7"/>
      <c r="L6701" s="457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7"/>
      <c r="L6702" s="457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7"/>
      <c r="L6703" s="457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7"/>
      <c r="L6704" s="457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7"/>
      <c r="L6705" s="457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7"/>
      <c r="L6706" s="457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7"/>
      <c r="L6707" s="457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7"/>
      <c r="L6708" s="457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7">
        <v>8722.6783597573267</v>
      </c>
      <c r="L6709" s="457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7">
        <v>11144.772356665309</v>
      </c>
      <c r="L6710" s="457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7"/>
      <c r="L6711" s="457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7">
        <v>8818.0737798984828</v>
      </c>
      <c r="L6712" s="457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7">
        <v>6644.3709181852018</v>
      </c>
      <c r="L6713" s="457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7"/>
      <c r="L6714" s="457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7"/>
      <c r="L6715" s="457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7"/>
      <c r="L6716" s="457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7"/>
      <c r="L6717" s="457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7"/>
      <c r="L6718" s="457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7"/>
      <c r="L6719" s="457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7"/>
      <c r="L6720" s="457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7"/>
      <c r="L6721" s="457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7"/>
      <c r="L6722" s="457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7"/>
      <c r="L6723" s="457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7"/>
      <c r="L6724" s="457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7"/>
      <c r="L6725" s="457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7"/>
      <c r="L6726" s="457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7"/>
      <c r="L6727" s="457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7"/>
      <c r="L6728" s="457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7"/>
      <c r="L6729" s="457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7"/>
      <c r="L6730" s="457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7"/>
      <c r="L6731" s="457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7">
        <v>5178.2667932231125</v>
      </c>
      <c r="L6732" s="457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7">
        <v>15334.772534439269</v>
      </c>
      <c r="L6733" s="457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7">
        <v>19494.11891189649</v>
      </c>
      <c r="L6734" s="457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7">
        <v>6975.7864049384561</v>
      </c>
      <c r="L6735" s="457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7">
        <v>19063.534008919272</v>
      </c>
      <c r="L6736" s="457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7"/>
      <c r="L6737" s="457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7"/>
      <c r="L6738" s="457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7"/>
      <c r="L6739" s="457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7"/>
      <c r="L6740" s="457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7"/>
      <c r="L6741" s="457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7"/>
      <c r="L6742" s="457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7"/>
      <c r="L6743" s="457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7"/>
      <c r="L6744" s="457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7"/>
      <c r="L6745" s="457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7"/>
      <c r="L6746" s="457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7"/>
      <c r="L6747" s="457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7"/>
      <c r="L6748" s="457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7"/>
      <c r="L6749" s="457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7"/>
      <c r="L6750" s="457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7"/>
      <c r="L6751" s="457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7"/>
      <c r="L6752" s="457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7"/>
      <c r="L6753" s="457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7"/>
      <c r="L6754" s="457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7"/>
      <c r="L6755" s="457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7"/>
      <c r="L6756" s="457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7">
        <v>14344.177137893488</v>
      </c>
      <c r="L6757" s="457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7">
        <v>16913.60677292</v>
      </c>
      <c r="L6758" s="457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7">
        <v>4015.3025863701791</v>
      </c>
      <c r="L6759" s="457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7">
        <v>12748.726334001125</v>
      </c>
      <c r="L6760" s="457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7"/>
      <c r="L6761" s="457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7"/>
      <c r="L6762" s="457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7"/>
      <c r="L6763" s="457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7"/>
      <c r="L6764" s="457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7"/>
      <c r="L6765" s="457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7"/>
      <c r="L6766" s="457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7"/>
      <c r="L6767" s="457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7"/>
      <c r="L6768" s="457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7"/>
      <c r="L6769" s="457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7"/>
      <c r="L6770" s="457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7"/>
      <c r="L6771" s="457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7"/>
      <c r="L6772" s="457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7"/>
      <c r="L6773" s="457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7"/>
      <c r="L6774" s="457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7"/>
      <c r="L6775" s="457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7"/>
      <c r="L6776" s="457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7"/>
      <c r="L6777" s="457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7"/>
      <c r="L6778" s="457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7"/>
      <c r="L6779" s="457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7"/>
      <c r="L6780" s="457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7"/>
      <c r="L6781" s="457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7"/>
      <c r="L6782" s="457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7"/>
      <c r="L6783" s="457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7"/>
      <c r="L6784" s="457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7"/>
      <c r="L6785" s="457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7"/>
      <c r="L6786" s="457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7"/>
      <c r="L6787" s="457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7"/>
      <c r="L6788" s="457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7"/>
      <c r="L6789" s="457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7"/>
      <c r="L6790" s="457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7"/>
      <c r="L6791" s="457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7"/>
      <c r="L6792" s="457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7"/>
      <c r="L6793" s="457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7"/>
      <c r="L6794" s="457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7"/>
      <c r="L6795" s="457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7"/>
      <c r="L6796" s="457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7"/>
      <c r="L6797" s="457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7"/>
      <c r="L6798" s="457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7"/>
      <c r="L6799" s="457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7"/>
      <c r="L6800" s="457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7"/>
      <c r="L6801" s="457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7"/>
      <c r="L6802" s="457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7"/>
      <c r="L6803" s="457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7"/>
      <c r="L6804" s="457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7"/>
      <c r="L6805" s="457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7"/>
      <c r="L6806" s="457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7"/>
      <c r="L6807" s="457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7"/>
      <c r="L6808" s="457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7"/>
      <c r="L6809" s="457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7"/>
      <c r="L6810" s="457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7"/>
      <c r="L6811" s="457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7"/>
      <c r="L6812" s="457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7"/>
      <c r="L6813" s="457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7"/>
      <c r="L6814" s="457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7"/>
      <c r="L6815" s="457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7"/>
      <c r="L6816" s="457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7"/>
      <c r="L6817" s="457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7"/>
      <c r="L6818" s="457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7"/>
      <c r="L6819" s="457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7"/>
      <c r="L6820" s="457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7"/>
      <c r="L6821" s="457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7"/>
      <c r="L6822" s="457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7"/>
      <c r="L6823" s="457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7"/>
      <c r="L6824" s="457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7"/>
      <c r="L6825" s="457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7"/>
      <c r="L6826" s="457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7"/>
      <c r="L6827" s="457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7"/>
      <c r="L6828" s="457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7"/>
      <c r="L6829" s="457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7"/>
      <c r="L6830" s="457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7"/>
      <c r="L6831" s="457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7"/>
      <c r="L6832" s="457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7"/>
      <c r="L6833" s="457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7"/>
      <c r="L6834" s="457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7"/>
      <c r="L6835" s="457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7"/>
      <c r="L6836" s="457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7"/>
      <c r="L6837" s="457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7"/>
      <c r="L6838" s="457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7"/>
      <c r="L6839" s="457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7"/>
      <c r="L6840" s="457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7"/>
      <c r="L6841" s="457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7"/>
      <c r="L6842" s="457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7"/>
      <c r="L6843" s="457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7"/>
      <c r="L6844" s="457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7"/>
      <c r="L6845" s="457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7"/>
      <c r="L6846" s="457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7"/>
      <c r="L6847" s="457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7"/>
      <c r="L6848" s="457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7"/>
      <c r="L6849" s="457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7"/>
      <c r="L6850" s="457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7"/>
      <c r="L6851" s="457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7">
        <v>11236.429746927659</v>
      </c>
      <c r="L6852" s="457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7">
        <v>31194.719111100902</v>
      </c>
      <c r="L6853" s="457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7">
        <v>12248.761467333541</v>
      </c>
      <c r="L6854" s="457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7">
        <v>37218.792269760772</v>
      </c>
      <c r="L6855" s="457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7">
        <v>25735.081305284668</v>
      </c>
      <c r="L6856" s="457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7">
        <v>5169.4719585885587</v>
      </c>
      <c r="L6857" s="457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7"/>
      <c r="L6858" s="457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7"/>
      <c r="L6859" s="457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7"/>
      <c r="L6860" s="457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7"/>
      <c r="L6861" s="457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7"/>
      <c r="L6862" s="457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7"/>
      <c r="L6863" s="457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7"/>
      <c r="L6864" s="457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7"/>
      <c r="L6865" s="457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7"/>
      <c r="L6866" s="457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7"/>
      <c r="L6867" s="457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7"/>
      <c r="L6868" s="457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7"/>
      <c r="L6869" s="457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7"/>
      <c r="L6870" s="457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7"/>
      <c r="L6871" s="457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7"/>
      <c r="L6872" s="457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7"/>
      <c r="L6873" s="457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7"/>
      <c r="L6874" s="457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7"/>
      <c r="L6875" s="457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7"/>
      <c r="L6876" s="457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7"/>
      <c r="L6877" s="457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7">
        <v>26168.180131296729</v>
      </c>
      <c r="L6878" s="457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7"/>
      <c r="L6879" s="457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7">
        <v>10716.404549286768</v>
      </c>
      <c r="L6880" s="457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7">
        <v>4424.9844111480079</v>
      </c>
      <c r="L6881" s="457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7"/>
      <c r="L6882" s="457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7"/>
      <c r="L6883" s="457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7"/>
      <c r="L6884" s="457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7"/>
      <c r="L6885" s="457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7"/>
      <c r="L6886" s="457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7"/>
      <c r="L6887" s="457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7"/>
      <c r="L6888" s="457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7"/>
      <c r="L6889" s="457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7"/>
      <c r="L6890" s="457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7"/>
      <c r="L6891" s="457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7"/>
      <c r="L6892" s="457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7"/>
      <c r="L6893" s="457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7"/>
      <c r="L6894" s="457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7"/>
      <c r="L6895" s="457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7"/>
      <c r="L6896" s="457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7"/>
      <c r="L6897" s="457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7"/>
      <c r="L6898" s="457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7"/>
      <c r="L6899" s="457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7"/>
      <c r="L6900" s="457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7"/>
      <c r="L6901" s="457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7"/>
      <c r="L6902" s="457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7"/>
      <c r="L6903" s="457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7"/>
      <c r="L6904" s="457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7"/>
      <c r="L6905" s="457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7"/>
      <c r="L6906" s="457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7"/>
      <c r="L6907" s="457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7"/>
      <c r="L6908" s="457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7"/>
      <c r="L6909" s="457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7"/>
      <c r="L6910" s="457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7"/>
      <c r="L6911" s="457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7"/>
      <c r="L6912" s="457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7"/>
      <c r="L6913" s="457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7"/>
      <c r="L6914" s="457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7"/>
      <c r="L6915" s="457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7"/>
      <c r="L6916" s="457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7"/>
      <c r="L6917" s="457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7"/>
      <c r="L6918" s="457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7"/>
      <c r="L6919" s="457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7"/>
      <c r="L6920" s="457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7"/>
      <c r="L6921" s="457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7"/>
      <c r="L6922" s="457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7"/>
      <c r="L6923" s="457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7"/>
      <c r="L6924" s="457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7"/>
      <c r="L6925" s="457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7"/>
      <c r="L6926" s="457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7"/>
      <c r="L6927" s="457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7"/>
      <c r="L6928" s="457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7"/>
      <c r="L6929" s="457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7"/>
      <c r="L6930" s="457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7"/>
      <c r="L6931" s="457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7"/>
      <c r="L6932" s="457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7"/>
      <c r="L6933" s="457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7"/>
      <c r="L6934" s="457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7"/>
      <c r="L6935" s="457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7"/>
      <c r="L6936" s="457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7"/>
      <c r="L6937" s="457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7"/>
      <c r="L6938" s="457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7"/>
      <c r="L6939" s="457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7"/>
      <c r="L6940" s="457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7"/>
      <c r="L6941" s="457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7"/>
      <c r="L6942" s="457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7"/>
      <c r="L6943" s="457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7"/>
      <c r="L6944" s="457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7"/>
      <c r="L6945" s="457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7"/>
      <c r="L6946" s="457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7"/>
      <c r="L6947" s="457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7"/>
      <c r="L6948" s="457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7"/>
      <c r="L6949" s="457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7"/>
      <c r="L6950" s="457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7"/>
      <c r="L6951" s="457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7"/>
      <c r="L6952" s="457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7"/>
      <c r="L6953" s="457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7"/>
      <c r="L6954" s="457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7"/>
      <c r="L6955" s="457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7"/>
      <c r="L6956" s="457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7"/>
      <c r="L6957" s="457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7"/>
      <c r="L6958" s="457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7"/>
      <c r="L6959" s="457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7"/>
      <c r="L6960" s="457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7"/>
      <c r="L6961" s="457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7"/>
      <c r="L6962" s="457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7"/>
      <c r="L6963" s="457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7"/>
      <c r="L6964" s="457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7"/>
      <c r="L6965" s="457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7"/>
      <c r="L6966" s="457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7"/>
      <c r="L6967" s="457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7"/>
      <c r="L6968" s="457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7"/>
      <c r="L6969" s="457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7"/>
      <c r="L6970" s="457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7"/>
      <c r="L6971" s="457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7"/>
      <c r="L6972" s="457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7"/>
      <c r="L6973" s="457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7"/>
      <c r="L6974" s="457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7"/>
      <c r="L6975" s="457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7"/>
      <c r="L6976" s="457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7"/>
      <c r="L6977" s="457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7"/>
      <c r="L6978" s="457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7"/>
      <c r="L6979" s="457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7"/>
      <c r="L6980" s="457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7"/>
      <c r="L6981" s="457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7"/>
      <c r="L6982" s="457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7"/>
      <c r="L6983" s="457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7"/>
      <c r="L6984" s="457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7"/>
      <c r="L6985" s="457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7"/>
      <c r="L6986" s="457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7"/>
      <c r="L6987" s="457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7"/>
      <c r="L6988" s="457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7"/>
      <c r="L6989" s="457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7"/>
      <c r="L6990" s="457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7"/>
      <c r="L6991" s="457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7"/>
      <c r="L6992" s="457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7"/>
      <c r="L6993" s="457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7"/>
      <c r="L6994" s="457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7"/>
      <c r="L6995" s="457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7"/>
      <c r="L6996" s="457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7"/>
      <c r="L6997" s="457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7"/>
      <c r="L6998" s="457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7"/>
      <c r="L6999" s="457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7"/>
      <c r="L7000" s="457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7"/>
      <c r="L7001" s="457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7"/>
      <c r="L7002" s="457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7"/>
      <c r="L7003" s="457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7"/>
      <c r="L7004" s="457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7"/>
      <c r="L7005" s="457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7"/>
      <c r="L7006" s="457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7"/>
      <c r="L7007" s="457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7"/>
      <c r="L7008" s="457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7"/>
      <c r="L7009" s="457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7"/>
      <c r="L7010" s="457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7"/>
      <c r="L7011" s="457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7"/>
      <c r="L7012" s="457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7"/>
      <c r="L7013" s="457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7"/>
      <c r="L7014" s="457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7"/>
      <c r="L7015" s="457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7"/>
      <c r="L7016" s="457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7"/>
      <c r="L7017" s="457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7"/>
      <c r="L7018" s="457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7"/>
      <c r="L7019" s="457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7"/>
      <c r="L7020" s="457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7">
        <v>14458.413301988097</v>
      </c>
      <c r="L7021" s="457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7">
        <v>26657.772124648072</v>
      </c>
      <c r="L7022" s="457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7">
        <v>2558.1778647310775</v>
      </c>
      <c r="L7023" s="457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7">
        <v>13335.969419082276</v>
      </c>
      <c r="L7024" s="457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7">
        <v>5530.0314541281414</v>
      </c>
      <c r="L7025" s="457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7"/>
      <c r="L7026" s="457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7"/>
      <c r="L7027" s="457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7"/>
      <c r="L7028" s="457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7"/>
      <c r="L7029" s="457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7"/>
      <c r="L7030" s="457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7"/>
      <c r="L7031" s="457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7"/>
      <c r="L7032" s="457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7"/>
      <c r="L7033" s="457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7"/>
      <c r="L7034" s="457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7"/>
      <c r="L7035" s="457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7"/>
      <c r="L7036" s="457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7"/>
      <c r="L7037" s="457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7"/>
      <c r="L7038" s="457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7"/>
      <c r="L7039" s="457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7"/>
      <c r="L7040" s="457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7"/>
      <c r="L7041" s="457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7"/>
      <c r="L7042" s="457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7"/>
      <c r="L7043" s="457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7">
        <v>5079.3760618615952</v>
      </c>
      <c r="L7044" s="457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7">
        <v>22122.507620400491</v>
      </c>
      <c r="L7045" s="457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7">
        <v>30744.753255759504</v>
      </c>
      <c r="L7046" s="457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7">
        <v>18437.070604349537</v>
      </c>
      <c r="L7047" s="457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7">
        <v>25187.632044676629</v>
      </c>
      <c r="L7048" s="457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7">
        <v>16530.302435656897</v>
      </c>
      <c r="L7049" s="457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7"/>
      <c r="L7050" s="457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7"/>
      <c r="L7051" s="457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7"/>
      <c r="L7052" s="457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7"/>
      <c r="L7053" s="457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7"/>
      <c r="L7054" s="457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7"/>
      <c r="L7055" s="457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7"/>
      <c r="L7056" s="457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7"/>
      <c r="L7057" s="457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7"/>
      <c r="L7058" s="457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7"/>
      <c r="L7059" s="457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7"/>
      <c r="L7060" s="457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7"/>
      <c r="L7061" s="457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7"/>
      <c r="L7062" s="457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7"/>
      <c r="L7063" s="457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7"/>
      <c r="L7064" s="457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7"/>
      <c r="L7065" s="457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7"/>
      <c r="L7066" s="457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7"/>
      <c r="L7067" s="457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7">
        <v>8367.297662425859</v>
      </c>
      <c r="L7068" s="457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7">
        <v>35094.186437818906</v>
      </c>
      <c r="L7069" s="457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7">
        <v>16818.082123428911</v>
      </c>
      <c r="L7070" s="457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7">
        <v>33989.291659957526</v>
      </c>
      <c r="L7071" s="457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7">
        <v>22416.634692986754</v>
      </c>
      <c r="L7072" s="457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7">
        <v>15460.446709902561</v>
      </c>
      <c r="L7073" s="457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7"/>
      <c r="L7074" s="457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7"/>
      <c r="L7075" s="457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7"/>
      <c r="L7076" s="457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7"/>
      <c r="L7077" s="457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7"/>
      <c r="L7078" s="457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7"/>
      <c r="L7079" s="457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7"/>
      <c r="L7080" s="457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7"/>
      <c r="L7081" s="457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7"/>
      <c r="L7082" s="457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7"/>
      <c r="L7083" s="457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7"/>
      <c r="L7084" s="457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7"/>
      <c r="L7085" s="457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7"/>
      <c r="L7086" s="457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7"/>
      <c r="L7087" s="457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7"/>
      <c r="L7088" s="457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7"/>
      <c r="L7089" s="457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7"/>
      <c r="L7090" s="457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7"/>
      <c r="L7091" s="457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7"/>
      <c r="L7092" s="457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7">
        <v>5582.918443542464</v>
      </c>
      <c r="L7093" s="457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7">
        <v>22591.908909337471</v>
      </c>
      <c r="L7094" s="457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7">
        <v>49.859251638160117</v>
      </c>
      <c r="L7095" s="457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7">
        <v>15244.755435137096</v>
      </c>
      <c r="L7096" s="457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7"/>
      <c r="L7097" s="457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7"/>
      <c r="L7098" s="457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7"/>
      <c r="L7099" s="457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7"/>
      <c r="L7100" s="457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7"/>
      <c r="L7101" s="457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7"/>
      <c r="L7102" s="457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7"/>
      <c r="L7103" s="457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7"/>
      <c r="L7104" s="457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7"/>
      <c r="L7105" s="457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7"/>
      <c r="L7106" s="457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7"/>
      <c r="L7107" s="457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7"/>
      <c r="L7108" s="457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7"/>
      <c r="L7109" s="457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7"/>
      <c r="L7110" s="457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7"/>
      <c r="L7111" s="457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7"/>
      <c r="L7112" s="457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7"/>
      <c r="L7113" s="457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7"/>
      <c r="L7114" s="457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7"/>
      <c r="L7115" s="457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7"/>
      <c r="L7116" s="457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7"/>
      <c r="L7117" s="457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7"/>
      <c r="L7118" s="457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7"/>
      <c r="L7119" s="457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7"/>
      <c r="L7120" s="457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7"/>
      <c r="L7121" s="457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7"/>
      <c r="L7122" s="457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7"/>
      <c r="L7123" s="457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7"/>
      <c r="L7124" s="457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7"/>
      <c r="L7125" s="457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7"/>
      <c r="L7126" s="457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7"/>
      <c r="L7127" s="457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7"/>
      <c r="L7128" s="457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7"/>
      <c r="L7129" s="457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7"/>
      <c r="L7130" s="457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7"/>
      <c r="L7131" s="457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7"/>
      <c r="L7132" s="457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7"/>
      <c r="L7133" s="457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7"/>
      <c r="L7134" s="457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7"/>
      <c r="L7135" s="457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7"/>
      <c r="L7136" s="457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7"/>
      <c r="L7137" s="457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7"/>
      <c r="L7138" s="457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7"/>
      <c r="L7139" s="457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7"/>
      <c r="L7140" s="457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7">
        <v>13852.229195489659</v>
      </c>
      <c r="L7141" s="457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7">
        <v>19815.940738857418</v>
      </c>
      <c r="L7142" s="457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7">
        <v>11412.888314067679</v>
      </c>
      <c r="L7143" s="457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7">
        <v>19557.357815281317</v>
      </c>
      <c r="L7144" s="457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7">
        <v>4977.6000293590705</v>
      </c>
      <c r="L7145" s="457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7"/>
      <c r="L7146" s="457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7"/>
      <c r="L7147" s="457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7"/>
      <c r="L7148" s="457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7"/>
      <c r="L7149" s="457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7"/>
      <c r="L7150" s="457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7"/>
      <c r="L7151" s="457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7"/>
      <c r="L7152" s="457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7"/>
      <c r="L7153" s="457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7"/>
      <c r="L7154" s="457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7"/>
      <c r="L7155" s="457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7"/>
      <c r="L7156" s="457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7"/>
      <c r="L7157" s="457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7"/>
      <c r="L7158" s="457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7"/>
      <c r="L7159" s="457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7"/>
      <c r="L7160" s="457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7"/>
      <c r="L7161" s="457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7"/>
      <c r="L7162" s="457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7"/>
      <c r="L7163" s="457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7"/>
      <c r="L7164" s="457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7"/>
      <c r="L7165" s="457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7"/>
      <c r="L7166" s="457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7"/>
      <c r="L7167" s="457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7"/>
      <c r="L7168" s="457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7"/>
      <c r="L7169" s="457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7"/>
      <c r="L7170" s="457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7"/>
      <c r="L7171" s="457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7"/>
      <c r="L7172" s="457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7"/>
      <c r="L7173" s="457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7"/>
      <c r="L7174" s="457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7"/>
      <c r="L7175" s="457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7"/>
      <c r="L7176" s="457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7"/>
      <c r="L7177" s="457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7"/>
      <c r="L7178" s="457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7"/>
      <c r="L7179" s="457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7"/>
      <c r="L7180" s="457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7"/>
      <c r="L7181" s="457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7"/>
      <c r="L7182" s="457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7"/>
      <c r="L7183" s="457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7"/>
      <c r="L7184" s="457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7"/>
      <c r="L7185" s="457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7"/>
      <c r="L7186" s="457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7"/>
      <c r="L7187" s="457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7"/>
      <c r="L7188" s="457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7"/>
      <c r="L7189" s="457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7"/>
      <c r="L7190" s="457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7"/>
      <c r="L7191" s="457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7"/>
      <c r="L7192" s="457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7"/>
      <c r="L7193" s="457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7"/>
      <c r="L7194" s="457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7"/>
      <c r="L7195" s="457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7"/>
      <c r="L7196" s="457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7"/>
      <c r="L7197" s="457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7"/>
      <c r="L7198" s="457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7"/>
      <c r="L7199" s="457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7"/>
      <c r="L7200" s="457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7"/>
      <c r="L7201" s="457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7"/>
      <c r="L7202" s="457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7"/>
      <c r="L7203" s="457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7"/>
      <c r="L7204" s="457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7"/>
      <c r="L7205" s="457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7"/>
      <c r="L7206" s="457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7"/>
      <c r="L7207" s="457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7"/>
      <c r="L7208" s="457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7"/>
      <c r="L7209" s="457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7"/>
      <c r="L7210" s="457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7"/>
      <c r="L7211" s="457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7"/>
      <c r="L7212" s="457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7"/>
      <c r="L7213" s="457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7"/>
      <c r="L7214" s="457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7"/>
      <c r="L7215" s="457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7"/>
      <c r="L7216" s="457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7"/>
      <c r="L7217" s="457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7"/>
      <c r="L7218" s="457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7"/>
      <c r="L7219" s="457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7"/>
      <c r="L7220" s="457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7"/>
      <c r="L7221" s="457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7"/>
      <c r="L7222" s="457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7"/>
      <c r="L7223" s="457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7"/>
      <c r="L7224" s="457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7"/>
      <c r="L7225" s="457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7"/>
      <c r="L7226" s="457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7"/>
      <c r="L7227" s="457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7"/>
      <c r="L7228" s="457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7"/>
      <c r="L7229" s="457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7"/>
      <c r="L7230" s="457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7"/>
      <c r="L7231" s="457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7"/>
      <c r="L7232" s="457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7"/>
      <c r="L7233" s="457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7"/>
      <c r="L7234" s="457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7"/>
      <c r="L7235" s="457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7"/>
      <c r="L7236" s="457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7">
        <v>3784.6865631853693</v>
      </c>
      <c r="L7237" s="457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7">
        <v>12931.094386009596</v>
      </c>
      <c r="L7238" s="457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7"/>
      <c r="L7239" s="457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7">
        <v>7702.7442222934342</v>
      </c>
      <c r="L7240" s="457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7">
        <v>2000.08201937025</v>
      </c>
      <c r="L7241" s="457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7"/>
      <c r="L7242" s="457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7"/>
      <c r="L7243" s="457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7"/>
      <c r="L7244" s="457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7"/>
      <c r="L7245" s="457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7"/>
      <c r="L7246" s="457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7"/>
      <c r="L7247" s="457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7"/>
      <c r="L7248" s="457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7"/>
      <c r="L7249" s="457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7"/>
      <c r="L7250" s="457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7"/>
      <c r="L7251" s="457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7"/>
      <c r="L7252" s="457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7"/>
      <c r="L7253" s="457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7"/>
      <c r="L7254" s="457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7"/>
      <c r="L7255" s="457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7"/>
      <c r="L7256" s="457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7"/>
      <c r="L7257" s="457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7"/>
      <c r="L7258" s="457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7"/>
      <c r="L7259" s="457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7">
        <v>7443.7273823271134</v>
      </c>
      <c r="L7260" s="457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7">
        <v>22051.91559599006</v>
      </c>
      <c r="L7261" s="457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7">
        <v>39218.780052183545</v>
      </c>
      <c r="L7262" s="457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7">
        <v>16940.545734641775</v>
      </c>
      <c r="L7263" s="457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7">
        <v>31420.536388631652</v>
      </c>
      <c r="L7264" s="457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7">
        <v>12833.268717263541</v>
      </c>
      <c r="L7265" s="457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7"/>
      <c r="L7266" s="457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7"/>
      <c r="L7267" s="457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7"/>
      <c r="L7268" s="457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7"/>
      <c r="L7269" s="457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7"/>
      <c r="L7270" s="457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7"/>
      <c r="L7271" s="457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7"/>
      <c r="L7272" s="457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7"/>
      <c r="L7273" s="457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7"/>
      <c r="L7274" s="457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7"/>
      <c r="L7275" s="457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7"/>
      <c r="L7276" s="457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7"/>
      <c r="L7277" s="457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7"/>
      <c r="L7278" s="457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7"/>
      <c r="L7279" s="457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7"/>
      <c r="L7280" s="457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7"/>
      <c r="L7281" s="457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7"/>
      <c r="L7282" s="457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7"/>
      <c r="L7283" s="457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7">
        <v>5377.9184064737883</v>
      </c>
      <c r="L7284" s="457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7">
        <v>18486.601378440071</v>
      </c>
      <c r="L7285" s="457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7">
        <v>35758.110484038174</v>
      </c>
      <c r="L7286" s="457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7">
        <v>12265.168791744567</v>
      </c>
      <c r="L7287" s="457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7">
        <v>26542.269883264631</v>
      </c>
      <c r="L7288" s="457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7">
        <v>15984.005278956876</v>
      </c>
      <c r="L7289" s="457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7"/>
      <c r="L7290" s="457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7"/>
      <c r="L7291" s="457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7"/>
      <c r="L7292" s="457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7"/>
      <c r="L7293" s="457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7"/>
      <c r="L7294" s="457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7"/>
      <c r="L7295" s="457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7"/>
      <c r="L7296" s="457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7"/>
      <c r="L7297" s="457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7"/>
      <c r="L7298" s="457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7"/>
      <c r="L7299" s="457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7"/>
      <c r="L7300" s="457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7"/>
      <c r="L7301" s="457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7"/>
      <c r="L7302" s="457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7"/>
      <c r="L7303" s="457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7"/>
      <c r="L7304" s="457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7"/>
      <c r="L7305" s="457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7"/>
      <c r="L7306" s="457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7"/>
      <c r="L7307" s="457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7"/>
      <c r="L7308" s="457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7"/>
      <c r="L7309" s="457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7"/>
      <c r="L7310" s="457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7"/>
      <c r="L7311" s="457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7"/>
      <c r="L7312" s="457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7"/>
      <c r="L7313" s="457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7"/>
      <c r="L7314" s="457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7"/>
      <c r="L7315" s="457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7"/>
      <c r="L7316" s="457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7"/>
      <c r="L7317" s="457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7"/>
      <c r="L7318" s="457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7"/>
      <c r="L7319" s="457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7"/>
      <c r="L7320" s="457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7"/>
      <c r="L7321" s="457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7"/>
      <c r="L7322" s="457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7"/>
      <c r="L7323" s="457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7"/>
      <c r="L7324" s="457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7"/>
      <c r="L7325" s="457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7"/>
      <c r="L7326" s="457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7"/>
      <c r="L7327" s="457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7"/>
      <c r="L7328" s="457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7"/>
      <c r="L7329" s="457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7"/>
      <c r="L7330" s="457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7"/>
      <c r="L7331" s="457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7"/>
      <c r="L7332" s="457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7"/>
      <c r="L7333" s="457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7"/>
      <c r="L7334" s="457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7"/>
      <c r="L7335" s="457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7"/>
      <c r="L7336" s="457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7"/>
      <c r="L7337" s="457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7"/>
      <c r="L7338" s="457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7"/>
      <c r="L7339" s="457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7"/>
      <c r="L7340" s="457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7"/>
      <c r="L7341" s="457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7"/>
      <c r="L7342" s="457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7"/>
      <c r="L7343" s="457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7"/>
      <c r="L7344" s="457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7"/>
      <c r="L7345" s="457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7"/>
      <c r="L7346" s="457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7"/>
      <c r="L7347" s="457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7"/>
      <c r="L7348" s="457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7"/>
      <c r="L7349" s="457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7"/>
      <c r="L7350" s="457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7"/>
      <c r="L7351" s="457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7"/>
      <c r="L7352" s="457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7"/>
      <c r="L7353" s="457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7"/>
      <c r="L7354" s="457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7"/>
      <c r="L7355" s="457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7"/>
      <c r="L7356" s="457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7"/>
      <c r="L7357" s="457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7"/>
      <c r="L7358" s="457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7"/>
      <c r="L7359" s="457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7"/>
      <c r="L7360" s="457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7"/>
      <c r="L7361" s="457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7"/>
      <c r="L7362" s="457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7"/>
      <c r="L7363" s="457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7"/>
      <c r="L7364" s="457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7"/>
      <c r="L7365" s="457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7"/>
      <c r="L7366" s="457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7"/>
      <c r="L7367" s="457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7"/>
      <c r="L7368" s="457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7"/>
      <c r="L7369" s="457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7"/>
      <c r="L7370" s="457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7"/>
      <c r="L7371" s="457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7"/>
      <c r="L7372" s="457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7"/>
      <c r="L7373" s="457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7"/>
      <c r="L7374" s="457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7"/>
      <c r="L7375" s="457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7"/>
      <c r="L7376" s="457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7"/>
      <c r="L7377" s="457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7"/>
      <c r="L7378" s="457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7"/>
      <c r="L7379" s="457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7"/>
      <c r="L7380" s="457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7">
        <v>13104.003475486594</v>
      </c>
      <c r="L7381" s="457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7">
        <v>27411.574163940888</v>
      </c>
      <c r="L7382" s="457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7">
        <v>1002.3839145243562</v>
      </c>
      <c r="L7383" s="457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7">
        <v>13810.267092597447</v>
      </c>
      <c r="L7384" s="457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7">
        <v>6842.6755652971924</v>
      </c>
      <c r="L7385" s="457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7"/>
      <c r="L7386" s="457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7"/>
      <c r="L7387" s="457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7"/>
      <c r="L7388" s="457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7"/>
      <c r="L7389" s="457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7"/>
      <c r="L7390" s="457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7"/>
      <c r="L7391" s="457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7"/>
      <c r="L7392" s="457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7"/>
      <c r="L7393" s="457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7"/>
      <c r="L7394" s="457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7"/>
      <c r="L7395" s="457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7"/>
      <c r="L7396" s="457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7"/>
      <c r="L7397" s="457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7"/>
      <c r="L7398" s="457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7"/>
      <c r="L7399" s="457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7"/>
      <c r="L7400" s="457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7"/>
      <c r="L7401" s="457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7"/>
      <c r="L7402" s="457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7"/>
      <c r="L7403" s="457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7">
        <v>6202.3985999619536</v>
      </c>
      <c r="L7404" s="457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7">
        <v>22899.22676052562</v>
      </c>
      <c r="L7405" s="457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7">
        <v>42931.031415301186</v>
      </c>
      <c r="L7406" s="457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7">
        <v>16738.027633412385</v>
      </c>
      <c r="L7407" s="457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7">
        <v>30317.551354169907</v>
      </c>
      <c r="L7408" s="457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7">
        <v>14878.621011096522</v>
      </c>
      <c r="L7409" s="457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7"/>
      <c r="L7410" s="457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7"/>
      <c r="L7411" s="457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7"/>
      <c r="L7412" s="457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7"/>
      <c r="L7413" s="457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7"/>
      <c r="L7414" s="457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7"/>
      <c r="L7415" s="457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7"/>
      <c r="L7416" s="457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7"/>
      <c r="L7417" s="457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7"/>
      <c r="L7418" s="457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7"/>
      <c r="L7419" s="457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7"/>
      <c r="L7420" s="457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7"/>
      <c r="L7421" s="457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7"/>
      <c r="L7422" s="457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7"/>
      <c r="L7423" s="457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7"/>
      <c r="L7424" s="457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7"/>
      <c r="L7425" s="457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7"/>
      <c r="L7426" s="457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7"/>
      <c r="L7427" s="457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7"/>
      <c r="L7428" s="457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7">
        <v>10669.765746403818</v>
      </c>
      <c r="L7429" s="457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7">
        <v>15640.850699860039</v>
      </c>
      <c r="L7430" s="457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7"/>
      <c r="L7431" s="457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7">
        <v>20393.628277840304</v>
      </c>
      <c r="L7432" s="457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7">
        <v>5294.5426712546678</v>
      </c>
      <c r="L7433" s="457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7"/>
      <c r="L7434" s="457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7"/>
      <c r="L7435" s="457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7"/>
      <c r="L7436" s="457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7"/>
      <c r="L7437" s="457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7"/>
      <c r="L7438" s="457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7"/>
      <c r="L7439" s="457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7"/>
      <c r="L7440" s="457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7"/>
      <c r="L7441" s="457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7"/>
      <c r="L7442" s="457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7"/>
      <c r="L7443" s="457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7"/>
      <c r="L7444" s="457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7"/>
      <c r="L7445" s="457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7"/>
      <c r="L7446" s="457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7"/>
      <c r="L7447" s="457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7"/>
      <c r="L7448" s="457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7"/>
      <c r="L7449" s="457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7"/>
      <c r="L7450" s="457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7"/>
      <c r="L7451" s="457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7"/>
      <c r="L7452" s="457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7"/>
      <c r="L7453" s="457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7"/>
      <c r="L7454" s="457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7"/>
      <c r="L7455" s="457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7"/>
      <c r="L7456" s="457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7"/>
      <c r="L7457" s="457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7"/>
      <c r="L7458" s="457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7"/>
      <c r="L7459" s="457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7"/>
      <c r="L7460" s="457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7"/>
      <c r="L7461" s="457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7"/>
      <c r="L7462" s="457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7"/>
      <c r="L7463" s="457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7"/>
      <c r="L7464" s="457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7"/>
      <c r="L7465" s="457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7"/>
      <c r="L7466" s="457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7"/>
      <c r="L7467" s="457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7"/>
      <c r="L7468" s="457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7"/>
      <c r="L7469" s="457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7"/>
      <c r="L7470" s="457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7"/>
      <c r="L7471" s="457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7"/>
      <c r="L7472" s="457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7"/>
      <c r="L7473" s="457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7"/>
      <c r="L7474" s="457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7"/>
      <c r="L7475" s="457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7"/>
      <c r="L7476" s="457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7"/>
      <c r="L7477" s="457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7">
        <v>12839.56018880131</v>
      </c>
      <c r="L7478" s="457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7">
        <v>74.318952589132664</v>
      </c>
      <c r="L7479" s="457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7">
        <v>17237.384836099583</v>
      </c>
      <c r="L7480" s="457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7"/>
      <c r="L7481" s="457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7"/>
      <c r="L7482" s="457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7"/>
      <c r="L7483" s="457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7"/>
      <c r="L7484" s="457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7"/>
      <c r="L7485" s="457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7"/>
      <c r="L7486" s="457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7"/>
      <c r="L7487" s="457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7"/>
      <c r="L7488" s="457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7"/>
      <c r="L7489" s="457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7"/>
      <c r="L7490" s="457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7"/>
      <c r="L7491" s="457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7"/>
      <c r="L7492" s="457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7"/>
      <c r="L7493" s="457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7"/>
      <c r="L7494" s="457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7"/>
      <c r="L7495" s="457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7"/>
      <c r="L7496" s="457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7"/>
      <c r="L7497" s="457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7"/>
      <c r="L7498" s="457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7"/>
      <c r="L7499" s="457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7"/>
      <c r="L7500" s="457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7">
        <v>5216.9270413875711</v>
      </c>
      <c r="L7501" s="457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7">
        <v>22632.615730245765</v>
      </c>
      <c r="L7502" s="457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7">
        <v>944.71249611435178</v>
      </c>
      <c r="L7503" s="457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7">
        <v>22241.716739383653</v>
      </c>
      <c r="L7504" s="457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7"/>
      <c r="L7505" s="457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7"/>
      <c r="L7506" s="457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7"/>
      <c r="L7507" s="457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7"/>
      <c r="L7508" s="457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7"/>
      <c r="L7509" s="457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7"/>
      <c r="L7510" s="457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7"/>
      <c r="L7511" s="457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7"/>
      <c r="L7512" s="457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7"/>
      <c r="L7513" s="457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7"/>
      <c r="L7514" s="457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7"/>
      <c r="L7515" s="457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7"/>
      <c r="L7516" s="457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7"/>
      <c r="L7517" s="457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7"/>
      <c r="L7518" s="457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7"/>
      <c r="L7519" s="457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7"/>
      <c r="L7520" s="457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7"/>
      <c r="L7521" s="457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7"/>
      <c r="L7522" s="457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7"/>
      <c r="L7523" s="457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7"/>
      <c r="L7524" s="457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7"/>
      <c r="L7525" s="457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7"/>
      <c r="L7526" s="457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7"/>
      <c r="L7527" s="457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7"/>
      <c r="L7528" s="457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7"/>
      <c r="L7529" s="457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7"/>
      <c r="L7530" s="457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7"/>
      <c r="L7531" s="457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7"/>
      <c r="L7532" s="457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7"/>
      <c r="L7533" s="457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7"/>
      <c r="L7534" s="457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7"/>
      <c r="L7535" s="457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7"/>
      <c r="L7536" s="457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7"/>
      <c r="L7537" s="457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7"/>
      <c r="L7538" s="457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7"/>
      <c r="L7539" s="457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7"/>
      <c r="L7540" s="457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7"/>
      <c r="L7541" s="457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7"/>
      <c r="L7542" s="457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7"/>
      <c r="L7543" s="457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7"/>
      <c r="L7544" s="457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7"/>
      <c r="L7545" s="457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7"/>
      <c r="L7546" s="457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7"/>
      <c r="L7547" s="457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7">
        <v>5078.4460271659091</v>
      </c>
      <c r="L7548" s="457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7">
        <v>21389.251832767179</v>
      </c>
      <c r="L7549" s="457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7">
        <v>33351.670210834956</v>
      </c>
      <c r="L7550" s="457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7">
        <v>14612.472551601999</v>
      </c>
      <c r="L7551" s="457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7">
        <v>35557.903097289382</v>
      </c>
      <c r="L7552" s="457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7">
        <v>14175.474437800856</v>
      </c>
      <c r="L7553" s="457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7"/>
      <c r="L7554" s="457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7"/>
      <c r="L7555" s="457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7"/>
      <c r="L7556" s="457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7"/>
      <c r="L7557" s="457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7"/>
      <c r="L7558" s="457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7"/>
      <c r="L7559" s="457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7"/>
      <c r="L7560" s="457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7"/>
      <c r="L7561" s="457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7"/>
      <c r="L7562" s="457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7"/>
      <c r="L7563" s="457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7"/>
      <c r="L7564" s="457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7"/>
      <c r="L7565" s="457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7"/>
      <c r="L7566" s="457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7"/>
      <c r="L7567" s="457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7"/>
      <c r="L7568" s="457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7"/>
      <c r="L7569" s="457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7"/>
      <c r="L7570" s="457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7"/>
      <c r="L7571" s="457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7"/>
      <c r="L7572" s="457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7">
        <v>5576.2166761503431</v>
      </c>
      <c r="L7573" s="457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7">
        <v>18924.285517002976</v>
      </c>
      <c r="L7574" s="457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7">
        <v>5056.9284240734733</v>
      </c>
      <c r="L7575" s="457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7">
        <v>10903.540128632218</v>
      </c>
      <c r="L7576" s="457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7"/>
      <c r="L7577" s="457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7"/>
      <c r="L7578" s="457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7"/>
      <c r="L7579" s="457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7"/>
      <c r="L7580" s="457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7"/>
      <c r="L7581" s="457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7"/>
      <c r="L7582" s="457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7"/>
      <c r="L7583" s="457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7"/>
      <c r="L7584" s="457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7"/>
      <c r="L7585" s="457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7"/>
      <c r="L7586" s="457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7"/>
      <c r="L7587" s="457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7"/>
      <c r="L7588" s="457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7"/>
      <c r="L7589" s="457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7"/>
      <c r="L7590" s="457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7"/>
      <c r="L7591" s="457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7"/>
      <c r="L7592" s="457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7"/>
      <c r="L7593" s="457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7"/>
      <c r="L7594" s="457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7"/>
      <c r="L7595" s="457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7"/>
      <c r="L7596" s="457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7"/>
      <c r="L7597" s="457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7"/>
      <c r="L7598" s="457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7"/>
      <c r="L7599" s="457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7"/>
      <c r="L7600" s="457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7"/>
      <c r="L7601" s="457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7"/>
      <c r="L7602" s="457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7"/>
      <c r="L7603" s="457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7"/>
      <c r="L7604" s="457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7"/>
      <c r="L7605" s="457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7"/>
      <c r="L7606" s="457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7"/>
      <c r="L7607" s="457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7"/>
      <c r="L7608" s="457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7"/>
      <c r="L7609" s="457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7"/>
      <c r="L7610" s="457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7"/>
      <c r="L7611" s="457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7"/>
      <c r="L7612" s="457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7"/>
      <c r="L7613" s="457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7"/>
      <c r="L7614" s="457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7"/>
      <c r="L7615" s="457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7"/>
      <c r="L7616" s="457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7"/>
      <c r="L7617" s="457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7"/>
      <c r="L7618" s="457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7"/>
      <c r="L7619" s="457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7"/>
      <c r="L7620" s="457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7"/>
      <c r="L7621" s="457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7">
        <v>14643.180942731646</v>
      </c>
      <c r="L7622" s="457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7">
        <v>11820.451514206552</v>
      </c>
      <c r="L7623" s="457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7">
        <v>15056.852263863231</v>
      </c>
      <c r="L7624" s="457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7">
        <v>2476.4870204200151</v>
      </c>
      <c r="L7625" s="457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7"/>
      <c r="L7626" s="457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7"/>
      <c r="L7627" s="457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7"/>
      <c r="L7628" s="457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7"/>
      <c r="L7629" s="457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7"/>
      <c r="L7630" s="457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7"/>
      <c r="L7631" s="457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7"/>
      <c r="L7632" s="457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7"/>
      <c r="L7633" s="457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7"/>
      <c r="L7634" s="457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7"/>
      <c r="L7635" s="457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7"/>
      <c r="L7636" s="457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7"/>
      <c r="L7637" s="457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7"/>
      <c r="L7638" s="457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7"/>
      <c r="L7639" s="457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7"/>
      <c r="L7640" s="457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7"/>
      <c r="L7641" s="457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7"/>
      <c r="L7642" s="457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7"/>
      <c r="L7643" s="457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7"/>
      <c r="L7644" s="457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7"/>
      <c r="L7645" s="457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7"/>
      <c r="L7646" s="457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7"/>
      <c r="L7647" s="457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7"/>
      <c r="L7648" s="457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7"/>
      <c r="L7649" s="457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7"/>
      <c r="L7650" s="457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7"/>
      <c r="L7651" s="457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7"/>
      <c r="L7652" s="457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7"/>
      <c r="L7653" s="457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7"/>
      <c r="L7654" s="457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7"/>
      <c r="L7655" s="457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7"/>
      <c r="L7656" s="457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7"/>
      <c r="L7657" s="457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7"/>
      <c r="L7658" s="457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7"/>
      <c r="L7659" s="457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7"/>
      <c r="L7660" s="457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7"/>
      <c r="L7661" s="457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7"/>
      <c r="L7662" s="457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7"/>
      <c r="L7663" s="457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7"/>
      <c r="L7664" s="457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7"/>
      <c r="L7665" s="457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7"/>
      <c r="L7666" s="457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7"/>
      <c r="L7667" s="457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7"/>
      <c r="L7668" s="457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7"/>
      <c r="L7669" s="457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7">
        <v>7402.6623299606481</v>
      </c>
      <c r="L7670" s="457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7"/>
      <c r="L7671" s="457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7">
        <v>11753.866120559402</v>
      </c>
      <c r="L7672" s="457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7"/>
      <c r="L7673" s="457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7"/>
      <c r="L7674" s="457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7"/>
      <c r="L7675" s="457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7"/>
      <c r="L7676" s="457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7"/>
      <c r="L7677" s="457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7"/>
      <c r="L7678" s="457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7"/>
      <c r="L7679" s="457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7"/>
      <c r="L7680" s="457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7"/>
      <c r="L7681" s="457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7"/>
      <c r="L7682" s="457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7"/>
      <c r="L7683" s="457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7"/>
      <c r="L7684" s="457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7"/>
      <c r="L7685" s="457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7"/>
      <c r="L7686" s="457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7"/>
      <c r="L7687" s="457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7"/>
      <c r="L7688" s="457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7"/>
      <c r="L7689" s="457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7"/>
      <c r="L7690" s="457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7"/>
      <c r="L7691" s="457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7"/>
      <c r="L7692" s="457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7"/>
      <c r="L7693" s="457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7"/>
      <c r="L7694" s="457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7"/>
      <c r="L7695" s="457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7"/>
      <c r="L7696" s="457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7"/>
      <c r="L7697" s="457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7"/>
      <c r="L7698" s="457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7"/>
      <c r="L7699" s="457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7"/>
      <c r="L7700" s="457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7"/>
      <c r="L7701" s="457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7"/>
      <c r="L7702" s="457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7"/>
      <c r="L7703" s="457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7"/>
      <c r="L7704" s="457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7"/>
      <c r="L7705" s="457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7"/>
      <c r="L7706" s="457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7"/>
      <c r="L7707" s="457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7"/>
      <c r="L7708" s="457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7"/>
      <c r="L7709" s="457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7"/>
      <c r="L7710" s="457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7"/>
      <c r="L7711" s="457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7"/>
      <c r="L7712" s="457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7"/>
      <c r="L7713" s="457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7"/>
      <c r="L7714" s="457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7"/>
      <c r="L7715" s="457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7"/>
      <c r="L7716" s="457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7">
        <v>3067.6028024549441</v>
      </c>
      <c r="L7717" s="457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7">
        <v>18527.626234717893</v>
      </c>
      <c r="L7718" s="457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7">
        <v>2696.1008422566765</v>
      </c>
      <c r="L7719" s="457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7">
        <v>20108.009663016954</v>
      </c>
      <c r="L7720" s="457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7">
        <v>2509.103003244194</v>
      </c>
      <c r="L7721" s="457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7"/>
      <c r="L7722" s="457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7"/>
      <c r="L7723" s="457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7"/>
      <c r="L7724" s="457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7"/>
      <c r="L7725" s="457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7"/>
      <c r="L7726" s="457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7"/>
      <c r="L7727" s="457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7"/>
      <c r="L7728" s="457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7"/>
      <c r="L7729" s="457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7"/>
      <c r="L7730" s="457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7"/>
      <c r="L7731" s="457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7"/>
      <c r="L7732" s="457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7"/>
      <c r="L7733" s="457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7"/>
      <c r="L7734" s="457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7"/>
      <c r="L7735" s="457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7"/>
      <c r="L7736" s="457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7"/>
      <c r="L7737" s="457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7"/>
      <c r="L7738" s="457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7"/>
      <c r="L7739" s="457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7"/>
      <c r="L7740" s="457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7">
        <v>13956.879472156596</v>
      </c>
      <c r="L7741" s="457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7">
        <v>26615.970222665444</v>
      </c>
      <c r="L7742" s="457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7">
        <v>2211.3670798100802</v>
      </c>
      <c r="L7743" s="457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7">
        <v>18848.110385329663</v>
      </c>
      <c r="L7744" s="457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7"/>
      <c r="L7745" s="457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7"/>
      <c r="L7746" s="457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7"/>
      <c r="L7747" s="457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7"/>
      <c r="L7748" s="457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7"/>
      <c r="L7749" s="457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7"/>
      <c r="L7750" s="457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7"/>
      <c r="L7751" s="457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7"/>
      <c r="L7752" s="457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7"/>
      <c r="L7753" s="457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7"/>
      <c r="L7754" s="457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7"/>
      <c r="L7755" s="457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7"/>
      <c r="L7756" s="457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7"/>
      <c r="L7757" s="457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7"/>
      <c r="L7758" s="457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7"/>
      <c r="L7759" s="457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7"/>
      <c r="L7760" s="457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7"/>
      <c r="L7761" s="457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7"/>
      <c r="L7762" s="457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7"/>
      <c r="L7763" s="457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7"/>
      <c r="L7764" s="457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7"/>
      <c r="L7765" s="457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7"/>
      <c r="L7766" s="457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7"/>
      <c r="L7767" s="457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7"/>
      <c r="L7768" s="457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7"/>
      <c r="L7769" s="457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7"/>
      <c r="L7770" s="457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7"/>
      <c r="L7771" s="457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7"/>
      <c r="L7772" s="457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7"/>
      <c r="L7773" s="457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7"/>
      <c r="L7774" s="457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7"/>
      <c r="L7775" s="457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7"/>
      <c r="L7776" s="457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7"/>
      <c r="L7777" s="457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7"/>
      <c r="L7778" s="457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7"/>
      <c r="L7779" s="457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7"/>
      <c r="L7780" s="457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7"/>
      <c r="L7781" s="457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7"/>
      <c r="L7782" s="457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7"/>
      <c r="L7783" s="457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7"/>
      <c r="L7784" s="457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7"/>
      <c r="L7785" s="457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7"/>
      <c r="L7786" s="457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7"/>
      <c r="L7787" s="457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7"/>
      <c r="L7788" s="457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7"/>
      <c r="L7789" s="457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7"/>
      <c r="L7790" s="457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7"/>
      <c r="L7791" s="457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7"/>
      <c r="L7792" s="457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7"/>
      <c r="L7793" s="457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7"/>
      <c r="L7794" s="457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7"/>
      <c r="L7795" s="457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7"/>
      <c r="L7796" s="457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7"/>
      <c r="L7797" s="457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7"/>
      <c r="L7798" s="457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7"/>
      <c r="L7799" s="457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7"/>
      <c r="L7800" s="457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7"/>
      <c r="L7801" s="457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7"/>
      <c r="L7802" s="457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7"/>
      <c r="L7803" s="457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7"/>
      <c r="L7804" s="457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7"/>
      <c r="L7805" s="457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7"/>
      <c r="L7806" s="457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7"/>
      <c r="L7807" s="457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7"/>
      <c r="L7808" s="457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7"/>
      <c r="L7809" s="457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7"/>
      <c r="L7810" s="457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7"/>
      <c r="L7811" s="457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7"/>
      <c r="L7812" s="457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7"/>
      <c r="L7813" s="457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7"/>
      <c r="L7814" s="457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7"/>
      <c r="L7815" s="457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7"/>
      <c r="L7816" s="457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7"/>
      <c r="L7817" s="457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7"/>
      <c r="L7818" s="457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7"/>
      <c r="L7819" s="457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7"/>
      <c r="L7820" s="457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7"/>
      <c r="L7821" s="457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7"/>
      <c r="L7822" s="457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7"/>
      <c r="L7823" s="457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7"/>
      <c r="L7824" s="457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7"/>
      <c r="L7825" s="457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7"/>
      <c r="L7826" s="457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7"/>
      <c r="L7827" s="457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7"/>
      <c r="L7828" s="457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7"/>
      <c r="L7829" s="457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7"/>
      <c r="L7830" s="457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7"/>
      <c r="L7831" s="457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7"/>
      <c r="L7832" s="457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7"/>
      <c r="L7833" s="457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7"/>
      <c r="L7834" s="457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7"/>
      <c r="L7835" s="457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7"/>
      <c r="L7836" s="457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7"/>
      <c r="L7837" s="457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7"/>
      <c r="L7838" s="457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7"/>
      <c r="L7839" s="457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7"/>
      <c r="L7840" s="457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7"/>
      <c r="L7841" s="457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7"/>
      <c r="L7842" s="457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7"/>
      <c r="L7843" s="457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7"/>
      <c r="L7844" s="457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7"/>
      <c r="L7845" s="457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7"/>
      <c r="L7846" s="457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7"/>
      <c r="L7847" s="457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7"/>
      <c r="L7848" s="457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7"/>
      <c r="L7849" s="457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7"/>
      <c r="L7850" s="457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7"/>
      <c r="L7851" s="457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7"/>
      <c r="L7852" s="457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7"/>
      <c r="L7853" s="457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7"/>
      <c r="L7854" s="457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7"/>
      <c r="L7855" s="457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7"/>
      <c r="L7856" s="457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7"/>
      <c r="L7857" s="457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7"/>
      <c r="L7858" s="457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7"/>
      <c r="L7859" s="457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7"/>
      <c r="L7860" s="457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7"/>
      <c r="L7861" s="457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7"/>
      <c r="L7862" s="457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7"/>
      <c r="L7863" s="457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7"/>
      <c r="L7864" s="457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7"/>
      <c r="L7865" s="457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7"/>
      <c r="L7866" s="457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7"/>
      <c r="L7867" s="457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7"/>
      <c r="L7868" s="457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7"/>
      <c r="L7869" s="457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7"/>
      <c r="L7870" s="457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7"/>
      <c r="L7871" s="457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7"/>
      <c r="L7872" s="457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7"/>
      <c r="L7873" s="457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7"/>
      <c r="L7874" s="457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7"/>
      <c r="L7875" s="457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7"/>
      <c r="L7876" s="457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7"/>
      <c r="L7877" s="457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7"/>
      <c r="L7878" s="457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7"/>
      <c r="L7879" s="457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7"/>
      <c r="L7880" s="457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7"/>
      <c r="L7881" s="457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7"/>
      <c r="L7882" s="457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7"/>
      <c r="L7883" s="457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7"/>
      <c r="L7884" s="457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7"/>
      <c r="L7885" s="457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7"/>
      <c r="L7886" s="457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7"/>
      <c r="L7887" s="457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7"/>
      <c r="L7888" s="457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7"/>
      <c r="L7889" s="457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7"/>
      <c r="L7890" s="457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7"/>
      <c r="L7891" s="457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7"/>
      <c r="L7892" s="457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7"/>
      <c r="L7893" s="457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7"/>
      <c r="L7894" s="457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7"/>
      <c r="L7895" s="457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7"/>
      <c r="L7896" s="457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7"/>
      <c r="L7897" s="457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7"/>
      <c r="L7898" s="457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7"/>
      <c r="L7899" s="457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7"/>
      <c r="L7900" s="457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7"/>
      <c r="L7901" s="457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7"/>
      <c r="L7902" s="457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7"/>
      <c r="L7903" s="457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7"/>
      <c r="L7904" s="457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7"/>
      <c r="L7905" s="457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7"/>
      <c r="L7906" s="457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7"/>
      <c r="L7907" s="457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7"/>
      <c r="L7908" s="457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7"/>
      <c r="L7909" s="457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7"/>
      <c r="L7910" s="457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7"/>
      <c r="L7911" s="457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7"/>
      <c r="L7912" s="457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7"/>
      <c r="L7913" s="457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7"/>
      <c r="L7914" s="457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7"/>
      <c r="L7915" s="457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7"/>
      <c r="L7916" s="457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7"/>
      <c r="L7917" s="457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7"/>
      <c r="L7918" s="457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7"/>
      <c r="L7919" s="457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7"/>
      <c r="L7920" s="457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7"/>
      <c r="L7921" s="457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7"/>
      <c r="L7922" s="457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7"/>
      <c r="L7923" s="457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7"/>
      <c r="L7924" s="457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7"/>
      <c r="L7925" s="457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7"/>
      <c r="L7926" s="457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7"/>
      <c r="L7927" s="457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7"/>
      <c r="L7928" s="457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7"/>
      <c r="L7929" s="457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7"/>
      <c r="L7930" s="457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7"/>
      <c r="L7931" s="457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7"/>
      <c r="L7932" s="457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7"/>
      <c r="L7933" s="457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7"/>
      <c r="L7934" s="457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7"/>
      <c r="L7935" s="457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7"/>
      <c r="L7936" s="457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7"/>
      <c r="L7937" s="457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7"/>
      <c r="L7938" s="457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7"/>
      <c r="L7939" s="457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7"/>
      <c r="L7940" s="457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7"/>
      <c r="L7941" s="457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7"/>
      <c r="L7942" s="457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7"/>
      <c r="L7943" s="457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7"/>
      <c r="L7944" s="457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7"/>
      <c r="L7945" s="457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7"/>
      <c r="L7946" s="457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7"/>
      <c r="L7947" s="457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7"/>
      <c r="L7948" s="457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7"/>
      <c r="L7949" s="457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7"/>
      <c r="L7950" s="457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7"/>
      <c r="L7951" s="457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7"/>
      <c r="L7952" s="457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7"/>
      <c r="L7953" s="457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7"/>
      <c r="L7954" s="457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7"/>
      <c r="L7955" s="457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7"/>
      <c r="L7956" s="457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7"/>
      <c r="L7957" s="457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7"/>
      <c r="L7958" s="457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7"/>
      <c r="L7959" s="457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7"/>
      <c r="L7960" s="457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7"/>
      <c r="L7961" s="457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7"/>
      <c r="L7962" s="457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7"/>
      <c r="L7963" s="457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7"/>
      <c r="L7964" s="457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7"/>
      <c r="L7965" s="457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7"/>
      <c r="L7966" s="457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7"/>
      <c r="L7967" s="457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7"/>
      <c r="L7968" s="457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7"/>
      <c r="L7969" s="457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7"/>
      <c r="L7970" s="457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7"/>
      <c r="L7971" s="457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7"/>
      <c r="L7972" s="457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7"/>
      <c r="L7973" s="457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7"/>
      <c r="L7974" s="457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7"/>
      <c r="L7975" s="457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7"/>
      <c r="L7976" s="457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7"/>
      <c r="L7977" s="457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7"/>
      <c r="L7978" s="457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7"/>
      <c r="L7979" s="457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7"/>
      <c r="L7980" s="457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7"/>
      <c r="L7981" s="457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7"/>
      <c r="L7982" s="457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7"/>
      <c r="L7983" s="457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7"/>
      <c r="L7984" s="457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7"/>
      <c r="L7985" s="457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7"/>
      <c r="L7986" s="457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7"/>
      <c r="L7987" s="457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7"/>
      <c r="L7988" s="457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7"/>
      <c r="L7989" s="457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7"/>
      <c r="L7990" s="457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7"/>
      <c r="L7991" s="457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7"/>
      <c r="L7992" s="457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7"/>
      <c r="L7993" s="457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7"/>
      <c r="L7994" s="457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7"/>
      <c r="L7995" s="457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7"/>
      <c r="L7996" s="457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7"/>
      <c r="L7997" s="457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7"/>
      <c r="L7998" s="457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7"/>
      <c r="L7999" s="457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7"/>
      <c r="L8000" s="457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7"/>
      <c r="L8001" s="457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7"/>
      <c r="L8002" s="457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7"/>
      <c r="L8003" s="457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7"/>
      <c r="L8004" s="457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7"/>
      <c r="L8005" s="457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7">
        <v>797.79805073550438</v>
      </c>
      <c r="L8006" s="457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7"/>
      <c r="L8007" s="457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7">
        <v>103.32733730000587</v>
      </c>
      <c r="L8008" s="457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7"/>
      <c r="L8009" s="457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7"/>
      <c r="L8010" s="457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7"/>
      <c r="L8011" s="457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7"/>
      <c r="L8012" s="457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7"/>
      <c r="L8013" s="457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7"/>
      <c r="L8014" s="457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7"/>
      <c r="L8015" s="457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7"/>
      <c r="L8016" s="457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7"/>
      <c r="L8017" s="457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7"/>
      <c r="L8018" s="457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7"/>
      <c r="L8019" s="457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7"/>
      <c r="L8020" s="457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7"/>
      <c r="L8021" s="457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7"/>
      <c r="L8022" s="457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7"/>
      <c r="L8023" s="457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7"/>
      <c r="L8024" s="457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7"/>
      <c r="L8025" s="457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7"/>
      <c r="L8026" s="457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7"/>
      <c r="L8027" s="457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7"/>
      <c r="L8028" s="457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7"/>
      <c r="L8029" s="457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7">
        <v>6121.4218428633103</v>
      </c>
      <c r="L8030" s="457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7"/>
      <c r="L8031" s="457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7">
        <v>1316.2935669108799</v>
      </c>
      <c r="L8032" s="457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7"/>
      <c r="L8033" s="457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7"/>
      <c r="L8034" s="457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7"/>
      <c r="L8035" s="457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7"/>
      <c r="L8036" s="457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7"/>
      <c r="L8037" s="457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7"/>
      <c r="L8038" s="457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7"/>
      <c r="L8039" s="457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7"/>
      <c r="L8040" s="457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7"/>
      <c r="L8041" s="457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7"/>
      <c r="L8042" s="457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7"/>
      <c r="L8043" s="457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7"/>
      <c r="L8044" s="457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7"/>
      <c r="L8045" s="457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7"/>
      <c r="L8046" s="457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7"/>
      <c r="L8047" s="457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7"/>
      <c r="L8048" s="457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7"/>
      <c r="L8049" s="457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7"/>
      <c r="L8050" s="457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7"/>
      <c r="L8051" s="457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7"/>
      <c r="L8052" s="457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7"/>
      <c r="L8053" s="457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7"/>
      <c r="L8054" s="457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7"/>
      <c r="L8055" s="457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7"/>
      <c r="L8056" s="457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7"/>
      <c r="L8057" s="457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7"/>
      <c r="L8058" s="457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7"/>
      <c r="L8059" s="457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7"/>
      <c r="L8060" s="457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7"/>
      <c r="L8061" s="457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7"/>
      <c r="L8062" s="457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7"/>
      <c r="L8063" s="457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7"/>
      <c r="L8064" s="457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7"/>
      <c r="L8065" s="457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7"/>
      <c r="L8066" s="457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7"/>
      <c r="L8067" s="457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7"/>
      <c r="L8068" s="457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7"/>
      <c r="L8069" s="457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7"/>
      <c r="L8070" s="457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7"/>
      <c r="L8071" s="457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7"/>
      <c r="L8072" s="457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7"/>
      <c r="L8073" s="457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7"/>
      <c r="L8074" s="457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7"/>
      <c r="L8075" s="457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7"/>
      <c r="L8076" s="457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7"/>
      <c r="L8077" s="457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7"/>
      <c r="L8078" s="457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7"/>
      <c r="L8079" s="457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7"/>
      <c r="L8080" s="457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7"/>
      <c r="L8081" s="457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7"/>
      <c r="L8082" s="457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7"/>
      <c r="L8083" s="457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7"/>
      <c r="L8084" s="457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7"/>
      <c r="L8085" s="457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7"/>
      <c r="L8086" s="457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7"/>
      <c r="L8087" s="457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7"/>
      <c r="L8088" s="457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7"/>
      <c r="L8089" s="457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7"/>
      <c r="L8090" s="457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7"/>
      <c r="L8091" s="457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7"/>
      <c r="L8092" s="457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7"/>
      <c r="L8093" s="457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7"/>
      <c r="L8094" s="457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7"/>
      <c r="L8095" s="457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7"/>
      <c r="L8096" s="457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7"/>
      <c r="L8097" s="457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7"/>
      <c r="L8098" s="457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7"/>
      <c r="L8099" s="457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7"/>
      <c r="L8100" s="457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7"/>
      <c r="L8101" s="457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7"/>
      <c r="L8102" s="457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7"/>
      <c r="L8103" s="457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7"/>
      <c r="L8104" s="457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7"/>
      <c r="L8105" s="457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7"/>
      <c r="L8106" s="457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7"/>
      <c r="L8107" s="457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7"/>
      <c r="L8108" s="457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7"/>
      <c r="L8109" s="457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7"/>
      <c r="L8110" s="457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7"/>
      <c r="L8111" s="457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7"/>
      <c r="L8112" s="457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7"/>
      <c r="L8113" s="457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7"/>
      <c r="L8114" s="457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7"/>
      <c r="L8115" s="457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7"/>
      <c r="L8116" s="457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7"/>
      <c r="L8117" s="457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7"/>
      <c r="L8118" s="457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7"/>
      <c r="L8119" s="457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7"/>
      <c r="L8120" s="457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7"/>
      <c r="L8121" s="457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7"/>
      <c r="L8122" s="457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7"/>
      <c r="L8123" s="457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7"/>
      <c r="L8124" s="457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7"/>
      <c r="L8125" s="457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7"/>
      <c r="L8126" s="457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7"/>
      <c r="L8127" s="457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7"/>
      <c r="L8128" s="457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7"/>
      <c r="L8129" s="457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7"/>
      <c r="L8130" s="457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7"/>
      <c r="L8131" s="457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7"/>
      <c r="L8132" s="457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7"/>
      <c r="L8133" s="457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7"/>
      <c r="L8134" s="457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7"/>
      <c r="L8135" s="457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7"/>
      <c r="L8136" s="457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7"/>
      <c r="L8137" s="457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7"/>
      <c r="L8138" s="457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7"/>
      <c r="L8139" s="457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7"/>
      <c r="L8140" s="457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7"/>
      <c r="L8141" s="457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7"/>
      <c r="L8142" s="457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7"/>
      <c r="L8143" s="457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7"/>
      <c r="L8144" s="457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7"/>
      <c r="L8145" s="457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7"/>
      <c r="L8146" s="457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7"/>
      <c r="L8147" s="457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7"/>
      <c r="L8148" s="457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7"/>
      <c r="L8149" s="457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7"/>
      <c r="L8150" s="457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7"/>
      <c r="L8151" s="457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7"/>
      <c r="L8152" s="457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7"/>
      <c r="L8153" s="457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7"/>
      <c r="L8154" s="457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7"/>
      <c r="L8155" s="457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7"/>
      <c r="L8156" s="457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7"/>
      <c r="L8157" s="457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7"/>
      <c r="L8158" s="457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7"/>
      <c r="L8159" s="457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7"/>
      <c r="L8160" s="457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7"/>
      <c r="L8161" s="457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7"/>
      <c r="L8162" s="457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7"/>
      <c r="L8163" s="457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7"/>
      <c r="L8164" s="457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7"/>
      <c r="L8165" s="457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7"/>
      <c r="L8166" s="457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7"/>
      <c r="L8167" s="457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7"/>
      <c r="L8168" s="457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7"/>
      <c r="L8169" s="457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7"/>
      <c r="L8170" s="457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7"/>
      <c r="L8171" s="457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7"/>
      <c r="L8172" s="457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7"/>
      <c r="L8173" s="457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7"/>
      <c r="L8174" s="457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7"/>
      <c r="L8175" s="457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7"/>
      <c r="L8176" s="457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7"/>
      <c r="L8177" s="457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7"/>
      <c r="L8178" s="457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7"/>
      <c r="L8179" s="457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7"/>
      <c r="L8180" s="457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7"/>
      <c r="L8181" s="457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7"/>
      <c r="L8182" s="457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7"/>
      <c r="L8183" s="457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7"/>
      <c r="L8184" s="457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7"/>
      <c r="L8185" s="457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7"/>
      <c r="L8186" s="457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7"/>
      <c r="L8187" s="457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7"/>
      <c r="L8188" s="457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7"/>
      <c r="L8189" s="457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7"/>
      <c r="L8190" s="457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7"/>
      <c r="L8191" s="457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7"/>
      <c r="L8192" s="457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7"/>
      <c r="L8193" s="457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7"/>
      <c r="L8194" s="457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7"/>
      <c r="L8195" s="457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7"/>
      <c r="L8196" s="457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7"/>
      <c r="L8197" s="457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7"/>
      <c r="L8198" s="457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7"/>
      <c r="L8199" s="457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7"/>
      <c r="L8200" s="457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7"/>
      <c r="L8201" s="457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7"/>
      <c r="L8202" s="457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7"/>
      <c r="L8203" s="457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7"/>
      <c r="L8204" s="457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7"/>
      <c r="L8205" s="457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7"/>
      <c r="L8206" s="457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7"/>
      <c r="L8207" s="457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7"/>
      <c r="L8208" s="457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7"/>
      <c r="L8209" s="457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7"/>
      <c r="L8210" s="457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7"/>
      <c r="L8211" s="457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7"/>
      <c r="L8212" s="457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7"/>
      <c r="L8213" s="457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7"/>
      <c r="L8214" s="457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7"/>
      <c r="L8215" s="457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7"/>
      <c r="L8216" s="457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7"/>
      <c r="L8217" s="457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7"/>
      <c r="L8218" s="457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7"/>
      <c r="L8219" s="457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7"/>
      <c r="L8220" s="457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7"/>
      <c r="L8221" s="457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7"/>
      <c r="L8222" s="457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7"/>
      <c r="L8223" s="457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7"/>
      <c r="L8224" s="457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7"/>
      <c r="L8225" s="457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7"/>
      <c r="L8226" s="457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7"/>
      <c r="L8227" s="457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7"/>
      <c r="L8228" s="457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7"/>
      <c r="L8229" s="457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7"/>
      <c r="L8230" s="457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7"/>
      <c r="L8231" s="457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7"/>
      <c r="L8232" s="457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7"/>
      <c r="L8233" s="457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7"/>
      <c r="L8234" s="457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7"/>
      <c r="L8235" s="457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7"/>
      <c r="L8236" s="457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7"/>
      <c r="L8237" s="457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7"/>
      <c r="L8238" s="457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7"/>
      <c r="L8239" s="457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7"/>
      <c r="L8240" s="457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7"/>
      <c r="L8241" s="457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7"/>
      <c r="L8242" s="457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7"/>
      <c r="L8243" s="457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7"/>
      <c r="L8244" s="457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7"/>
      <c r="L8245" s="457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7"/>
      <c r="L8246" s="457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7"/>
      <c r="L8247" s="457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7"/>
      <c r="L8248" s="457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7"/>
      <c r="L8249" s="457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7"/>
      <c r="L8250" s="457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7"/>
      <c r="L8251" s="457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7"/>
      <c r="L8252" s="457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7"/>
      <c r="L8253" s="457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7"/>
      <c r="L8254" s="457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7"/>
      <c r="L8255" s="457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7"/>
      <c r="L8256" s="457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7"/>
      <c r="L8257" s="457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7"/>
      <c r="L8258" s="457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7"/>
      <c r="L8259" s="457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7"/>
      <c r="L8260" s="457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7"/>
      <c r="L8261" s="457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7"/>
      <c r="L8262" s="457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7"/>
      <c r="L8263" s="457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7"/>
      <c r="L8264" s="457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7"/>
      <c r="L8265" s="457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7"/>
      <c r="L8266" s="457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7"/>
      <c r="L8267" s="457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7"/>
      <c r="L8268" s="457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7"/>
      <c r="L8269" s="457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7"/>
      <c r="L8270" s="457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7"/>
      <c r="L8271" s="457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7"/>
      <c r="L8272" s="457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7"/>
      <c r="L8273" s="457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7"/>
      <c r="L8274" s="457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7"/>
      <c r="L8275" s="457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7"/>
      <c r="L8276" s="457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7"/>
      <c r="L8277" s="457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7"/>
      <c r="L8278" s="457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7"/>
      <c r="L8279" s="457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7"/>
      <c r="L8280" s="457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7"/>
      <c r="L8281" s="457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7"/>
      <c r="L8282" s="457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7"/>
      <c r="L8283" s="457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7"/>
      <c r="L8284" s="457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7"/>
      <c r="L8285" s="457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7"/>
      <c r="L8286" s="457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7"/>
      <c r="L8287" s="457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7"/>
      <c r="L8288" s="457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7"/>
      <c r="L8289" s="457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7"/>
      <c r="L8290" s="457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7"/>
      <c r="L8291" s="457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7"/>
      <c r="L8292" s="457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7"/>
      <c r="L8293" s="457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7"/>
      <c r="L8294" s="457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7"/>
      <c r="L8295" s="457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7"/>
      <c r="L8296" s="457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7"/>
      <c r="L8297" s="457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7"/>
      <c r="L8298" s="457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7"/>
      <c r="L8299" s="457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7"/>
      <c r="L8300" s="457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7"/>
      <c r="L8301" s="457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7"/>
      <c r="L8302" s="457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7"/>
      <c r="L8303" s="457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7"/>
      <c r="L8304" s="457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7"/>
      <c r="L8305" s="457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7"/>
      <c r="L8306" s="457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7"/>
      <c r="L8307" s="457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7"/>
      <c r="L8308" s="457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7"/>
      <c r="L8309" s="457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7"/>
      <c r="L8310" s="457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7"/>
      <c r="L8311" s="457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7"/>
      <c r="L8312" s="457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7"/>
      <c r="L8313" s="457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7"/>
      <c r="L8314" s="457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7"/>
      <c r="L8315" s="457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7"/>
      <c r="L8316" s="457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7"/>
      <c r="L8317" s="457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7"/>
      <c r="L8318" s="457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7"/>
      <c r="L8319" s="457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7"/>
      <c r="L8320" s="457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7"/>
      <c r="L8321" s="457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7"/>
      <c r="L8322" s="457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7"/>
      <c r="L8323" s="457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7"/>
      <c r="L8324" s="457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7"/>
      <c r="L8325" s="457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7"/>
      <c r="L8326" s="457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7"/>
      <c r="L8327" s="457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7"/>
      <c r="L8328" s="457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7"/>
      <c r="L8329" s="457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7"/>
      <c r="L8330" s="457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7"/>
      <c r="L8331" s="457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7"/>
      <c r="L8332" s="457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7"/>
      <c r="L8333" s="457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7"/>
      <c r="L8334" s="457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7"/>
      <c r="L8335" s="457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7"/>
      <c r="L8336" s="457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7"/>
      <c r="L8337" s="457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7"/>
      <c r="L8338" s="457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7"/>
      <c r="L8339" s="457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7"/>
      <c r="L8340" s="457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7"/>
      <c r="L8341" s="457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7"/>
      <c r="L8342" s="457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7"/>
      <c r="L8343" s="457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7"/>
      <c r="L8344" s="457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7"/>
      <c r="L8345" s="457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7"/>
      <c r="L8346" s="457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7"/>
      <c r="L8347" s="457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7"/>
      <c r="L8348" s="457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7"/>
      <c r="L8349" s="457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7"/>
      <c r="L8350" s="457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7"/>
      <c r="L8351" s="457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7"/>
      <c r="L8352" s="457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7"/>
      <c r="L8353" s="457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7"/>
      <c r="L8354" s="457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7"/>
      <c r="L8355" s="457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7"/>
      <c r="L8356" s="457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7"/>
      <c r="L8357" s="457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7"/>
      <c r="L8358" s="457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7"/>
      <c r="L8359" s="457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7"/>
      <c r="L8360" s="457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7"/>
      <c r="L8361" s="457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7"/>
      <c r="L8362" s="457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7"/>
      <c r="L8363" s="457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7"/>
      <c r="L8364" s="457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7"/>
      <c r="L8365" s="457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7"/>
      <c r="L8366" s="457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7"/>
      <c r="L8367" s="457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7"/>
      <c r="L8368" s="457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7"/>
      <c r="L8369" s="457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7"/>
      <c r="L8370" s="457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7"/>
      <c r="L8371" s="457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7"/>
      <c r="L8372" s="457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7"/>
      <c r="L8373" s="457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7"/>
      <c r="L8374" s="457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7"/>
      <c r="L8375" s="457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7"/>
      <c r="L8376" s="457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7"/>
      <c r="L8377" s="457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7"/>
      <c r="L8378" s="457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7"/>
      <c r="L8379" s="457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7"/>
      <c r="L8380" s="457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7"/>
      <c r="L8381" s="457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7"/>
      <c r="L8382" s="457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7"/>
      <c r="L8383" s="457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7"/>
      <c r="L8384" s="457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7"/>
      <c r="L8385" s="457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7"/>
      <c r="L8386" s="457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7"/>
      <c r="L8387" s="457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7"/>
      <c r="L8388" s="457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7"/>
      <c r="L8389" s="457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7"/>
      <c r="L8390" s="457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7"/>
      <c r="L8391" s="457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7"/>
      <c r="L8392" s="457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7"/>
      <c r="L8393" s="457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7"/>
      <c r="L8394" s="457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7"/>
      <c r="L8395" s="457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7"/>
      <c r="L8396" s="457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7"/>
      <c r="L8397" s="457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7"/>
      <c r="L8398" s="457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7"/>
      <c r="L8399" s="457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7"/>
      <c r="L8400" s="457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7"/>
      <c r="L8401" s="457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7"/>
      <c r="L8402" s="457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7"/>
      <c r="L8403" s="457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7"/>
      <c r="L8404" s="457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7"/>
      <c r="L8405" s="457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7"/>
      <c r="L8406" s="457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7"/>
      <c r="L8407" s="457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7"/>
      <c r="L8408" s="457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7"/>
      <c r="L8409" s="457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7"/>
      <c r="L8410" s="457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7"/>
      <c r="L8411" s="457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7"/>
      <c r="L8412" s="457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7"/>
      <c r="L8413" s="457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7"/>
      <c r="L8414" s="457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7">
        <v>923.34302896533768</v>
      </c>
      <c r="L8415" s="457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7"/>
      <c r="L8416" s="457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7"/>
      <c r="L8417" s="457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7"/>
      <c r="L8418" s="457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7"/>
      <c r="L8419" s="457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7"/>
      <c r="L8420" s="457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7"/>
      <c r="L8421" s="457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7"/>
      <c r="L8422" s="457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7"/>
      <c r="L8423" s="457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7"/>
      <c r="L8424" s="457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7"/>
      <c r="L8425" s="457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7"/>
      <c r="L8426" s="457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7"/>
      <c r="L8427" s="457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7"/>
      <c r="L8428" s="457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7"/>
      <c r="L8429" s="457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7"/>
      <c r="L8430" s="457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7"/>
      <c r="L8431" s="457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7"/>
      <c r="L8432" s="457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7"/>
      <c r="L8433" s="457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7"/>
      <c r="L8434" s="457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7"/>
      <c r="L8435" s="457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7"/>
      <c r="L8436" s="457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7"/>
      <c r="L8437" s="457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7"/>
      <c r="L8438" s="457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7"/>
      <c r="L8439" s="457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7"/>
      <c r="L8440" s="457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7"/>
      <c r="L8441" s="457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7"/>
      <c r="L8442" s="457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7"/>
      <c r="L8443" s="457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7"/>
      <c r="L8444" s="457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7"/>
      <c r="L8445" s="457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7"/>
      <c r="L8446" s="457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7"/>
      <c r="L8447" s="457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7"/>
      <c r="L8448" s="457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7"/>
      <c r="L8449" s="457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7"/>
      <c r="L8450" s="457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7"/>
      <c r="L8451" s="457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7"/>
      <c r="L8452" s="457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7"/>
      <c r="L8453" s="457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7"/>
      <c r="L8454" s="457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7"/>
      <c r="L8455" s="457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7"/>
      <c r="L8456" s="457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7"/>
      <c r="L8457" s="457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7"/>
      <c r="L8458" s="457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7"/>
      <c r="L8459" s="457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7"/>
      <c r="L8460" s="457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7"/>
      <c r="L8461" s="457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7"/>
      <c r="L8462" s="457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7"/>
      <c r="L8463" s="457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7"/>
      <c r="L8464" s="457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7"/>
      <c r="L8465" s="457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7"/>
      <c r="L8466" s="457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7"/>
      <c r="L8467" s="457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7"/>
      <c r="L8468" s="457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7"/>
      <c r="L8469" s="457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7"/>
      <c r="L8470" s="457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7"/>
      <c r="L8471" s="457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7"/>
      <c r="L8472" s="457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7"/>
      <c r="L8473" s="457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7"/>
      <c r="L8474" s="457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7"/>
      <c r="L8475" s="457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7"/>
      <c r="L8476" s="457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7"/>
      <c r="L8477" s="457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7"/>
      <c r="L8478" s="457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7"/>
      <c r="L8479" s="457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7"/>
      <c r="L8480" s="457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7"/>
      <c r="L8481" s="457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7"/>
      <c r="L8482" s="457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7"/>
      <c r="L8483" s="457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7"/>
      <c r="L8484" s="457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7"/>
      <c r="L8485" s="457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7"/>
      <c r="L8486" s="457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7"/>
      <c r="L8487" s="457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7"/>
      <c r="L8488" s="457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7"/>
      <c r="L8489" s="457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7"/>
      <c r="L8490" s="457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7"/>
      <c r="L8491" s="457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7"/>
      <c r="L8492" s="457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7"/>
      <c r="L8493" s="457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7"/>
      <c r="L8494" s="457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7"/>
      <c r="L8495" s="457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7"/>
      <c r="L8496" s="457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7"/>
      <c r="L8497" s="457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7"/>
      <c r="L8498" s="457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7"/>
      <c r="L8499" s="457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7"/>
      <c r="L8500" s="457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7"/>
      <c r="L8501" s="457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7"/>
      <c r="L8502" s="457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7"/>
      <c r="L8503" s="457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7"/>
      <c r="L8504" s="457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7"/>
      <c r="L8505" s="457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7"/>
      <c r="L8506" s="457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7"/>
      <c r="L8507" s="457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7"/>
      <c r="L8508" s="457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7"/>
      <c r="L8509" s="457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7"/>
      <c r="L8510" s="457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7"/>
      <c r="L8511" s="457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7"/>
      <c r="L8512" s="457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7"/>
      <c r="L8513" s="457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7"/>
      <c r="L8514" s="457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7"/>
      <c r="L8515" s="457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7"/>
      <c r="L8516" s="457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7"/>
      <c r="L8517" s="457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7"/>
      <c r="L8518" s="457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7"/>
      <c r="L8519" s="457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7"/>
      <c r="L8520" s="457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7"/>
      <c r="L8521" s="457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7"/>
      <c r="L8522" s="457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7"/>
      <c r="L8523" s="457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7"/>
      <c r="L8524" s="457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7"/>
      <c r="L8525" s="457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7"/>
      <c r="L8526" s="457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7"/>
      <c r="L8527" s="457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7"/>
      <c r="L8528" s="457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7"/>
      <c r="L8529" s="457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7"/>
      <c r="L8530" s="457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7"/>
      <c r="L8531" s="457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7"/>
      <c r="L8532" s="457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7"/>
      <c r="L8533" s="457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7"/>
      <c r="L8534" s="457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7"/>
      <c r="L8535" s="457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7"/>
      <c r="L8536" s="457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7"/>
      <c r="L8537" s="457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7"/>
      <c r="L8538" s="457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7"/>
      <c r="L8539" s="457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7"/>
      <c r="L8540" s="457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7"/>
      <c r="L8541" s="457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7"/>
      <c r="L8542" s="457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7"/>
      <c r="L8543" s="457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7"/>
      <c r="L8544" s="457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7"/>
      <c r="L8545" s="457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7"/>
      <c r="L8546" s="457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7"/>
      <c r="L8547" s="457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7"/>
      <c r="L8548" s="457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7"/>
      <c r="L8549" s="457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7"/>
      <c r="L8550" s="457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7"/>
      <c r="L8551" s="457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7"/>
      <c r="L8552" s="457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7"/>
      <c r="L8553" s="457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7"/>
      <c r="L8554" s="457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7"/>
      <c r="L8555" s="457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7"/>
      <c r="L8556" s="457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7"/>
      <c r="L8557" s="457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7"/>
      <c r="L8558" s="457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7"/>
      <c r="L8559" s="457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7"/>
      <c r="L8560" s="457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7"/>
      <c r="L8561" s="457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7"/>
      <c r="L8562" s="457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7"/>
      <c r="L8563" s="457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7"/>
      <c r="L8564" s="457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7"/>
      <c r="L8565" s="457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7"/>
      <c r="L8566" s="457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7"/>
      <c r="L8567" s="457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7"/>
      <c r="L8568" s="457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7"/>
      <c r="L8569" s="457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7"/>
      <c r="L8570" s="457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7"/>
      <c r="L8571" s="457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7"/>
      <c r="L8572" s="457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7"/>
      <c r="L8573" s="457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7"/>
      <c r="L8574" s="457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7"/>
      <c r="L8575" s="457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7"/>
      <c r="L8576" s="457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7"/>
      <c r="L8577" s="457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7"/>
      <c r="L8578" s="457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7"/>
      <c r="L8579" s="457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7"/>
      <c r="L8580" s="457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7"/>
      <c r="L8581" s="457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7"/>
      <c r="L8582" s="457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7"/>
      <c r="L8583" s="457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7"/>
      <c r="L8584" s="457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7"/>
      <c r="L8585" s="457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7"/>
      <c r="L8586" s="457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7"/>
      <c r="L8587" s="457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7"/>
      <c r="L8588" s="457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7"/>
      <c r="L8589" s="457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7"/>
      <c r="L8590" s="457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7"/>
      <c r="L8591" s="457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7"/>
      <c r="L8592" s="457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7"/>
      <c r="L8593" s="457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7"/>
      <c r="L8594" s="457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7"/>
      <c r="L8595" s="457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7"/>
      <c r="L8596" s="457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7"/>
      <c r="L8597" s="457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7"/>
      <c r="L8598" s="457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7"/>
      <c r="L8599" s="457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7"/>
      <c r="L8600" s="457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7"/>
      <c r="L8601" s="457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7"/>
      <c r="L8602" s="457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7"/>
      <c r="L8603" s="457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7"/>
      <c r="L8604" s="457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7"/>
      <c r="L8605" s="457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7">
        <v>5788.0259494068059</v>
      </c>
      <c r="L8606" s="457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7"/>
      <c r="L8607" s="457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7">
        <v>16326.425497681641</v>
      </c>
      <c r="L8608" s="457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7">
        <v>77.660973509023052</v>
      </c>
      <c r="L8609" s="457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7"/>
      <c r="L8610" s="457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7"/>
      <c r="L8611" s="457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7"/>
      <c r="L8612" s="457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7"/>
      <c r="L8613" s="457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7"/>
      <c r="L8614" s="457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7"/>
      <c r="L8615" s="457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7"/>
      <c r="L8616" s="457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7"/>
      <c r="L8617" s="457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7"/>
      <c r="L8618" s="457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7"/>
      <c r="L8619" s="457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7"/>
      <c r="L8620" s="457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7"/>
      <c r="L8621" s="457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7"/>
      <c r="L8622" s="457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7"/>
      <c r="L8623" s="457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7"/>
      <c r="L8624" s="457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7"/>
      <c r="L8625" s="457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7"/>
      <c r="L8626" s="457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7"/>
      <c r="L8627" s="457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7"/>
      <c r="L8628" s="457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7"/>
      <c r="L8629" s="457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7"/>
      <c r="L8630" s="457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7"/>
      <c r="L8631" s="457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7"/>
      <c r="L8632" s="457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7"/>
      <c r="L8633" s="457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7"/>
      <c r="L8634" s="457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7"/>
      <c r="L8635" s="457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7"/>
      <c r="L8636" s="457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7"/>
      <c r="L8637" s="457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7"/>
      <c r="L8638" s="457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7"/>
      <c r="L8639" s="457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7"/>
      <c r="L8640" s="457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7"/>
      <c r="L8641" s="457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7"/>
      <c r="L8642" s="457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7"/>
      <c r="L8643" s="457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7"/>
      <c r="L8644" s="457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7"/>
      <c r="L8645" s="457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7"/>
      <c r="L8646" s="457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7"/>
      <c r="L8647" s="457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7"/>
      <c r="L8648" s="457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7"/>
      <c r="L8649" s="457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7"/>
      <c r="L8650" s="457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7"/>
      <c r="L8651" s="457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7"/>
      <c r="L8652" s="457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7"/>
      <c r="L8653" s="457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7">
        <v>2648.0563973507997</v>
      </c>
      <c r="L8654" s="457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7"/>
      <c r="L8655" s="457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7">
        <v>6923.8005231728503</v>
      </c>
      <c r="L8656" s="457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7"/>
      <c r="L8657" s="457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7"/>
      <c r="L8658" s="457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7"/>
      <c r="L8659" s="457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7"/>
      <c r="L8660" s="457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7"/>
      <c r="L8661" s="457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7"/>
      <c r="L8662" s="457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7"/>
      <c r="L8663" s="457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7"/>
      <c r="L8664" s="457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7"/>
      <c r="L8665" s="457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7"/>
      <c r="L8666" s="457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7"/>
      <c r="L8667" s="457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7"/>
      <c r="L8668" s="457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7"/>
      <c r="L8669" s="457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7"/>
      <c r="L8670" s="457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7"/>
      <c r="L8671" s="457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7"/>
      <c r="L8672" s="457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7"/>
      <c r="L8673" s="457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7"/>
      <c r="L8674" s="457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7"/>
      <c r="L8675" s="457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7"/>
      <c r="L8676" s="457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7"/>
      <c r="L8677" s="457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7"/>
      <c r="L8678" s="457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7"/>
      <c r="L8679" s="457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7"/>
      <c r="L8680" s="457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7"/>
      <c r="L8681" s="457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7"/>
      <c r="L8682" s="457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7"/>
      <c r="L8683" s="457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7"/>
      <c r="L8684" s="457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7"/>
      <c r="L8685" s="457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7"/>
      <c r="L8686" s="457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7"/>
      <c r="L8687" s="457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7"/>
      <c r="L8688" s="457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7"/>
      <c r="L8689" s="457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7"/>
      <c r="L8690" s="457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7"/>
      <c r="L8691" s="457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7"/>
      <c r="L8692" s="457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7"/>
      <c r="L8693" s="457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7"/>
      <c r="L8694" s="457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7"/>
      <c r="L8695" s="457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7"/>
      <c r="L8696" s="457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7"/>
      <c r="L8697" s="457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7"/>
      <c r="L8698" s="457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7"/>
      <c r="L8699" s="457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7"/>
      <c r="L8700" s="457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7"/>
      <c r="L8701" s="457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7"/>
      <c r="L8702" s="457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7"/>
      <c r="L8703" s="457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7"/>
      <c r="L8704" s="457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7"/>
      <c r="L8705" s="457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7"/>
      <c r="L8706" s="457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7"/>
      <c r="L8707" s="457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7"/>
      <c r="L8708" s="457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7"/>
      <c r="L8709" s="457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7"/>
      <c r="L8710" s="457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7"/>
      <c r="L8711" s="457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7"/>
      <c r="L8712" s="457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7"/>
      <c r="L8713" s="457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7"/>
      <c r="L8714" s="457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7"/>
      <c r="L8715" s="457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7"/>
      <c r="L8716" s="457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7"/>
      <c r="L8717" s="457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7"/>
      <c r="L8718" s="457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7"/>
      <c r="L8719" s="457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7"/>
      <c r="L8720" s="457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7"/>
      <c r="L8721" s="457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7"/>
      <c r="L8722" s="457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7"/>
      <c r="L8723" s="457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7"/>
      <c r="L8724" s="457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7"/>
      <c r="L8725" s="457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7"/>
      <c r="L8726" s="457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7"/>
      <c r="L8727" s="457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7"/>
      <c r="L8728" s="457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7"/>
      <c r="L8729" s="457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7"/>
      <c r="L8730" s="457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7"/>
      <c r="L8731" s="457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7"/>
      <c r="L8732" s="457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7"/>
      <c r="L8733" s="457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7"/>
      <c r="L8734" s="457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7"/>
      <c r="L8735" s="457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7"/>
      <c r="L8736" s="457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7"/>
      <c r="L8737" s="457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7"/>
      <c r="L8738" s="457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7"/>
      <c r="L8739" s="457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7"/>
      <c r="L8740" s="457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7"/>
      <c r="L8741" s="457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7"/>
      <c r="L8742" s="457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7"/>
      <c r="L8743" s="457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7"/>
      <c r="L8744" s="457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7"/>
      <c r="L8745" s="457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7"/>
      <c r="L8746" s="457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7"/>
      <c r="L8747" s="457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7"/>
      <c r="L8748" s="457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7"/>
      <c r="L8749" s="457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7">
        <v>3147.1344588149686</v>
      </c>
      <c r="L8750" s="457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7"/>
      <c r="L8751" s="457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7">
        <v>7813.990593428899</v>
      </c>
      <c r="L8752" s="457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7"/>
      <c r="L8753" s="457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7"/>
      <c r="L8754" s="457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7"/>
      <c r="L8755" s="457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7"/>
      <c r="L8756" s="457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7"/>
      <c r="L8757" s="457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7"/>
      <c r="L8758" s="457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7"/>
      <c r="L8759" s="457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7"/>
      <c r="L8760" s="457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7"/>
      <c r="L8761" s="457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7"/>
      <c r="L8762" s="457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A4:F8"/>
  <sheetViews>
    <sheetView tabSelected="1" zoomScale="85" zoomScaleNormal="85" workbookViewId="0">
      <selection activeCell="D20" sqref="D20"/>
    </sheetView>
  </sheetViews>
  <sheetFormatPr defaultRowHeight="16.5"/>
  <cols>
    <col min="1" max="1" width="20.625" bestFit="1" customWidth="1"/>
    <col min="2" max="2" width="9.875" bestFit="1" customWidth="1"/>
  </cols>
  <sheetData>
    <row r="4" spans="1:6">
      <c r="A4" t="s">
        <v>2208</v>
      </c>
      <c r="B4" t="s">
        <v>2203</v>
      </c>
    </row>
    <row r="5" spans="1:6">
      <c r="A5" s="21">
        <v>17979500000000</v>
      </c>
      <c r="B5" s="21">
        <v>100410</v>
      </c>
      <c r="F5" t="s">
        <v>2204</v>
      </c>
    </row>
    <row r="6" spans="1:6">
      <c r="F6" t="s">
        <v>2205</v>
      </c>
    </row>
    <row r="7" spans="1:6">
      <c r="F7" t="s">
        <v>2206</v>
      </c>
    </row>
    <row r="8" spans="1:6">
      <c r="F8" t="s">
        <v>2207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zoomScale="85" zoomScaleNormal="85" workbookViewId="0">
      <selection activeCell="T25" sqref="T25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66" t="s">
        <v>215</v>
      </c>
      <c r="S7" s="766"/>
      <c r="T7" s="766"/>
      <c r="U7" s="766" t="s">
        <v>216</v>
      </c>
      <c r="V7" s="766"/>
      <c r="W7" s="766"/>
      <c r="X7" s="766"/>
      <c r="Y7" s="50" t="s">
        <v>217</v>
      </c>
      <c r="Z7" s="810" t="s">
        <v>218</v>
      </c>
      <c r="AA7" s="766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0"/>
      <c r="AA8" s="766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11">
        <f>I2</f>
        <v>219844075.40000001</v>
      </c>
      <c r="D14" s="811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09">
        <f>C14/$J$14</f>
        <v>0.39859924434217309</v>
      </c>
      <c r="D15" s="809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65"/>
  <sheetViews>
    <sheetView topLeftCell="D1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66" t="s">
        <v>253</v>
      </c>
      <c r="C3" s="766"/>
    </row>
    <row r="4" spans="1:27">
      <c r="A4" s="50" t="s">
        <v>254</v>
      </c>
      <c r="B4" s="766" t="s">
        <v>255</v>
      </c>
      <c r="C4" s="766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23" t="s">
        <v>289</v>
      </c>
      <c r="B23" s="823"/>
      <c r="C23" s="823"/>
      <c r="D23" s="823"/>
      <c r="E23" s="823"/>
      <c r="F23" s="823"/>
      <c r="G23" s="823"/>
      <c r="H23" s="823"/>
      <c r="I23" s="823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24" t="s">
        <v>291</v>
      </c>
      <c r="M24" s="824"/>
      <c r="N24" s="824"/>
      <c r="O24" s="127" t="s">
        <v>76</v>
      </c>
      <c r="P24" s="127" t="s">
        <v>292</v>
      </c>
      <c r="Q24" s="127" t="s">
        <v>293</v>
      </c>
      <c r="R24" s="820" t="s">
        <v>294</v>
      </c>
      <c r="S24" s="820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21" t="s">
        <v>298</v>
      </c>
      <c r="M26" s="822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21" t="s">
        <v>300</v>
      </c>
      <c r="M27" s="822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25" t="s">
        <v>122</v>
      </c>
      <c r="B28" s="825"/>
      <c r="C28" s="825"/>
      <c r="D28" s="825"/>
      <c r="E28" s="825"/>
      <c r="L28" s="826" t="s">
        <v>304</v>
      </c>
      <c r="M28" s="827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28" t="s">
        <v>307</v>
      </c>
      <c r="M29" s="829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21" t="s">
        <v>310</v>
      </c>
      <c r="M30" s="822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21" t="s">
        <v>312</v>
      </c>
      <c r="M31" s="822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21" t="s">
        <v>314</v>
      </c>
      <c r="M32" s="822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30" t="s">
        <v>317</v>
      </c>
      <c r="M33" s="831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3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32" t="s">
        <v>291</v>
      </c>
      <c r="M37" s="832"/>
      <c r="N37" s="832"/>
      <c r="O37" s="700" t="s">
        <v>77</v>
      </c>
      <c r="P37" s="700" t="s">
        <v>325</v>
      </c>
      <c r="Q37" s="700" t="s">
        <v>326</v>
      </c>
      <c r="R37" s="126"/>
      <c r="W37" s="86"/>
    </row>
    <row r="38" spans="1:23">
      <c r="A38" s="833"/>
      <c r="B38" s="834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8" t="s">
        <v>295</v>
      </c>
      <c r="M38" s="699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35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12" t="s">
        <v>327</v>
      </c>
      <c r="M39" s="813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36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12" t="s">
        <v>328</v>
      </c>
      <c r="M40" s="813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35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16" t="s">
        <v>329</v>
      </c>
      <c r="M41" s="817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36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18"/>
      <c r="M42" s="819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38" t="s">
        <v>85</v>
      </c>
      <c r="B43" s="839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12" t="s">
        <v>330</v>
      </c>
      <c r="M43" s="813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L44" s="812" t="s">
        <v>331</v>
      </c>
      <c r="M44" s="813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12" t="s">
        <v>332</v>
      </c>
      <c r="M45" s="813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37" t="s">
        <v>333</v>
      </c>
      <c r="B46" s="837"/>
      <c r="C46" s="837"/>
      <c r="D46" s="837"/>
      <c r="E46" s="837"/>
      <c r="F46" s="837"/>
      <c r="G46" s="837"/>
      <c r="H46" s="837"/>
      <c r="I46" s="837"/>
      <c r="L46" s="814" t="s">
        <v>334</v>
      </c>
      <c r="M46" s="815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8" t="s">
        <v>295</v>
      </c>
      <c r="M47" s="699" t="s">
        <v>68</v>
      </c>
      <c r="N47" s="457">
        <f>SUM(N48:N55)</f>
        <v>270.755</v>
      </c>
      <c r="O47" s="457">
        <f>SUM(O48:O55)</f>
        <v>156.73430232558141</v>
      </c>
      <c r="P47" s="457">
        <f>SUM(P48:P55)</f>
        <v>30.743139534883721</v>
      </c>
      <c r="Q47" s="457">
        <f>SUM(Q48:Q55)</f>
        <v>47.051511627906983</v>
      </c>
    </row>
    <row r="48" spans="1:23">
      <c r="A48" s="160" t="s">
        <v>173</v>
      </c>
      <c r="B48" s="161">
        <f t="shared" ref="B48:G48" si="5">C43</f>
        <v>3051.7791868970248</v>
      </c>
      <c r="C48" s="161">
        <f t="shared" si="5"/>
        <v>13471.931328893308</v>
      </c>
      <c r="D48" s="161">
        <f t="shared" si="5"/>
        <v>60692.111497092861</v>
      </c>
      <c r="E48" s="161">
        <f t="shared" si="5"/>
        <v>37049.678866478615</v>
      </c>
      <c r="F48" s="161">
        <f t="shared" si="5"/>
        <v>8962.651937087041</v>
      </c>
      <c r="G48" s="161">
        <f t="shared" si="5"/>
        <v>973.07796346723728</v>
      </c>
      <c r="H48" s="161">
        <v>0</v>
      </c>
      <c r="I48" s="161">
        <f>SUM(B48:H48)</f>
        <v>124201.23077991608</v>
      </c>
      <c r="L48" s="812" t="s">
        <v>327</v>
      </c>
      <c r="M48" s="813"/>
      <c r="N48" s="457">
        <f>N39/860</f>
        <v>5.8602325581395354</v>
      </c>
      <c r="O48" s="457">
        <f>O39/860</f>
        <v>1.2558139534883722E-2</v>
      </c>
      <c r="P48" s="457">
        <f>P39/860</f>
        <v>0</v>
      </c>
      <c r="Q48" s="457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12" t="s">
        <v>328</v>
      </c>
      <c r="M49" s="813"/>
      <c r="N49" s="457">
        <f t="shared" ref="N49:O55" si="6">N40/860</f>
        <v>25.990348837209304</v>
      </c>
      <c r="O49" s="457">
        <f t="shared" si="6"/>
        <v>9.4534883720930232E-2</v>
      </c>
      <c r="P49" s="457">
        <f t="shared" ref="P49:Q49" si="7">P40/860</f>
        <v>9.7674418604651175E-3</v>
      </c>
      <c r="Q49" s="457">
        <f t="shared" si="7"/>
        <v>19.088372093023256</v>
      </c>
    </row>
    <row r="50" spans="1:17">
      <c r="D50" s="50"/>
      <c r="E50" s="24">
        <f>E48/I48</f>
        <v>0.29830363703988128</v>
      </c>
      <c r="F50" s="165"/>
      <c r="G50" s="50"/>
      <c r="H50" s="50"/>
      <c r="I50" s="50"/>
      <c r="J50" s="50"/>
      <c r="L50" s="816" t="s">
        <v>329</v>
      </c>
      <c r="M50" s="817"/>
      <c r="N50" s="457">
        <f t="shared" si="6"/>
        <v>17.082325581395349</v>
      </c>
      <c r="O50" s="457">
        <f t="shared" si="6"/>
        <v>4.8372093023255819E-2</v>
      </c>
      <c r="P50" s="457">
        <f t="shared" ref="P50:Q50" si="8">P41/860</f>
        <v>1.0465116279069768E-3</v>
      </c>
      <c r="Q50" s="457">
        <f t="shared" si="8"/>
        <v>16.02279069767442</v>
      </c>
    </row>
    <row r="51" spans="1:17" ht="17.25" thickBot="1">
      <c r="D51" s="50"/>
      <c r="E51" s="165"/>
      <c r="F51" s="165"/>
      <c r="G51" s="50"/>
      <c r="H51" s="50"/>
      <c r="I51" s="166"/>
      <c r="J51" s="50"/>
      <c r="L51" s="818"/>
      <c r="M51" s="819"/>
      <c r="N51" s="457">
        <f t="shared" si="6"/>
        <v>8.9081395348837216</v>
      </c>
      <c r="O51" s="457">
        <f t="shared" si="6"/>
        <v>4.616279069767442E-2</v>
      </c>
      <c r="P51" s="457">
        <f t="shared" ref="P51:Q51" si="9">P42/860</f>
        <v>8.7209302325581394E-3</v>
      </c>
      <c r="Q51" s="457">
        <f t="shared" si="9"/>
        <v>3.0655813953488371</v>
      </c>
    </row>
    <row r="52" spans="1:17">
      <c r="A52" s="27"/>
      <c r="B52" s="74">
        <v>2020</v>
      </c>
      <c r="C52" s="74">
        <v>2030</v>
      </c>
      <c r="D52" s="74">
        <v>2040</v>
      </c>
      <c r="E52" s="697">
        <v>2050</v>
      </c>
      <c r="F52" s="165"/>
      <c r="G52" s="50"/>
      <c r="H52" s="50"/>
      <c r="I52" s="50"/>
      <c r="J52" s="50"/>
      <c r="L52" s="812" t="s">
        <v>330</v>
      </c>
      <c r="M52" s="813"/>
      <c r="N52" s="457">
        <f t="shared" si="6"/>
        <v>121.07593023255814</v>
      </c>
      <c r="O52" s="457">
        <f t="shared" si="6"/>
        <v>112.7593023255814</v>
      </c>
      <c r="P52" s="457">
        <f t="shared" ref="P52:Q52" si="10">P43/860</f>
        <v>5.2706976744186047</v>
      </c>
      <c r="Q52" s="457">
        <f t="shared" si="10"/>
        <v>0.46499999999999997</v>
      </c>
    </row>
    <row r="53" spans="1:17">
      <c r="A53" s="33" t="s">
        <v>111</v>
      </c>
      <c r="B53" s="86">
        <f>B48</f>
        <v>3051.7791868970248</v>
      </c>
      <c r="D53" s="50"/>
      <c r="E53" s="280"/>
      <c r="F53" s="50"/>
      <c r="G53" s="50"/>
      <c r="H53" s="50"/>
      <c r="I53" s="50"/>
      <c r="K53" s="167"/>
      <c r="L53" s="812" t="s">
        <v>331</v>
      </c>
      <c r="M53" s="813"/>
      <c r="N53" s="457">
        <f t="shared" si="6"/>
        <v>72.892674418604642</v>
      </c>
      <c r="O53" s="457">
        <f t="shared" si="6"/>
        <v>43.322790697674414</v>
      </c>
      <c r="P53" s="457">
        <f t="shared" ref="P53:Q53" si="11">P44/860</f>
        <v>8.3886046511627903</v>
      </c>
      <c r="Q53" s="457">
        <f t="shared" si="11"/>
        <v>7.1439534883720937</v>
      </c>
    </row>
    <row r="54" spans="1:17">
      <c r="A54" s="33" t="s">
        <v>112</v>
      </c>
      <c r="B54" s="86">
        <f>C48</f>
        <v>13471.931328893308</v>
      </c>
      <c r="E54" s="44"/>
      <c r="K54" s="167"/>
      <c r="L54" s="812" t="s">
        <v>332</v>
      </c>
      <c r="M54" s="813"/>
      <c r="N54" s="457">
        <f t="shared" si="6"/>
        <v>17.052674418604649</v>
      </c>
      <c r="O54" s="457">
        <f t="shared" si="6"/>
        <v>0</v>
      </c>
      <c r="P54" s="457">
        <f t="shared" ref="P54:Q54" si="12">P45/860</f>
        <v>17.052674418604649</v>
      </c>
      <c r="Q54" s="457">
        <f t="shared" si="12"/>
        <v>0</v>
      </c>
    </row>
    <row r="55" spans="1:17">
      <c r="A55" s="33" t="s">
        <v>172</v>
      </c>
      <c r="B55" s="86">
        <f>D48</f>
        <v>60692.111497092861</v>
      </c>
      <c r="E55" s="44"/>
      <c r="K55" s="167"/>
      <c r="L55" s="814" t="s">
        <v>334</v>
      </c>
      <c r="M55" s="815"/>
      <c r="N55" s="457">
        <f t="shared" si="6"/>
        <v>1.8926744186046511</v>
      </c>
      <c r="O55" s="457">
        <f t="shared" si="6"/>
        <v>0.45058139534883723</v>
      </c>
      <c r="P55" s="457">
        <f t="shared" ref="P55:Q55" si="13">P46/860</f>
        <v>1.1627906976744186E-2</v>
      </c>
      <c r="Q55" s="457">
        <f t="shared" si="13"/>
        <v>0.51209302325581396</v>
      </c>
    </row>
    <row r="56" spans="1:17">
      <c r="A56" s="33" t="s">
        <v>114</v>
      </c>
      <c r="B56" s="86">
        <f>E48</f>
        <v>37049.678866478615</v>
      </c>
      <c r="E56" s="44"/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F48</f>
        <v>8962.651937087041</v>
      </c>
      <c r="E57" s="44"/>
      <c r="P57" s="24">
        <f t="shared" si="14"/>
        <v>0</v>
      </c>
    </row>
    <row r="58" spans="1:17">
      <c r="A58" s="33" t="s">
        <v>96</v>
      </c>
      <c r="B58" s="86">
        <f>G48</f>
        <v>973.07796346723728</v>
      </c>
      <c r="E58" s="44"/>
      <c r="O58" s="24"/>
      <c r="P58" s="24">
        <f t="shared" si="14"/>
        <v>3.7581034104788451E-4</v>
      </c>
    </row>
    <row r="59" spans="1:17">
      <c r="A59" s="33" t="s">
        <v>105</v>
      </c>
      <c r="B59" s="86">
        <f>H48</f>
        <v>0</v>
      </c>
      <c r="E59" s="44"/>
      <c r="P59" s="24">
        <f t="shared" si="14"/>
        <v>6.1262831159637329E-5</v>
      </c>
    </row>
    <row r="60" spans="1:17" ht="17.25" thickBot="1">
      <c r="A60" s="68" t="s">
        <v>91</v>
      </c>
      <c r="B60" s="385">
        <f>SUM(B53:B59)</f>
        <v>124201.23077991608</v>
      </c>
      <c r="C60" s="54"/>
      <c r="D60" s="54"/>
      <c r="E60" s="56"/>
      <c r="P60" s="24">
        <f t="shared" si="14"/>
        <v>9.7898446677979365E-4</v>
      </c>
    </row>
    <row r="61" spans="1:17">
      <c r="P61" s="24">
        <f t="shared" si="14"/>
        <v>4.3532167494355359E-2</v>
      </c>
    </row>
    <row r="62" spans="1:17">
      <c r="P62" s="24">
        <f t="shared" si="14"/>
        <v>0.11508158697798772</v>
      </c>
    </row>
    <row r="63" spans="1:17">
      <c r="P63" s="24">
        <f t="shared" si="14"/>
        <v>1</v>
      </c>
    </row>
    <row r="64" spans="1:17">
      <c r="P64" s="24">
        <f t="shared" si="14"/>
        <v>6.143638262579099E-3</v>
      </c>
    </row>
    <row r="65" spans="16:16">
      <c r="P65" s="24"/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N15" zoomScale="85" zoomScaleNormal="85" workbookViewId="0">
      <selection activeCell="AC28" sqref="AC2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25" t="s">
        <v>363</v>
      </c>
      <c r="B21" s="825"/>
      <c r="C21" s="825"/>
      <c r="D21" s="825"/>
      <c r="E21" s="825"/>
      <c r="F21" s="825"/>
      <c r="G21" s="825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0" t="s">
        <v>364</v>
      </c>
      <c r="C22" s="840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702">
        <f>V30+W30</f>
        <v>46783.109467455623</v>
      </c>
    </row>
    <row r="31" spans="1:27" ht="17.25">
      <c r="A31" s="175"/>
      <c r="I31" s="89"/>
      <c r="J31" s="89"/>
    </row>
    <row r="32" spans="1:27">
      <c r="A32" s="825" t="s">
        <v>338</v>
      </c>
      <c r="B32" s="825"/>
      <c r="C32" s="825"/>
      <c r="D32" s="825"/>
      <c r="E32" s="825"/>
      <c r="F32" s="825"/>
      <c r="G32" s="825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0"/>
      <c r="B33" s="840" t="s">
        <v>364</v>
      </c>
      <c r="C33" s="840"/>
      <c r="E33" s="46"/>
      <c r="F33" s="169" t="s">
        <v>365</v>
      </c>
      <c r="G33" s="169" t="s">
        <v>366</v>
      </c>
      <c r="I33" s="89"/>
      <c r="J33" s="89"/>
    </row>
    <row r="34" spans="1:21">
      <c r="A34" s="840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37" t="s">
        <v>333</v>
      </c>
      <c r="B42" s="837"/>
      <c r="C42" s="837"/>
      <c r="D42" s="837"/>
      <c r="E42" s="837"/>
      <c r="F42" s="837"/>
      <c r="G42" s="837"/>
      <c r="H42" s="837"/>
      <c r="I42" s="837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$D$7*G24*1000</f>
        <v>301.52955148433222</v>
      </c>
      <c r="C44" s="161">
        <f>$D$7*G25*1000+$C$7*G35*1000</f>
        <v>12320.020283040763</v>
      </c>
      <c r="D44" s="161">
        <f>$D$7*G26*1000+$C$7*G36*1000</f>
        <v>384230.03929664748</v>
      </c>
      <c r="E44" s="161">
        <f>$D$7*G27*1000+$C$7*G37*1000</f>
        <v>706318.8753874579</v>
      </c>
      <c r="F44" s="161">
        <f>$D$7*G28*1000+$C$7*G38*1000</f>
        <v>53760.385961258842</v>
      </c>
      <c r="G44" s="161">
        <v>0</v>
      </c>
      <c r="H44" s="161">
        <f>$D$7*G29*1000</f>
        <v>3316.8250663276535</v>
      </c>
      <c r="I44" s="161">
        <f>SUM(B44:H44)</f>
        <v>1160247.6755462168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10929.644653022191</v>
      </c>
      <c r="D47" s="110">
        <f>D44*$C$7</f>
        <v>340867.76629012264</v>
      </c>
      <c r="E47" s="110">
        <f>E44*$C$7</f>
        <v>626607.27355570649</v>
      </c>
      <c r="F47" s="110">
        <f>F44*$C$7</f>
        <v>47693.258733893745</v>
      </c>
      <c r="G47" s="110">
        <v>0</v>
      </c>
      <c r="H47" s="110">
        <v>0</v>
      </c>
      <c r="I47" s="110">
        <f>I44*$C$7</f>
        <v>1029307.9485162382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301.52955148433222</v>
      </c>
      <c r="C48" s="110">
        <f>C44-C47</f>
        <v>1390.3756300185723</v>
      </c>
      <c r="D48" s="110">
        <f>D44-D47</f>
        <v>43362.273006524832</v>
      </c>
      <c r="E48" s="110">
        <f>E44-E47</f>
        <v>79711.60183175141</v>
      </c>
      <c r="F48" s="110">
        <f>F44-F47</f>
        <v>6067.1272273650975</v>
      </c>
      <c r="G48" s="110">
        <v>0</v>
      </c>
      <c r="H48" s="110">
        <f>H44-H47</f>
        <v>3316.8250663276535</v>
      </c>
      <c r="I48" s="110">
        <f>I44-I47</f>
        <v>130939.72702997853</v>
      </c>
    </row>
    <row r="49" spans="4:30">
      <c r="D49" s="110"/>
      <c r="E49" s="110"/>
      <c r="F49" s="86"/>
      <c r="L49" s="30" t="s">
        <v>382</v>
      </c>
    </row>
    <row r="50" spans="4:30">
      <c r="V50" s="87"/>
    </row>
    <row r="51" spans="4:30">
      <c r="D51" s="110"/>
      <c r="E51" s="110"/>
      <c r="F51" s="86"/>
      <c r="V51" s="87"/>
    </row>
    <row r="52" spans="4:30">
      <c r="D52" s="110"/>
      <c r="E52" s="110"/>
      <c r="F52" s="86"/>
      <c r="V52" s="87"/>
    </row>
    <row r="53" spans="4:30">
      <c r="D53" s="110"/>
      <c r="E53" s="110"/>
      <c r="F53" s="86"/>
      <c r="V53" s="87"/>
    </row>
    <row r="54" spans="4:30">
      <c r="D54" s="110"/>
      <c r="E54" s="110"/>
      <c r="F54" s="86"/>
      <c r="V54" s="87"/>
    </row>
    <row r="55" spans="4:30">
      <c r="D55" s="110"/>
      <c r="E55" s="110"/>
      <c r="F55" s="86"/>
      <c r="V55" s="87"/>
    </row>
    <row r="56" spans="4:30">
      <c r="D56" s="110"/>
      <c r="E56" s="110"/>
      <c r="F56" s="86"/>
    </row>
    <row r="57" spans="4:30">
      <c r="D57" s="86"/>
      <c r="E57" s="86"/>
      <c r="F57" s="86"/>
    </row>
    <row r="58" spans="4:30">
      <c r="D58" s="110"/>
      <c r="E58" s="110"/>
    </row>
    <row r="59" spans="4:30">
      <c r="D59" s="110"/>
      <c r="E59" s="110"/>
    </row>
    <row r="60" spans="4:30">
      <c r="D60" s="110"/>
      <c r="E60" s="110"/>
    </row>
    <row r="61" spans="4:30">
      <c r="D61" s="110"/>
      <c r="E61" s="110"/>
    </row>
    <row r="62" spans="4:30">
      <c r="D62" s="86"/>
      <c r="E62" s="86"/>
    </row>
    <row r="63" spans="4:30">
      <c r="AD63" s="82"/>
    </row>
    <row r="67" spans="6:30">
      <c r="F67" s="82"/>
      <c r="G67" s="82"/>
      <c r="O67" s="30" t="s">
        <v>383</v>
      </c>
    </row>
    <row r="68" spans="6:30">
      <c r="O68" s="30" t="s">
        <v>384</v>
      </c>
    </row>
    <row r="69" spans="6:30">
      <c r="F69" s="82"/>
      <c r="G69" s="82"/>
    </row>
    <row r="70" spans="6:30">
      <c r="F70" s="82"/>
      <c r="G70" s="82"/>
      <c r="O70" s="30" t="s">
        <v>385</v>
      </c>
      <c r="P70" s="30" t="s">
        <v>386</v>
      </c>
      <c r="T70" s="102" t="s">
        <v>387</v>
      </c>
    </row>
    <row r="71" spans="6:30">
      <c r="F71" s="82"/>
      <c r="G71" s="82"/>
      <c r="O71" s="89">
        <v>605.20000000000005</v>
      </c>
      <c r="P71" s="89">
        <v>25.57</v>
      </c>
    </row>
    <row r="72" spans="6:30">
      <c r="F72" s="82"/>
      <c r="G72" s="82"/>
      <c r="P72" s="57">
        <f>P71/O71</f>
        <v>4.2250495703899535E-2</v>
      </c>
    </row>
    <row r="73" spans="6:30">
      <c r="F73" s="82"/>
      <c r="G73" s="82"/>
    </row>
    <row r="74" spans="6:30">
      <c r="F74" s="82"/>
      <c r="G74" s="82"/>
      <c r="O74" s="30" t="s">
        <v>388</v>
      </c>
      <c r="P74" s="30" t="s">
        <v>389</v>
      </c>
      <c r="T74" s="102" t="s">
        <v>390</v>
      </c>
    </row>
    <row r="75" spans="6:30">
      <c r="O75" s="82">
        <v>106205</v>
      </c>
      <c r="P75" s="82">
        <v>17769</v>
      </c>
    </row>
    <row r="76" spans="6:30">
      <c r="F76" s="82"/>
      <c r="G76" s="82"/>
      <c r="AB76" s="30" t="s">
        <v>391</v>
      </c>
    </row>
    <row r="77" spans="6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6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6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6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8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8"/>
        <v>114.74125431109837</v>
      </c>
      <c r="Y82" s="181">
        <f t="shared" ref="Y82:Y87" si="9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8"/>
        <v>342.58460215742224</v>
      </c>
      <c r="Y83" s="181">
        <f t="shared" si="9"/>
        <v>0.34258460215742226</v>
      </c>
      <c r="AB83" s="30" t="s">
        <v>403</v>
      </c>
    </row>
    <row r="84" spans="9:31">
      <c r="W84" s="30" t="s">
        <v>124</v>
      </c>
      <c r="X84" s="82">
        <f t="shared" si="8"/>
        <v>1117.9076491452729</v>
      </c>
      <c r="Y84" s="181">
        <f t="shared" si="9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8"/>
        <v>22.94825086221967</v>
      </c>
      <c r="Y85" s="181">
        <f t="shared" si="9"/>
        <v>2.2948250862219671E-2</v>
      </c>
    </row>
    <row r="86" spans="9:31">
      <c r="N86" s="182"/>
      <c r="O86" s="182" t="s">
        <v>111</v>
      </c>
      <c r="P86" s="183">
        <f t="shared" ref="P86:U91" si="10">B24*1000/$AB$80</f>
        <v>3.5465587855782838E-3</v>
      </c>
      <c r="Q86" s="183">
        <f t="shared" si="10"/>
        <v>4.1239055646259119E-2</v>
      </c>
      <c r="R86" s="183">
        <f t="shared" si="10"/>
        <v>0</v>
      </c>
      <c r="S86" s="183" t="e">
        <f t="shared" si="10"/>
        <v>#VALUE!</v>
      </c>
      <c r="T86" s="183">
        <f t="shared" si="10"/>
        <v>5.0600068277618548E-5</v>
      </c>
      <c r="U86" s="183">
        <f t="shared" si="10"/>
        <v>2.304114586183496E-4</v>
      </c>
      <c r="W86" s="30" t="s">
        <v>110</v>
      </c>
      <c r="X86" s="82">
        <f t="shared" si="8"/>
        <v>36.061537069202338</v>
      </c>
      <c r="Y86" s="181">
        <f t="shared" si="9"/>
        <v>3.6061537069202336E-2</v>
      </c>
      <c r="AE86" s="82"/>
    </row>
    <row r="87" spans="9:31">
      <c r="N87" s="182"/>
      <c r="O87" s="182" t="s">
        <v>112</v>
      </c>
      <c r="P87" s="183">
        <f t="shared" si="10"/>
        <v>0.12412955749523996</v>
      </c>
      <c r="Q87" s="183">
        <f t="shared" si="10"/>
        <v>1.4433669476190691</v>
      </c>
      <c r="R87" s="183">
        <f t="shared" si="10"/>
        <v>0</v>
      </c>
      <c r="S87" s="183" t="e">
        <f t="shared" si="10"/>
        <v>#VALUE!</v>
      </c>
      <c r="T87" s="183">
        <f t="shared" si="10"/>
        <v>1.771002389716649E-3</v>
      </c>
      <c r="U87" s="183">
        <f t="shared" si="10"/>
        <v>8.0644010516422362E-3</v>
      </c>
      <c r="W87" s="30" t="s">
        <v>91</v>
      </c>
      <c r="X87" s="82">
        <f t="shared" si="8"/>
        <v>1637.5216150969607</v>
      </c>
      <c r="Y87" s="184">
        <f t="shared" si="9"/>
        <v>1.6375216150969607</v>
      </c>
    </row>
    <row r="88" spans="9:31">
      <c r="N88" s="182"/>
      <c r="O88" s="182" t="s">
        <v>356</v>
      </c>
      <c r="P88" s="183">
        <f t="shared" si="10"/>
        <v>0.37061539309293062</v>
      </c>
      <c r="Q88" s="183">
        <f t="shared" si="10"/>
        <v>4.3094813150340769</v>
      </c>
      <c r="R88" s="183">
        <f t="shared" si="10"/>
        <v>0</v>
      </c>
      <c r="S88" s="183" t="e">
        <f t="shared" si="10"/>
        <v>#VALUE!</v>
      </c>
      <c r="T88" s="183">
        <f t="shared" si="10"/>
        <v>5.2877071350111377E-3</v>
      </c>
      <c r="U88" s="183">
        <f t="shared" si="10"/>
        <v>2.4077997425617531E-2</v>
      </c>
    </row>
    <row r="89" spans="9:31">
      <c r="N89" s="182"/>
      <c r="O89" s="182" t="s">
        <v>124</v>
      </c>
      <c r="P89" s="183">
        <f t="shared" si="10"/>
        <v>1.209376545882195</v>
      </c>
      <c r="Q89" s="183">
        <f t="shared" si="10"/>
        <v>14.062517975374361</v>
      </c>
      <c r="R89" s="183">
        <f t="shared" si="10"/>
        <v>0</v>
      </c>
      <c r="S89" s="183" t="e">
        <f t="shared" si="10"/>
        <v>#VALUE!</v>
      </c>
      <c r="T89" s="183">
        <f t="shared" si="10"/>
        <v>1.7254623282667927E-2</v>
      </c>
      <c r="U89" s="183">
        <f t="shared" si="10"/>
        <v>7.8570307388857216E-2</v>
      </c>
    </row>
    <row r="90" spans="9:31">
      <c r="N90" s="182"/>
      <c r="O90" s="182" t="s">
        <v>358</v>
      </c>
      <c r="P90" s="183">
        <f t="shared" si="10"/>
        <v>2.4825911499047983E-2</v>
      </c>
      <c r="Q90" s="183">
        <f t="shared" si="10"/>
        <v>0.28867338952381377</v>
      </c>
      <c r="R90" s="183">
        <f t="shared" si="10"/>
        <v>0</v>
      </c>
      <c r="S90" s="183" t="e">
        <f t="shared" si="10"/>
        <v>#VALUE!</v>
      </c>
      <c r="T90" s="183">
        <f t="shared" si="10"/>
        <v>3.5420047794332976E-4</v>
      </c>
      <c r="U90" s="183">
        <f t="shared" si="10"/>
        <v>1.6128802103284468E-3</v>
      </c>
    </row>
    <row r="91" spans="9:31">
      <c r="N91" s="182"/>
      <c r="O91" s="182" t="s">
        <v>110</v>
      </c>
      <c r="P91" s="183">
        <f t="shared" si="10"/>
        <v>3.9012146641361115E-2</v>
      </c>
      <c r="Q91" s="183">
        <f t="shared" si="10"/>
        <v>0.45362961210885022</v>
      </c>
      <c r="R91" s="183">
        <f t="shared" si="10"/>
        <v>0</v>
      </c>
      <c r="S91" s="183" t="e">
        <f t="shared" si="10"/>
        <v>#VALUE!</v>
      </c>
      <c r="T91" s="183">
        <f t="shared" si="10"/>
        <v>5.5660075105380398E-4</v>
      </c>
      <c r="U91" s="183">
        <f t="shared" si="10"/>
        <v>2.534526044801845E-3</v>
      </c>
    </row>
    <row r="92" spans="9:31">
      <c r="N92" s="182"/>
      <c r="O92" s="182" t="s">
        <v>91</v>
      </c>
      <c r="P92" s="183">
        <f t="shared" ref="P92:U92" si="11">SUM(P86:P91)</f>
        <v>1.7715061133963528</v>
      </c>
      <c r="Q92" s="183">
        <f t="shared" si="11"/>
        <v>20.598908295306433</v>
      </c>
      <c r="R92" s="183">
        <f t="shared" si="11"/>
        <v>0</v>
      </c>
      <c r="S92" s="183" t="e">
        <f t="shared" si="11"/>
        <v>#VALUE!</v>
      </c>
      <c r="T92" s="183">
        <f t="shared" si="11"/>
        <v>2.5274734104670467E-2</v>
      </c>
      <c r="U92" s="183">
        <f t="shared" si="11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4" t="s">
        <v>1567</v>
      </c>
      <c r="H20" s="465">
        <v>0.3</v>
      </c>
      <c r="I20" s="466"/>
      <c r="M20" s="30" t="s">
        <v>438</v>
      </c>
    </row>
    <row r="21" spans="1:27" ht="17.25" thickBot="1">
      <c r="A21" s="30" t="s">
        <v>439</v>
      </c>
      <c r="G21" s="467" t="s">
        <v>1566</v>
      </c>
      <c r="H21" s="468">
        <f>J15*H20</f>
        <v>2317070.0019835378</v>
      </c>
      <c r="I21" s="469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41" t="s">
        <v>447</v>
      </c>
      <c r="X24" s="841"/>
      <c r="Y24" s="841"/>
      <c r="Z24" s="841"/>
      <c r="AA24" s="841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37" t="s">
        <v>333</v>
      </c>
      <c r="B30" s="837"/>
      <c r="C30" s="837"/>
      <c r="D30" s="837"/>
      <c r="E30" s="837"/>
      <c r="F30" s="837"/>
      <c r="G30" s="837"/>
      <c r="H30" s="837"/>
      <c r="I30" s="837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J32" sqref="J32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80" zoomScale="85" zoomScaleNormal="85" workbookViewId="0">
      <selection activeCell="Q111" sqref="Q111"/>
    </sheetView>
  </sheetViews>
  <sheetFormatPr defaultRowHeight="16.5"/>
  <cols>
    <col min="1" max="11" width="15.625" style="30" customWidth="1"/>
    <col min="12" max="12" width="13.125" style="30" bestFit="1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1.75" style="30" bestFit="1" customWidth="1"/>
    <col min="22" max="22" width="12.625" style="30" bestFit="1" customWidth="1"/>
    <col min="23" max="23" width="10.25" style="30" bestFit="1" customWidth="1"/>
    <col min="24" max="25" width="9" style="30"/>
    <col min="26" max="26" width="12" style="30" bestFit="1" customWidth="1"/>
    <col min="27" max="29" width="9" style="30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44" t="s">
        <v>1016</v>
      </c>
      <c r="C23" s="846" t="s">
        <v>1017</v>
      </c>
      <c r="D23" s="846" t="s">
        <v>1018</v>
      </c>
      <c r="E23" s="846" t="s">
        <v>1019</v>
      </c>
      <c r="F23" s="846"/>
      <c r="G23" s="846"/>
      <c r="H23" s="846"/>
      <c r="I23" s="847"/>
      <c r="P23" s="30" t="s">
        <v>1020</v>
      </c>
    </row>
    <row r="24" spans="1:37">
      <c r="B24" s="845"/>
      <c r="C24" s="840"/>
      <c r="D24" s="840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77" t="s">
        <v>1033</v>
      </c>
      <c r="G30" s="777"/>
      <c r="H30" s="777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66" t="s">
        <v>1042</v>
      </c>
      <c r="C39" s="766"/>
      <c r="D39" s="766"/>
      <c r="E39" s="766"/>
      <c r="F39" s="766"/>
      <c r="G39" s="766"/>
      <c r="H39" s="766"/>
      <c r="I39" s="766"/>
      <c r="J39" s="766"/>
      <c r="K39" s="50" t="s">
        <v>324</v>
      </c>
    </row>
    <row r="40" spans="2:35">
      <c r="B40" s="848"/>
      <c r="C40" s="849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  <c r="P40" s="27" t="s">
        <v>1043</v>
      </c>
      <c r="Q40" s="28"/>
      <c r="R40" s="28"/>
      <c r="S40" s="28"/>
      <c r="T40" s="28"/>
      <c r="U40" s="28"/>
      <c r="V40" s="28"/>
      <c r="W40" s="29" t="s">
        <v>324</v>
      </c>
    </row>
    <row r="41" spans="2:35">
      <c r="B41" s="33" t="s">
        <v>173</v>
      </c>
      <c r="C41" s="50" t="s">
        <v>102</v>
      </c>
      <c r="D41" s="80">
        <f t="shared" ref="D41:J45" si="8">INDEX($J$32:$K$36,$L32,MATCH($C$32,$J$31:$K$31,0))*Q42</f>
        <v>5722298.2252777694</v>
      </c>
      <c r="E41" s="80">
        <f t="shared" si="8"/>
        <v>94283.747691522178</v>
      </c>
      <c r="F41" s="80">
        <f t="shared" si="8"/>
        <v>551197.29419659125</v>
      </c>
      <c r="G41" s="80">
        <f t="shared" si="8"/>
        <v>834048.53727115784</v>
      </c>
      <c r="H41" s="80">
        <f t="shared" si="8"/>
        <v>36262.97988135468</v>
      </c>
      <c r="I41" s="80">
        <f t="shared" si="8"/>
        <v>10878.893964406407</v>
      </c>
      <c r="J41" s="80">
        <f t="shared" si="8"/>
        <v>10878.893964406407</v>
      </c>
      <c r="K41" s="81">
        <f t="shared" ref="K41:K46" si="9">SUM(D41:J41)</f>
        <v>7259848.5722472072</v>
      </c>
      <c r="P41" s="49"/>
      <c r="Q41" s="50" t="s">
        <v>79</v>
      </c>
      <c r="R41" s="50" t="s">
        <v>80</v>
      </c>
      <c r="S41" s="50" t="s">
        <v>560</v>
      </c>
      <c r="T41" s="50" t="s">
        <v>51</v>
      </c>
      <c r="U41" s="50" t="s">
        <v>78</v>
      </c>
      <c r="V41" s="50" t="s">
        <v>7</v>
      </c>
      <c r="W41" s="280" t="s">
        <v>1044</v>
      </c>
    </row>
    <row r="42" spans="2:35">
      <c r="B42" s="33"/>
      <c r="C42" s="50" t="s">
        <v>103</v>
      </c>
      <c r="D42" s="80">
        <f t="shared" si="8"/>
        <v>0</v>
      </c>
      <c r="E42" s="80">
        <f t="shared" si="8"/>
        <v>22204747.119011395</v>
      </c>
      <c r="F42" s="80">
        <f t="shared" si="8"/>
        <v>422500.47372326121</v>
      </c>
      <c r="G42" s="80">
        <f t="shared" si="8"/>
        <v>680695.20766525401</v>
      </c>
      <c r="H42" s="80">
        <f t="shared" si="8"/>
        <v>164305.73978126826</v>
      </c>
      <c r="I42" s="80">
        <f t="shared" si="8"/>
        <v>11736.124270090591</v>
      </c>
      <c r="J42" s="80">
        <f t="shared" si="8"/>
        <v>11736.124270090591</v>
      </c>
      <c r="K42" s="81">
        <f t="shared" si="9"/>
        <v>23495720.788721357</v>
      </c>
      <c r="P42" s="49" t="s">
        <v>102</v>
      </c>
      <c r="Q42" s="58">
        <f>$Z50*Q50/$Q33/860*10000000</f>
        <v>3814865.4835185129</v>
      </c>
      <c r="R42" s="58">
        <f t="shared" ref="R42:W42" si="10">$Z50*R50/$Q33/860*10000000</f>
        <v>62855.831794348123</v>
      </c>
      <c r="S42" s="58">
        <f t="shared" si="10"/>
        <v>367464.86279772746</v>
      </c>
      <c r="T42" s="58">
        <f t="shared" si="10"/>
        <v>556032.35818077193</v>
      </c>
      <c r="U42" s="58">
        <f t="shared" si="10"/>
        <v>24175.319920903123</v>
      </c>
      <c r="V42" s="58">
        <f t="shared" si="10"/>
        <v>7252.5959762709381</v>
      </c>
      <c r="W42" s="171">
        <f t="shared" si="10"/>
        <v>7252.5959762709381</v>
      </c>
    </row>
    <row r="43" spans="2:35">
      <c r="B43" s="33"/>
      <c r="C43" s="50" t="s">
        <v>104</v>
      </c>
      <c r="D43" s="80">
        <f t="shared" si="8"/>
        <v>41948.279463297265</v>
      </c>
      <c r="E43" s="80">
        <f t="shared" si="8"/>
        <v>2990912.3257330949</v>
      </c>
      <c r="F43" s="80">
        <f t="shared" si="8"/>
        <v>260079.33267244301</v>
      </c>
      <c r="G43" s="80">
        <f t="shared" si="8"/>
        <v>629224.19194945891</v>
      </c>
      <c r="H43" s="80">
        <f t="shared" si="8"/>
        <v>247494.84883345387</v>
      </c>
      <c r="I43" s="80">
        <f t="shared" si="8"/>
        <v>10487.069865824316</v>
      </c>
      <c r="J43" s="80">
        <f t="shared" si="8"/>
        <v>10487.069865824316</v>
      </c>
      <c r="K43" s="81">
        <f t="shared" si="9"/>
        <v>4190633.1183833964</v>
      </c>
      <c r="P43" s="49" t="s">
        <v>103</v>
      </c>
      <c r="Q43" s="58">
        <f t="shared" ref="Q43:W46" si="11">$Z51*Q51/$Q34/860*10000000</f>
        <v>0</v>
      </c>
      <c r="R43" s="58">
        <f t="shared" si="11"/>
        <v>22204747.119011395</v>
      </c>
      <c r="S43" s="58">
        <f t="shared" si="11"/>
        <v>422500.47372326121</v>
      </c>
      <c r="T43" s="58">
        <f t="shared" si="11"/>
        <v>680695.20766525401</v>
      </c>
      <c r="U43" s="58">
        <f t="shared" si="11"/>
        <v>164305.73978126826</v>
      </c>
      <c r="V43" s="58">
        <f t="shared" si="11"/>
        <v>11736.124270090591</v>
      </c>
      <c r="W43" s="171">
        <f t="shared" si="11"/>
        <v>11736.124270090591</v>
      </c>
    </row>
    <row r="44" spans="2:35">
      <c r="B44" s="33"/>
      <c r="C44" s="50" t="s">
        <v>106</v>
      </c>
      <c r="D44" s="80">
        <f t="shared" si="8"/>
        <v>130392.12154870188</v>
      </c>
      <c r="E44" s="80">
        <f t="shared" si="8"/>
        <v>85867.982483291489</v>
      </c>
      <c r="F44" s="80">
        <f t="shared" si="8"/>
        <v>34983.252122822458</v>
      </c>
      <c r="G44" s="80">
        <f t="shared" si="8"/>
        <v>66079.476231997978</v>
      </c>
      <c r="H44" s="80">
        <f t="shared" si="8"/>
        <v>1766.8309152940635</v>
      </c>
      <c r="I44" s="80">
        <f t="shared" si="8"/>
        <v>15371.428963058352</v>
      </c>
      <c r="J44" s="80">
        <f t="shared" si="8"/>
        <v>15371.428963058352</v>
      </c>
      <c r="K44" s="81">
        <f t="shared" si="9"/>
        <v>349832.52122822456</v>
      </c>
      <c r="P44" s="49" t="s">
        <v>104</v>
      </c>
      <c r="Q44" s="58">
        <f t="shared" si="11"/>
        <v>31072.799602442417</v>
      </c>
      <c r="R44" s="58">
        <f t="shared" si="11"/>
        <v>2215490.6116541442</v>
      </c>
      <c r="S44" s="58">
        <f t="shared" si="11"/>
        <v>192651.35753514295</v>
      </c>
      <c r="T44" s="58">
        <f t="shared" si="11"/>
        <v>466091.9940366362</v>
      </c>
      <c r="U44" s="58">
        <f t="shared" si="11"/>
        <v>183329.51765441027</v>
      </c>
      <c r="V44" s="58">
        <f t="shared" si="11"/>
        <v>7768.1999006106043</v>
      </c>
      <c r="W44" s="171">
        <f t="shared" si="11"/>
        <v>7768.1999006106043</v>
      </c>
    </row>
    <row r="45" spans="2:35">
      <c r="B45" s="33"/>
      <c r="C45" s="50" t="s">
        <v>362</v>
      </c>
      <c r="D45" s="80">
        <f t="shared" si="8"/>
        <v>0</v>
      </c>
      <c r="E45" s="80">
        <f t="shared" si="8"/>
        <v>3483.326011881205</v>
      </c>
      <c r="F45" s="80">
        <f t="shared" si="8"/>
        <v>52097.743616551881</v>
      </c>
      <c r="G45" s="80">
        <f t="shared" si="8"/>
        <v>226877.58202259603</v>
      </c>
      <c r="H45" s="80">
        <f t="shared" si="8"/>
        <v>13681.194290537218</v>
      </c>
      <c r="I45" s="80">
        <f t="shared" si="8"/>
        <v>7295.1452888593176</v>
      </c>
      <c r="J45" s="80">
        <f t="shared" si="8"/>
        <v>7295.1452888593176</v>
      </c>
      <c r="K45" s="81">
        <f t="shared" si="9"/>
        <v>310730.13651928498</v>
      </c>
      <c r="P45" s="49" t="s">
        <v>106</v>
      </c>
      <c r="Q45" s="58">
        <f t="shared" si="11"/>
        <v>372548.91871057678</v>
      </c>
      <c r="R45" s="58">
        <f t="shared" si="11"/>
        <v>245337.09280940425</v>
      </c>
      <c r="S45" s="58">
        <f t="shared" si="11"/>
        <v>99952.148922349879</v>
      </c>
      <c r="T45" s="58">
        <f t="shared" si="11"/>
        <v>188798.50351999421</v>
      </c>
      <c r="U45" s="58">
        <f t="shared" si="11"/>
        <v>5048.0883294116093</v>
      </c>
      <c r="V45" s="58">
        <f t="shared" si="11"/>
        <v>43918.368465881002</v>
      </c>
      <c r="W45" s="171">
        <f t="shared" si="11"/>
        <v>43918.368465881002</v>
      </c>
    </row>
    <row r="46" spans="2:35" ht="17.25" thickBot="1">
      <c r="B46" s="33"/>
      <c r="C46" s="50" t="s">
        <v>1045</v>
      </c>
      <c r="D46" s="80">
        <f t="shared" ref="D46:J46" si="12">$C$31*B90</f>
        <v>2841761.6601259955</v>
      </c>
      <c r="E46" s="80">
        <f t="shared" si="12"/>
        <v>828442.21957731456</v>
      </c>
      <c r="F46" s="80">
        <f t="shared" si="12"/>
        <v>1320916.5868561566</v>
      </c>
      <c r="G46" s="80">
        <f t="shared" si="12"/>
        <v>0</v>
      </c>
      <c r="H46" s="80">
        <f t="shared" si="12"/>
        <v>0</v>
      </c>
      <c r="I46" s="80">
        <f t="shared" si="12"/>
        <v>0</v>
      </c>
      <c r="J46" s="80">
        <f t="shared" si="12"/>
        <v>813537.23830646183</v>
      </c>
      <c r="K46" s="81">
        <f t="shared" si="9"/>
        <v>5804657.7048659287</v>
      </c>
      <c r="P46" s="53" t="s">
        <v>362</v>
      </c>
      <c r="Q46" s="228">
        <f t="shared" si="11"/>
        <v>0</v>
      </c>
      <c r="R46" s="228">
        <f t="shared" si="11"/>
        <v>4354.1575148515085</v>
      </c>
      <c r="S46" s="228">
        <f t="shared" si="11"/>
        <v>65122.179520689882</v>
      </c>
      <c r="T46" s="228">
        <f t="shared" si="11"/>
        <v>283596.97752824519</v>
      </c>
      <c r="U46" s="228">
        <f t="shared" si="11"/>
        <v>17101.49286317153</v>
      </c>
      <c r="V46" s="228">
        <f t="shared" si="11"/>
        <v>9118.9316110741511</v>
      </c>
      <c r="W46" s="174">
        <f t="shared" si="11"/>
        <v>9118.9316110741511</v>
      </c>
    </row>
    <row r="47" spans="2:35">
      <c r="B47" s="33"/>
      <c r="C47" s="50" t="s">
        <v>91</v>
      </c>
      <c r="D47" s="80">
        <f>SUM(D41:D46)</f>
        <v>8736400.2864157651</v>
      </c>
      <c r="E47" s="80">
        <f t="shared" ref="E47:K47" si="13">SUM(E41:E46)</f>
        <v>26207736.720508501</v>
      </c>
      <c r="F47" s="80">
        <f t="shared" si="13"/>
        <v>2641774.6831878265</v>
      </c>
      <c r="G47" s="80">
        <f t="shared" si="13"/>
        <v>2436924.9951404645</v>
      </c>
      <c r="H47" s="80">
        <f t="shared" si="13"/>
        <v>463511.59370190813</v>
      </c>
      <c r="I47" s="80">
        <f t="shared" si="13"/>
        <v>55768.662352238985</v>
      </c>
      <c r="J47" s="80">
        <f t="shared" si="13"/>
        <v>869305.90065870085</v>
      </c>
      <c r="K47" s="81">
        <f t="shared" si="13"/>
        <v>41411422.841965392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4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4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4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4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82">
        <v>36325.199999999997</v>
      </c>
      <c r="AA51" s="30" t="s">
        <v>103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4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82">
        <v>35863.9</v>
      </c>
      <c r="AA52" s="30" t="s">
        <v>104</v>
      </c>
      <c r="AD52" s="88"/>
    </row>
    <row r="53" spans="1:34">
      <c r="B53" s="33"/>
      <c r="C53" s="50" t="s">
        <v>1045</v>
      </c>
      <c r="D53" s="80">
        <f>$C$31*B91</f>
        <v>0</v>
      </c>
      <c r="E53" s="80">
        <f t="shared" ref="E53:J53" si="15">$C$31*C91</f>
        <v>0</v>
      </c>
      <c r="F53" s="80">
        <f t="shared" si="15"/>
        <v>0</v>
      </c>
      <c r="G53" s="80">
        <f t="shared" si="15"/>
        <v>911675.35948422621</v>
      </c>
      <c r="H53" s="80">
        <f t="shared" si="15"/>
        <v>5615891.3886354901</v>
      </c>
      <c r="I53" s="80">
        <f t="shared" si="15"/>
        <v>0</v>
      </c>
      <c r="J53" s="80">
        <f t="shared" si="15"/>
        <v>0</v>
      </c>
      <c r="K53" s="81">
        <f t="shared" si="14"/>
        <v>6527566.7481197165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6">SUM(E48:E53)</f>
        <v>0</v>
      </c>
      <c r="F54" s="84">
        <f t="shared" si="16"/>
        <v>0</v>
      </c>
      <c r="G54" s="84">
        <f t="shared" si="16"/>
        <v>1229646.1381543048</v>
      </c>
      <c r="H54" s="84">
        <f t="shared" si="16"/>
        <v>5869213.5614629472</v>
      </c>
      <c r="I54" s="84">
        <f t="shared" si="16"/>
        <v>43247.290206100472</v>
      </c>
      <c r="J54" s="84">
        <f t="shared" si="16"/>
        <v>0</v>
      </c>
      <c r="K54" s="85">
        <f t="shared" si="16"/>
        <v>7142106.9898233525</v>
      </c>
      <c r="P54" s="30" t="s">
        <v>362</v>
      </c>
      <c r="Q54" s="57">
        <f t="shared" ref="Q54:W54" si="17">AB70</f>
        <v>0</v>
      </c>
      <c r="R54" s="57">
        <f t="shared" si="17"/>
        <v>1.1210132531400019E-2</v>
      </c>
      <c r="S54" s="57">
        <f t="shared" si="17"/>
        <v>0.16766234585462722</v>
      </c>
      <c r="T54" s="57">
        <f t="shared" si="17"/>
        <v>0.73014347614948916</v>
      </c>
      <c r="U54" s="57">
        <f t="shared" si="17"/>
        <v>4.402918379205268E-2</v>
      </c>
      <c r="V54" s="57">
        <f t="shared" si="17"/>
        <v>2.3477430836215517E-2</v>
      </c>
      <c r="W54" s="57">
        <f t="shared" si="17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8">Q50*$Y50</f>
        <v>0.20231404952990856</v>
      </c>
      <c r="R56" s="57">
        <f t="shared" si="18"/>
        <v>3.3334380784395576E-3</v>
      </c>
      <c r="S56" s="57">
        <f t="shared" si="18"/>
        <v>1.9487791843185106E-2</v>
      </c>
      <c r="T56" s="57">
        <f t="shared" si="18"/>
        <v>2.9488106078503783E-2</v>
      </c>
      <c r="U56" s="57">
        <f t="shared" si="18"/>
        <v>1.2820915686305992E-3</v>
      </c>
      <c r="V56" s="57">
        <f t="shared" si="18"/>
        <v>3.8462747058917978E-4</v>
      </c>
      <c r="W56" s="57">
        <f t="shared" si="18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8"/>
        <v>0</v>
      </c>
      <c r="R57" s="57">
        <f t="shared" si="18"/>
        <v>0.26273160863252587</v>
      </c>
      <c r="S57" s="57">
        <f t="shared" si="18"/>
        <v>4.9991215173207882E-3</v>
      </c>
      <c r="T57" s="57">
        <f t="shared" si="18"/>
        <v>8.0541402223501604E-3</v>
      </c>
      <c r="U57" s="57">
        <f t="shared" si="18"/>
        <v>1.9441028122914178E-3</v>
      </c>
      <c r="V57" s="57">
        <f t="shared" si="18"/>
        <v>1.3886448659224414E-4</v>
      </c>
      <c r="W57" s="57">
        <f t="shared" si="18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8"/>
        <v>2.742020448997161E-3</v>
      </c>
      <c r="R58" s="57">
        <f t="shared" si="18"/>
        <v>0.19550605801349757</v>
      </c>
      <c r="S58" s="57">
        <f t="shared" si="18"/>
        <v>1.7000526783782399E-2</v>
      </c>
      <c r="T58" s="57">
        <f t="shared" si="18"/>
        <v>4.1130306734957413E-2</v>
      </c>
      <c r="U58" s="57">
        <f t="shared" si="18"/>
        <v>1.6177920649083251E-2</v>
      </c>
      <c r="V58" s="57">
        <f t="shared" si="18"/>
        <v>6.8550511224929026E-4</v>
      </c>
      <c r="W58" s="57">
        <f t="shared" si="18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8"/>
        <v>1.7993284080196525E-2</v>
      </c>
      <c r="R59" s="57">
        <f t="shared" si="18"/>
        <v>1.1849235857690394E-2</v>
      </c>
      <c r="S59" s="57">
        <f t="shared" si="18"/>
        <v>4.8274664605405309E-3</v>
      </c>
      <c r="T59" s="57">
        <f t="shared" si="18"/>
        <v>9.1185477587987802E-3</v>
      </c>
      <c r="U59" s="57">
        <f t="shared" si="18"/>
        <v>2.4381143740103691E-4</v>
      </c>
      <c r="V59" s="57">
        <f t="shared" si="18"/>
        <v>2.1211595053890211E-3</v>
      </c>
      <c r="W59" s="57">
        <f t="shared" si="18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8"/>
        <v>0</v>
      </c>
      <c r="R60" s="57">
        <f t="shared" si="18"/>
        <v>1.6017976849502823E-3</v>
      </c>
      <c r="S60" s="57">
        <f t="shared" si="18"/>
        <v>2.3957001105118534E-2</v>
      </c>
      <c r="T60" s="57">
        <f t="shared" si="18"/>
        <v>0.10432901899258286</v>
      </c>
      <c r="U60" s="57">
        <f t="shared" si="18"/>
        <v>6.2912587760059783E-3</v>
      </c>
      <c r="V60" s="57">
        <f t="shared" si="18"/>
        <v>3.3546520754053756E-3</v>
      </c>
      <c r="W60" s="57">
        <f t="shared" si="18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66" t="s">
        <v>319</v>
      </c>
      <c r="C64" s="766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2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AA66" s="30">
        <f>SUM(AA57:AA59)</f>
        <v>13203.2</v>
      </c>
      <c r="AC66" s="82">
        <f t="shared" ref="AC66:AF68" si="19">AC57*$AA57</f>
        <v>144.28370000000001</v>
      </c>
      <c r="AD66" s="82">
        <f t="shared" si="19"/>
        <v>741.31970000000001</v>
      </c>
      <c r="AE66" s="82">
        <f t="shared" si="19"/>
        <v>4025.0177000000003</v>
      </c>
      <c r="AF66" s="82">
        <f t="shared" si="19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2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AC67" s="82">
        <f t="shared" si="19"/>
        <v>0</v>
      </c>
      <c r="AD67" s="82">
        <f t="shared" si="19"/>
        <v>302.17399999999998</v>
      </c>
      <c r="AE67" s="82">
        <f t="shared" si="19"/>
        <v>1037.902</v>
      </c>
      <c r="AF67" s="82">
        <f t="shared" si="19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2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AC68" s="82">
        <f t="shared" si="19"/>
        <v>0</v>
      </c>
      <c r="AD68" s="82">
        <f t="shared" si="19"/>
        <v>1114.4597000000001</v>
      </c>
      <c r="AE68" s="82">
        <f t="shared" si="19"/>
        <v>4334.6322</v>
      </c>
      <c r="AF68" s="82">
        <f t="shared" si="19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2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0">SUM(AC66:AC68)</f>
        <v>144.28370000000001</v>
      </c>
      <c r="AD69" s="30">
        <f t="shared" si="20"/>
        <v>2157.9534000000003</v>
      </c>
      <c r="AE69" s="30">
        <f t="shared" si="20"/>
        <v>9397.5519000000004</v>
      </c>
      <c r="AF69" s="30">
        <f t="shared" si="20"/>
        <v>566.69209999999998</v>
      </c>
      <c r="AG69" s="30">
        <f t="shared" si="20"/>
        <v>302.17399999999998</v>
      </c>
      <c r="AH69" s="30">
        <f t="shared" si="20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2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1">AC69/$AI$69</f>
        <v>1.1210132531400019E-2</v>
      </c>
      <c r="AD70" s="57">
        <f t="shared" si="21"/>
        <v>0.16766234585462722</v>
      </c>
      <c r="AE70" s="57">
        <f t="shared" si="21"/>
        <v>0.73014347614948916</v>
      </c>
      <c r="AF70" s="57">
        <f t="shared" si="21"/>
        <v>4.402918379205268E-2</v>
      </c>
      <c r="AG70" s="57">
        <f t="shared" si="21"/>
        <v>2.3477430836215517E-2</v>
      </c>
      <c r="AH70" s="57">
        <f t="shared" si="21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2">H76/1000</f>
        <v>1404.2656897439938</v>
      </c>
      <c r="I82" s="82">
        <f t="shared" si="22"/>
        <v>1949.628940359449</v>
      </c>
      <c r="J82" s="82">
        <f t="shared" si="22"/>
        <v>1057.3530274237978</v>
      </c>
      <c r="K82" s="82">
        <f t="shared" si="22"/>
        <v>0</v>
      </c>
      <c r="L82" s="82">
        <f t="shared" si="22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2"/>
        <v>8178.7022797975569</v>
      </c>
      <c r="I83" s="82">
        <f t="shared" si="22"/>
        <v>1924.8702651095448</v>
      </c>
      <c r="J83" s="82">
        <f t="shared" si="22"/>
        <v>1043.9255183790963</v>
      </c>
      <c r="K83" s="82">
        <f t="shared" si="22"/>
        <v>4235.76</v>
      </c>
      <c r="L83" s="82">
        <f t="shared" si="22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2"/>
        <v>5539.6808202720713</v>
      </c>
      <c r="I84" s="82">
        <f t="shared" si="22"/>
        <v>342.3062627549055</v>
      </c>
      <c r="J84" s="82">
        <f t="shared" si="22"/>
        <v>185.64484540493922</v>
      </c>
      <c r="K84" s="82">
        <f t="shared" si="22"/>
        <v>0</v>
      </c>
      <c r="L84" s="82">
        <f t="shared" si="22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2"/>
        <v>28240.067547190047</v>
      </c>
      <c r="I85" s="82">
        <f t="shared" si="22"/>
        <v>1003.0617946627601</v>
      </c>
      <c r="J85" s="82">
        <f t="shared" si="22"/>
        <v>543.99604115656928</v>
      </c>
      <c r="K85" s="82">
        <f t="shared" si="22"/>
        <v>0</v>
      </c>
      <c r="L85" s="82">
        <f t="shared" si="22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37" t="s">
        <v>333</v>
      </c>
      <c r="B88" s="837"/>
      <c r="C88" s="837"/>
      <c r="D88" s="837"/>
      <c r="E88" s="837"/>
      <c r="F88" s="837"/>
      <c r="G88" s="837"/>
      <c r="H88" s="837"/>
      <c r="I88" s="837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6:18">
      <c r="P97" s="82">
        <f>P96*0.136</f>
        <v>487853.99622404034</v>
      </c>
      <c r="Q97" s="30" t="s">
        <v>524</v>
      </c>
      <c r="R97" s="102" t="s">
        <v>1100</v>
      </c>
    </row>
    <row r="98" spans="16:18">
      <c r="P98" s="82">
        <f>P97*10000000</f>
        <v>4878539962240.4033</v>
      </c>
      <c r="Q98" s="30" t="s">
        <v>745</v>
      </c>
    </row>
    <row r="99" spans="16:18">
      <c r="P99" s="88"/>
    </row>
    <row r="100" spans="16:18">
      <c r="P100" s="88">
        <f>P98/860</f>
        <v>5672720886.3260508</v>
      </c>
      <c r="Q100" s="82">
        <f>P100/1000</f>
        <v>5672720.8863260504</v>
      </c>
      <c r="R100" s="30" t="s">
        <v>178</v>
      </c>
    </row>
    <row r="102" spans="16:18">
      <c r="P102" s="30" t="s">
        <v>1101</v>
      </c>
      <c r="R102" s="30" t="s">
        <v>1102</v>
      </c>
    </row>
    <row r="104" spans="16:18">
      <c r="P104" s="30" t="s">
        <v>1103</v>
      </c>
      <c r="Q104" s="30">
        <v>2</v>
      </c>
      <c r="R104" s="30" t="s">
        <v>970</v>
      </c>
    </row>
    <row r="105" spans="16:18">
      <c r="P105" s="30" t="s">
        <v>1104</v>
      </c>
      <c r="Q105" s="30">
        <v>65.849999999999994</v>
      </c>
    </row>
    <row r="106" spans="16:18">
      <c r="P106" s="30" t="s">
        <v>1105</v>
      </c>
      <c r="Q106" s="30">
        <v>106.3</v>
      </c>
    </row>
    <row r="107" spans="16:18">
      <c r="P107" s="30" t="s">
        <v>1106</v>
      </c>
      <c r="Q107" s="30">
        <v>6</v>
      </c>
    </row>
    <row r="108" spans="16:18">
      <c r="P108" s="30" t="s">
        <v>1107</v>
      </c>
      <c r="Q108" s="30">
        <f>8.085+16.17</f>
        <v>24.255000000000003</v>
      </c>
    </row>
    <row r="109" spans="16:18">
      <c r="P109" s="30" t="s">
        <v>1108</v>
      </c>
      <c r="Q109" s="30">
        <f>144.6+9.8+26.2+7.8+41.8</f>
        <v>230.2</v>
      </c>
    </row>
    <row r="110" spans="16:18">
      <c r="Q110" s="82">
        <f>SUM(Q104:Q109)</f>
        <v>434.60499999999996</v>
      </c>
      <c r="R110" s="30" t="s">
        <v>970</v>
      </c>
    </row>
    <row r="111" spans="16:18">
      <c r="Q111" s="82">
        <f>Q110*8760</f>
        <v>3807139.8</v>
      </c>
      <c r="R111" s="30" t="s">
        <v>2202</v>
      </c>
    </row>
    <row r="113" spans="16:23">
      <c r="P113" s="30" t="s">
        <v>1109</v>
      </c>
      <c r="U113" s="30" t="s">
        <v>1110</v>
      </c>
    </row>
    <row r="114" spans="16:23"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6:23"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6:23">
      <c r="Q116" s="82">
        <f t="shared" ref="Q116:V116" si="23">Q115*10000/860</f>
        <v>47074918.604651161</v>
      </c>
      <c r="R116" s="82">
        <f t="shared" si="23"/>
        <v>13723476.744186046</v>
      </c>
      <c r="S116" s="82">
        <f t="shared" si="23"/>
        <v>21881511.627906978</v>
      </c>
      <c r="T116" s="82">
        <f t="shared" si="23"/>
        <v>7672662.7906976743</v>
      </c>
      <c r="U116" s="82">
        <f t="shared" si="23"/>
        <v>5803906.9767441861</v>
      </c>
      <c r="V116" s="82">
        <f t="shared" si="23"/>
        <v>96156476.744186044</v>
      </c>
      <c r="W116" s="30" t="s">
        <v>178</v>
      </c>
    </row>
    <row r="118" spans="16:23">
      <c r="P118" s="30" t="s">
        <v>1111</v>
      </c>
      <c r="S118" s="30" t="s">
        <v>178</v>
      </c>
    </row>
    <row r="119" spans="16:23">
      <c r="Q119" s="30" t="s">
        <v>117</v>
      </c>
      <c r="R119" s="30" t="s">
        <v>124</v>
      </c>
    </row>
    <row r="120" spans="16:23"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2" spans="16:23">
      <c r="P122" s="30" t="s">
        <v>1112</v>
      </c>
      <c r="Q122" s="283"/>
      <c r="R122" s="284"/>
      <c r="S122" s="285"/>
      <c r="T122" s="285"/>
    </row>
    <row r="123" spans="16:23">
      <c r="P123" s="286"/>
      <c r="Q123" s="287"/>
      <c r="R123" s="283"/>
      <c r="S123" s="288"/>
      <c r="T123" s="288"/>
    </row>
    <row r="124" spans="16:23">
      <c r="P124" s="286"/>
      <c r="Q124" s="287"/>
      <c r="R124" s="283"/>
      <c r="S124" s="288"/>
      <c r="T124" s="288"/>
    </row>
    <row r="125" spans="16:23" ht="17.25"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6:23" ht="17.25">
      <c r="P126" s="290" t="s">
        <v>1117</v>
      </c>
      <c r="Q126" s="290" t="s">
        <v>1118</v>
      </c>
      <c r="R126" s="291">
        <v>15374</v>
      </c>
      <c r="S126" s="292">
        <v>68230</v>
      </c>
    </row>
    <row r="127" spans="16:23" ht="34.5">
      <c r="P127" s="290" t="s">
        <v>1119</v>
      </c>
      <c r="Q127" s="290" t="s">
        <v>1120</v>
      </c>
      <c r="R127" s="291">
        <v>1273</v>
      </c>
      <c r="S127" s="292">
        <v>69612</v>
      </c>
    </row>
    <row r="128" spans="16:23" ht="51.75">
      <c r="P128" s="290" t="s">
        <v>1121</v>
      </c>
      <c r="Q128" s="290" t="s">
        <v>1122</v>
      </c>
      <c r="R128" s="291">
        <v>12364</v>
      </c>
      <c r="S128" s="292">
        <v>38714</v>
      </c>
    </row>
    <row r="129" spans="16:19" ht="69">
      <c r="P129" s="290" t="s">
        <v>1123</v>
      </c>
      <c r="Q129" s="290" t="s">
        <v>1124</v>
      </c>
      <c r="R129" s="291">
        <v>11999</v>
      </c>
      <c r="S129" s="292">
        <v>39139</v>
      </c>
    </row>
    <row r="130" spans="16:19" ht="34.5">
      <c r="P130" s="290" t="s">
        <v>1125</v>
      </c>
      <c r="Q130" s="290" t="s">
        <v>1126</v>
      </c>
      <c r="R130" s="293">
        <v>251</v>
      </c>
      <c r="S130" s="292">
        <v>69691</v>
      </c>
    </row>
    <row r="131" spans="16:19" ht="34.5">
      <c r="P131" s="290" t="s">
        <v>1127</v>
      </c>
      <c r="Q131" s="290" t="s">
        <v>1128</v>
      </c>
      <c r="R131" s="293">
        <v>864</v>
      </c>
      <c r="S131" s="292">
        <v>68230</v>
      </c>
    </row>
    <row r="132" spans="16:19" ht="17.25">
      <c r="P132" s="842" t="s">
        <v>1129</v>
      </c>
      <c r="Q132" s="290" t="s">
        <v>1130</v>
      </c>
      <c r="R132" s="291">
        <v>3135</v>
      </c>
      <c r="S132" s="292">
        <v>73032</v>
      </c>
    </row>
    <row r="133" spans="16:19" ht="17.25">
      <c r="P133" s="843"/>
      <c r="Q133" s="290" t="s">
        <v>1131</v>
      </c>
      <c r="R133" s="291">
        <v>4263</v>
      </c>
      <c r="S133" s="292">
        <v>70849</v>
      </c>
    </row>
    <row r="134" spans="16:19" ht="17.25">
      <c r="P134" s="842" t="s">
        <v>1132</v>
      </c>
      <c r="Q134" s="842" t="s">
        <v>1133</v>
      </c>
      <c r="R134" s="291">
        <v>2633</v>
      </c>
      <c r="S134" s="292">
        <v>68636</v>
      </c>
    </row>
    <row r="135" spans="16:19" ht="17.25">
      <c r="P135" s="843"/>
      <c r="Q135" s="843"/>
      <c r="R135" s="291">
        <v>3480</v>
      </c>
      <c r="S135" s="292">
        <v>71142</v>
      </c>
    </row>
    <row r="136" spans="16:19" ht="34.5">
      <c r="P136" s="290" t="s">
        <v>1134</v>
      </c>
      <c r="Q136" s="290" t="s">
        <v>1135</v>
      </c>
      <c r="R136" s="293">
        <v>616</v>
      </c>
      <c r="S136" s="292">
        <v>44187</v>
      </c>
    </row>
    <row r="137" spans="16:19" ht="17.25">
      <c r="P137" s="290" t="s">
        <v>1136</v>
      </c>
      <c r="Q137" s="290" t="s">
        <v>1137</v>
      </c>
      <c r="R137" s="293">
        <v>995</v>
      </c>
      <c r="S137" s="292">
        <v>38371</v>
      </c>
    </row>
    <row r="138" spans="16:19" ht="51.75">
      <c r="P138" s="290" t="s">
        <v>1138</v>
      </c>
      <c r="Q138" s="290" t="s">
        <v>1139</v>
      </c>
      <c r="R138" s="291">
        <v>18700</v>
      </c>
      <c r="S138" s="292">
        <v>40529</v>
      </c>
    </row>
    <row r="139" spans="16:19" ht="17.25">
      <c r="P139" s="290" t="s">
        <v>1140</v>
      </c>
      <c r="Q139" s="290" t="s">
        <v>1141</v>
      </c>
      <c r="R139" s="291">
        <v>2369</v>
      </c>
      <c r="S139" s="292">
        <v>70019</v>
      </c>
    </row>
    <row r="140" spans="16:19" ht="17.25">
      <c r="P140" s="290" t="s">
        <v>1117</v>
      </c>
      <c r="Q140" s="290" t="s">
        <v>1142</v>
      </c>
      <c r="R140" s="291">
        <v>4511</v>
      </c>
      <c r="S140" s="292">
        <v>69632</v>
      </c>
    </row>
    <row r="141" spans="16:19">
      <c r="R141" s="294">
        <f>SUM(R126:R140)/1000</f>
        <v>82.826999999999998</v>
      </c>
      <c r="S141" s="30" t="s">
        <v>352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J26" sqref="J2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zoomScale="85" zoomScaleNormal="85" workbookViewId="0">
      <selection activeCell="D31" sqref="D31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4"/>
    </row>
    <row r="2" spans="1:25">
      <c r="A2" s="30" t="s">
        <v>1337</v>
      </c>
    </row>
    <row r="3" spans="1:25">
      <c r="S3" s="365" t="s">
        <v>1338</v>
      </c>
      <c r="T3" s="366"/>
      <c r="V3" s="367" t="s">
        <v>1339</v>
      </c>
      <c r="W3" s="368"/>
      <c r="X3" s="368"/>
      <c r="Y3" s="369" t="s">
        <v>1340</v>
      </c>
    </row>
    <row r="4" spans="1:25" ht="18" thickBot="1">
      <c r="A4" s="119" t="s">
        <v>770</v>
      </c>
      <c r="S4" s="370" t="s">
        <v>1069</v>
      </c>
      <c r="T4" s="371">
        <v>0.75</v>
      </c>
      <c r="V4" s="372" t="s">
        <v>1341</v>
      </c>
      <c r="W4" s="30" t="s">
        <v>1342</v>
      </c>
      <c r="X4" s="30" t="s">
        <v>1343</v>
      </c>
      <c r="Y4" s="222"/>
    </row>
    <row r="5" spans="1:25">
      <c r="A5" s="373"/>
      <c r="B5" s="374" t="s">
        <v>161</v>
      </c>
      <c r="C5" s="374"/>
      <c r="D5" s="375" t="s">
        <v>179</v>
      </c>
      <c r="S5" s="370" t="s">
        <v>1071</v>
      </c>
      <c r="T5" s="371">
        <v>0.13</v>
      </c>
      <c r="V5" s="372" t="s">
        <v>1344</v>
      </c>
      <c r="W5" s="376">
        <f>864500</f>
        <v>864500</v>
      </c>
      <c r="X5" s="376">
        <f>W5*0.089</f>
        <v>76940.5</v>
      </c>
      <c r="Y5" s="377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70" t="s">
        <v>1070</v>
      </c>
      <c r="T6" s="371">
        <v>0.06</v>
      </c>
      <c r="V6" s="372" t="s">
        <v>1345</v>
      </c>
      <c r="W6" s="376">
        <v>1258200</v>
      </c>
      <c r="X6" s="376">
        <f>W6*0.089</f>
        <v>111979.79999999999</v>
      </c>
      <c r="Y6" s="377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70" t="s">
        <v>1073</v>
      </c>
      <c r="T7" s="371">
        <v>0.03</v>
      </c>
      <c r="V7" s="372" t="s">
        <v>1346</v>
      </c>
      <c r="W7" s="376">
        <v>267000</v>
      </c>
      <c r="X7" s="376">
        <f>W7*0.089</f>
        <v>23763</v>
      </c>
      <c r="Y7" s="377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70" t="s">
        <v>1347</v>
      </c>
      <c r="T8" s="378">
        <v>171</v>
      </c>
      <c r="V8" s="372" t="s">
        <v>110</v>
      </c>
      <c r="W8" s="376">
        <v>150100</v>
      </c>
      <c r="X8" s="376">
        <f>W8*0.089</f>
        <v>13358.9</v>
      </c>
      <c r="Y8" s="377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9" t="s">
        <v>1348</v>
      </c>
      <c r="T9" s="380">
        <f>T8-24</f>
        <v>147</v>
      </c>
      <c r="V9" s="381" t="s">
        <v>1349</v>
      </c>
      <c r="W9" s="382">
        <v>2539800</v>
      </c>
      <c r="X9" s="382">
        <f>W9*0.089</f>
        <v>226042.19999999998</v>
      </c>
      <c r="Y9" s="383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48" t="s">
        <v>538</v>
      </c>
      <c r="B18" s="849" t="s">
        <v>167</v>
      </c>
      <c r="C18" s="849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4">
        <f>W17/1000000</f>
        <v>177.34204199999999</v>
      </c>
      <c r="X18" s="30" t="s">
        <v>352</v>
      </c>
      <c r="Y18" s="30" t="s">
        <v>1366</v>
      </c>
    </row>
    <row r="19" spans="1:28">
      <c r="A19" s="798"/>
      <c r="B19" s="30" t="s">
        <v>968</v>
      </c>
      <c r="C19" s="110">
        <f>$C$16*U23</f>
        <v>481186.53941743216</v>
      </c>
      <c r="E19" s="44"/>
      <c r="W19" s="82"/>
    </row>
    <row r="20" spans="1:28">
      <c r="A20" s="798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99"/>
      <c r="B21" s="54" t="s">
        <v>91</v>
      </c>
      <c r="C21" s="385">
        <f>C20+C19</f>
        <v>584716.71907217836</v>
      </c>
      <c r="D21" s="197">
        <f>C21/9900</f>
        <v>59.06229485577559</v>
      </c>
      <c r="E21" s="386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7">
        <f>S23/T17</f>
        <v>5.8086255361833913E-2</v>
      </c>
      <c r="V23" s="30" t="s">
        <v>1371</v>
      </c>
      <c r="AB23" s="30" t="s">
        <v>1372</v>
      </c>
    </row>
    <row r="24" spans="1:28">
      <c r="A24" s="848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35">
        <f>U24+U23</f>
        <v>0.1830623293052745</v>
      </c>
      <c r="AB24" s="30" t="s">
        <v>1376</v>
      </c>
    </row>
    <row r="25" spans="1:28">
      <c r="A25" s="798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98"/>
      <c r="B26" s="30" t="s">
        <v>1380</v>
      </c>
      <c r="C26" s="30">
        <f>C24*C25</f>
        <v>40.988</v>
      </c>
      <c r="D26" s="44" t="s">
        <v>352</v>
      </c>
      <c r="E26" s="475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98"/>
      <c r="B27" s="30" t="s">
        <v>1383</v>
      </c>
      <c r="C27" s="30">
        <f>C26/'농어촌지역형(어촌)'!T30</f>
        <v>204.94</v>
      </c>
      <c r="D27" s="44" t="s">
        <v>453</v>
      </c>
      <c r="F27" s="857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7">
        <f>U24*U26</f>
        <v>1.2497607394344058E-2</v>
      </c>
    </row>
    <row r="28" spans="1:28" ht="17.25" thickBot="1">
      <c r="A28" s="799"/>
      <c r="B28" s="54" t="s">
        <v>1385</v>
      </c>
      <c r="C28" s="388">
        <f>C27*8760*'농어촌지역형(어촌)'!O29</f>
        <v>622763.41085271304</v>
      </c>
      <c r="D28" s="56" t="s">
        <v>178</v>
      </c>
      <c r="F28" s="798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99"/>
      <c r="G29" s="55" t="s">
        <v>91</v>
      </c>
      <c r="H29" s="389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48" t="s">
        <v>96</v>
      </c>
      <c r="B31" s="28" t="s">
        <v>1388</v>
      </c>
      <c r="C31" s="28"/>
      <c r="D31" s="108">
        <f>O54*C16/T17</f>
        <v>1237934.000382771</v>
      </c>
      <c r="E31" s="29" t="s">
        <v>524</v>
      </c>
      <c r="F31" s="30" t="s">
        <v>1389</v>
      </c>
      <c r="S31" s="72" t="s">
        <v>1390</v>
      </c>
    </row>
    <row r="32" spans="1:28">
      <c r="A32" s="798"/>
      <c r="B32" s="30" t="s">
        <v>1391</v>
      </c>
      <c r="D32" s="270">
        <v>0.05</v>
      </c>
      <c r="E32" s="44"/>
      <c r="F32" s="77" t="s">
        <v>1392</v>
      </c>
    </row>
    <row r="33" spans="1:25">
      <c r="A33" s="798"/>
      <c r="B33" s="30" t="s">
        <v>1393</v>
      </c>
      <c r="D33" s="390">
        <f>D31/$R$85*$T$85*D32</f>
        <v>9665.7247799724864</v>
      </c>
      <c r="E33" s="44" t="s">
        <v>700</v>
      </c>
    </row>
    <row r="34" spans="1:25" ht="17.25" thickBot="1">
      <c r="A34" s="799"/>
      <c r="B34" s="54" t="s">
        <v>1394</v>
      </c>
      <c r="C34" s="54"/>
      <c r="D34" s="114">
        <f>D33*33.3*365/(C16/1000000)</f>
        <v>14181802.491329739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37" t="s">
        <v>333</v>
      </c>
      <c r="B36" s="837"/>
      <c r="C36" s="837"/>
      <c r="D36" s="837"/>
      <c r="E36" s="837"/>
      <c r="F36" s="837"/>
      <c r="G36" s="837"/>
      <c r="H36" s="837"/>
      <c r="I36" s="837"/>
      <c r="L36" s="30" t="s">
        <v>1398</v>
      </c>
      <c r="S36" s="391" t="s">
        <v>1399</v>
      </c>
      <c r="T36" s="391" t="s">
        <v>1400</v>
      </c>
      <c r="U36" s="391" t="s">
        <v>1401</v>
      </c>
      <c r="V36" s="391" t="s">
        <v>1402</v>
      </c>
      <c r="W36" s="334" t="s">
        <v>1403</v>
      </c>
      <c r="X36" s="334" t="s">
        <v>1404</v>
      </c>
      <c r="Y36" s="334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0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2">
        <v>-46490.9</v>
      </c>
      <c r="T38" s="392">
        <v>-1307.2</v>
      </c>
      <c r="U38" s="392">
        <v>-4647.8999999999996</v>
      </c>
      <c r="V38" s="392">
        <v>-1216.5999999999999</v>
      </c>
      <c r="W38" s="393">
        <v>-37233.5</v>
      </c>
      <c r="Y38" s="851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4">
        <f>H29</f>
        <v>87667.859903432138</v>
      </c>
      <c r="F39" s="161">
        <v>0</v>
      </c>
      <c r="G39" s="161">
        <f>D34</f>
        <v>14181802.491329739</v>
      </c>
      <c r="H39" s="161">
        <v>0</v>
      </c>
      <c r="I39" s="161">
        <f>SUM(B39:H39)</f>
        <v>14269470.351233171</v>
      </c>
      <c r="L39" s="30" t="s">
        <v>1406</v>
      </c>
      <c r="O39" s="30" t="s">
        <v>1388</v>
      </c>
      <c r="P39" s="30" t="s">
        <v>1407</v>
      </c>
      <c r="S39" s="395" t="s">
        <v>1408</v>
      </c>
      <c r="T39" s="395" t="s">
        <v>1408</v>
      </c>
      <c r="U39" s="395" t="s">
        <v>1408</v>
      </c>
      <c r="V39" s="395" t="s">
        <v>1408</v>
      </c>
      <c r="W39" s="396" t="s">
        <v>1408</v>
      </c>
      <c r="X39" s="253">
        <v>0</v>
      </c>
      <c r="Y39" s="397" t="s">
        <v>299</v>
      </c>
    </row>
    <row r="40" spans="1:25">
      <c r="L40" s="30">
        <v>300000</v>
      </c>
      <c r="M40" s="30">
        <v>12</v>
      </c>
      <c r="O40" s="82">
        <f t="shared" ref="O40:O53" si="1">L40*M40*$T$79</f>
        <v>2280000</v>
      </c>
      <c r="P40" s="82">
        <f>O40*$T$79</f>
        <v>1444000</v>
      </c>
      <c r="S40" s="398">
        <v>49126.8</v>
      </c>
      <c r="T40" s="398">
        <v>1304.5</v>
      </c>
      <c r="U40" s="398">
        <v>4642.5</v>
      </c>
      <c r="V40" s="398">
        <v>1659.9</v>
      </c>
      <c r="W40" s="399">
        <v>39439.699999999997</v>
      </c>
      <c r="X40" s="398">
        <v>2080.3000000000002</v>
      </c>
      <c r="Y40" s="852" t="s">
        <v>1409</v>
      </c>
    </row>
    <row r="41" spans="1:25">
      <c r="L41" s="30">
        <v>250000</v>
      </c>
      <c r="M41" s="30">
        <v>3</v>
      </c>
      <c r="O41" s="82">
        <f t="shared" si="1"/>
        <v>475000</v>
      </c>
      <c r="P41" s="82">
        <f t="shared" ref="P41:P53" si="2">O41*$T$79</f>
        <v>300833.33333333331</v>
      </c>
      <c r="S41" s="400">
        <v>-46458.2</v>
      </c>
      <c r="T41" s="400">
        <v>-1304.5</v>
      </c>
      <c r="U41" s="400">
        <v>-4642.5</v>
      </c>
      <c r="V41" s="400">
        <v>-1216.0999999999999</v>
      </c>
      <c r="W41" s="401">
        <v>-37214.9</v>
      </c>
      <c r="X41" s="253"/>
      <c r="Y41" s="853"/>
    </row>
    <row r="42" spans="1:25">
      <c r="L42" s="30">
        <v>200000</v>
      </c>
      <c r="M42" s="30">
        <v>18</v>
      </c>
      <c r="O42" s="82">
        <f t="shared" si="1"/>
        <v>2280000</v>
      </c>
      <c r="P42" s="82">
        <f t="shared" si="2"/>
        <v>1444000</v>
      </c>
      <c r="S42" s="156">
        <v>0.1</v>
      </c>
      <c r="T42" s="140">
        <v>0</v>
      </c>
      <c r="U42" s="140">
        <v>0</v>
      </c>
      <c r="V42" s="140">
        <v>0</v>
      </c>
      <c r="W42" s="402" t="s">
        <v>1408</v>
      </c>
      <c r="Y42" s="854" t="s">
        <v>1410</v>
      </c>
    </row>
    <row r="43" spans="1:25">
      <c r="L43" s="30">
        <v>150000</v>
      </c>
      <c r="M43" s="30">
        <v>18</v>
      </c>
      <c r="O43" s="82">
        <f t="shared" si="1"/>
        <v>1710000</v>
      </c>
      <c r="P43" s="82">
        <f t="shared" si="2"/>
        <v>1083000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55"/>
    </row>
    <row r="44" spans="1:25">
      <c r="L44" s="30">
        <v>100000</v>
      </c>
      <c r="M44" s="30">
        <v>19</v>
      </c>
      <c r="O44" s="82">
        <f t="shared" si="1"/>
        <v>1203333.3333333333</v>
      </c>
      <c r="P44" s="82">
        <f t="shared" si="2"/>
        <v>762111.11111111101</v>
      </c>
      <c r="S44" s="392">
        <v>-11093.5</v>
      </c>
      <c r="T44" s="403">
        <v>-847.3</v>
      </c>
      <c r="U44" s="392">
        <v>-3289.2</v>
      </c>
      <c r="V44" s="403">
        <v>-303.3</v>
      </c>
      <c r="W44" s="393">
        <v>-4681.1000000000004</v>
      </c>
      <c r="Y44" s="855"/>
    </row>
    <row r="45" spans="1:25">
      <c r="L45" s="30">
        <v>80000</v>
      </c>
      <c r="M45" s="30">
        <v>8</v>
      </c>
      <c r="O45" s="82">
        <f t="shared" si="1"/>
        <v>405333.33333333331</v>
      </c>
      <c r="P45" s="82">
        <f t="shared" si="2"/>
        <v>256711.11111111109</v>
      </c>
      <c r="S45" s="140">
        <v>845</v>
      </c>
      <c r="T45" s="140">
        <v>29.9</v>
      </c>
      <c r="U45" s="140">
        <v>716.9</v>
      </c>
      <c r="V45" s="404" t="s">
        <v>1408</v>
      </c>
      <c r="W45" s="405">
        <v>3.3</v>
      </c>
      <c r="Y45" s="855"/>
    </row>
    <row r="46" spans="1:25">
      <c r="L46" s="30">
        <v>70000</v>
      </c>
      <c r="M46" s="30">
        <v>7</v>
      </c>
      <c r="O46" s="82">
        <f t="shared" si="1"/>
        <v>310333.33333333331</v>
      </c>
      <c r="P46" s="82">
        <f t="shared" si="2"/>
        <v>196544.44444444441</v>
      </c>
      <c r="S46" s="140">
        <v>25.4</v>
      </c>
      <c r="T46" s="404" t="s">
        <v>1408</v>
      </c>
      <c r="U46" s="140">
        <v>19.5</v>
      </c>
      <c r="V46" s="140">
        <v>0.2</v>
      </c>
      <c r="W46" s="405">
        <v>5.2</v>
      </c>
      <c r="Y46" s="855"/>
    </row>
    <row r="47" spans="1:25">
      <c r="D47" s="88"/>
      <c r="L47" s="30">
        <v>60000</v>
      </c>
      <c r="M47" s="30">
        <v>4</v>
      </c>
      <c r="O47" s="82">
        <f t="shared" si="1"/>
        <v>152000</v>
      </c>
      <c r="P47" s="82">
        <f t="shared" si="2"/>
        <v>96266.666666666657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55"/>
    </row>
    <row r="48" spans="1:25">
      <c r="L48" s="30">
        <v>50000</v>
      </c>
      <c r="M48" s="30">
        <v>116</v>
      </c>
      <c r="O48" s="82">
        <f t="shared" si="1"/>
        <v>3673333.333333333</v>
      </c>
      <c r="P48" s="82">
        <f t="shared" si="2"/>
        <v>2326444.444444444</v>
      </c>
      <c r="S48" s="392">
        <v>-34494.199999999997</v>
      </c>
      <c r="T48" s="403">
        <v>-427.2</v>
      </c>
      <c r="U48" s="403">
        <v>-616.79999999999995</v>
      </c>
      <c r="V48" s="403">
        <v>-912.5</v>
      </c>
      <c r="W48" s="393">
        <v>-32525.3</v>
      </c>
      <c r="Y48" s="855"/>
    </row>
    <row r="49" spans="6:26">
      <c r="L49" s="30">
        <v>40000</v>
      </c>
      <c r="M49" s="30">
        <v>19</v>
      </c>
      <c r="O49" s="82">
        <f t="shared" si="1"/>
        <v>481333.33333333331</v>
      </c>
      <c r="P49" s="82">
        <f t="shared" si="2"/>
        <v>304844.44444444444</v>
      </c>
      <c r="S49" s="404" t="s">
        <v>1408</v>
      </c>
      <c r="T49" s="404" t="s">
        <v>1408</v>
      </c>
      <c r="U49" s="404" t="s">
        <v>1408</v>
      </c>
      <c r="V49" s="404" t="s">
        <v>1408</v>
      </c>
      <c r="W49" s="402" t="s">
        <v>1408</v>
      </c>
      <c r="Y49" s="855"/>
    </row>
    <row r="50" spans="6:26">
      <c r="L50" s="30">
        <v>30000</v>
      </c>
      <c r="M50" s="30">
        <v>102</v>
      </c>
      <c r="O50" s="82">
        <f t="shared" si="1"/>
        <v>1938000</v>
      </c>
      <c r="P50" s="82">
        <f t="shared" si="2"/>
        <v>1227400</v>
      </c>
      <c r="S50" s="404" t="s">
        <v>1408</v>
      </c>
      <c r="T50" s="404" t="s">
        <v>1408</v>
      </c>
      <c r="U50" s="404" t="s">
        <v>1408</v>
      </c>
      <c r="V50" s="404" t="s">
        <v>1408</v>
      </c>
      <c r="W50" s="402" t="s">
        <v>1408</v>
      </c>
      <c r="Y50" s="855"/>
    </row>
    <row r="51" spans="6:26">
      <c r="L51" s="30">
        <v>20000</v>
      </c>
      <c r="M51" s="30">
        <v>135</v>
      </c>
      <c r="O51" s="82">
        <f t="shared" si="1"/>
        <v>1710000</v>
      </c>
      <c r="P51" s="82">
        <f t="shared" si="2"/>
        <v>1083000</v>
      </c>
      <c r="S51" s="156">
        <v>0.1</v>
      </c>
      <c r="T51" s="404" t="s">
        <v>1408</v>
      </c>
      <c r="U51" s="404" t="s">
        <v>1408</v>
      </c>
      <c r="V51" s="404" t="s">
        <v>1408</v>
      </c>
      <c r="W51" s="402" t="s">
        <v>1408</v>
      </c>
      <c r="Y51" s="855"/>
    </row>
    <row r="52" spans="6:26">
      <c r="L52" s="30">
        <v>10000</v>
      </c>
      <c r="M52" s="30">
        <v>97</v>
      </c>
      <c r="O52" s="82">
        <f t="shared" si="1"/>
        <v>614333.33333333326</v>
      </c>
      <c r="P52" s="82">
        <f t="shared" si="2"/>
        <v>389077.77777777769</v>
      </c>
      <c r="S52" s="404" t="s">
        <v>1408</v>
      </c>
      <c r="T52" s="404" t="s">
        <v>1408</v>
      </c>
      <c r="U52" s="404" t="s">
        <v>1408</v>
      </c>
      <c r="V52" s="404" t="s">
        <v>1408</v>
      </c>
      <c r="W52" s="402" t="s">
        <v>1408</v>
      </c>
      <c r="Y52" s="856"/>
    </row>
    <row r="53" spans="6:26">
      <c r="L53" s="30">
        <v>8000</v>
      </c>
      <c r="M53" s="30">
        <v>16</v>
      </c>
      <c r="O53" s="82">
        <f t="shared" si="1"/>
        <v>81066.666666666657</v>
      </c>
      <c r="P53" s="82">
        <f t="shared" si="2"/>
        <v>51342.222222222212</v>
      </c>
      <c r="S53" s="406">
        <v>3.6</v>
      </c>
      <c r="T53" s="395" t="s">
        <v>1408</v>
      </c>
      <c r="U53" s="407">
        <v>0.6</v>
      </c>
      <c r="V53" s="395" t="s">
        <v>1408</v>
      </c>
      <c r="W53" s="408">
        <v>3</v>
      </c>
      <c r="X53" s="253">
        <v>0</v>
      </c>
      <c r="Y53" s="397" t="s">
        <v>1411</v>
      </c>
    </row>
    <row r="54" spans="6:26">
      <c r="O54" s="86">
        <f>SUM(O40:O53)</f>
        <v>17314066.666666668</v>
      </c>
      <c r="P54" s="86">
        <f>SUM(P40:P53)</f>
        <v>10965575.555555554</v>
      </c>
      <c r="S54" s="395" t="s">
        <v>1408</v>
      </c>
      <c r="T54" s="395" t="s">
        <v>1408</v>
      </c>
      <c r="U54" s="395" t="s">
        <v>1408</v>
      </c>
      <c r="V54" s="395" t="s">
        <v>1408</v>
      </c>
      <c r="W54" s="396" t="s">
        <v>1408</v>
      </c>
      <c r="X54" s="253">
        <v>0</v>
      </c>
      <c r="Y54" s="397" t="s">
        <v>1412</v>
      </c>
    </row>
    <row r="55" spans="6:26">
      <c r="S55" s="409">
        <v>29.2</v>
      </c>
      <c r="T55" s="409">
        <v>2.7</v>
      </c>
      <c r="U55" s="409">
        <v>4.8</v>
      </c>
      <c r="V55" s="409">
        <v>0.5</v>
      </c>
      <c r="W55" s="410">
        <v>15.6</v>
      </c>
      <c r="X55" s="407">
        <v>5.5</v>
      </c>
      <c r="Y55" s="411" t="s">
        <v>313</v>
      </c>
    </row>
    <row r="56" spans="6:26">
      <c r="L56" s="77" t="s">
        <v>1413</v>
      </c>
      <c r="S56" s="412"/>
      <c r="T56" s="412"/>
      <c r="U56" s="412"/>
      <c r="V56" s="412"/>
      <c r="W56" s="413"/>
      <c r="X56" s="412"/>
      <c r="Y56" s="414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5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6">
        <v>0.01</v>
      </c>
      <c r="X70" s="417" t="s">
        <v>1430</v>
      </c>
      <c r="Y70" s="463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20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20">
        <f>$AE$73*Z73/1000</f>
        <v>720.00000000000011</v>
      </c>
      <c r="AC73" s="620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5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9" t="s">
        <v>1959</v>
      </c>
    </row>
    <row r="91" spans="18:24">
      <c r="R91" s="299" t="s">
        <v>1960</v>
      </c>
    </row>
    <row r="92" spans="18:24">
      <c r="R92" s="299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7">
        <f>D1*1000*0.2</f>
        <v>400</v>
      </c>
      <c r="G1" s="437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66" t="s">
        <v>1341</v>
      </c>
      <c r="B3" s="766" t="s">
        <v>1474</v>
      </c>
      <c r="C3" s="766"/>
      <c r="D3" s="766"/>
      <c r="E3" s="766"/>
      <c r="F3" s="766"/>
      <c r="G3" s="766"/>
      <c r="H3" s="766"/>
      <c r="I3" s="766"/>
      <c r="J3" s="766"/>
      <c r="K3" s="766"/>
      <c r="L3" s="766"/>
      <c r="M3" s="766" t="s">
        <v>1475</v>
      </c>
      <c r="N3" s="766" t="s">
        <v>85</v>
      </c>
      <c r="P3" s="30" t="s">
        <v>1476</v>
      </c>
    </row>
    <row r="4" spans="1:16">
      <c r="A4" s="766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66"/>
      <c r="N4" s="766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1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6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8">
        <v>1.8520000000000001</v>
      </c>
      <c r="AA27" s="30" t="s">
        <v>1523</v>
      </c>
    </row>
    <row r="28" spans="1:27">
      <c r="A28" s="30" t="s">
        <v>1524</v>
      </c>
      <c r="B28" s="439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9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40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2107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2108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E36" sqref="E36"/>
    </sheetView>
  </sheetViews>
  <sheetFormatPr defaultRowHeight="16.5"/>
  <cols>
    <col min="1" max="5" width="15.625" customWidth="1"/>
  </cols>
  <sheetData>
    <row r="2" spans="1:17">
      <c r="A2" t="s">
        <v>2180</v>
      </c>
    </row>
    <row r="4" spans="1:17">
      <c r="A4" s="858" t="s">
        <v>2197</v>
      </c>
      <c r="B4" s="859"/>
      <c r="C4" s="859"/>
      <c r="D4" s="859"/>
      <c r="E4" s="860"/>
      <c r="G4" s="865" t="s">
        <v>2159</v>
      </c>
      <c r="H4" s="865"/>
      <c r="I4" s="865"/>
      <c r="N4" s="30" t="s">
        <v>2177</v>
      </c>
      <c r="O4" s="30"/>
      <c r="P4" s="30" t="s">
        <v>2178</v>
      </c>
      <c r="Q4" s="463" t="s">
        <v>2179</v>
      </c>
    </row>
    <row r="5" spans="1:17">
      <c r="A5" s="861" t="s">
        <v>91</v>
      </c>
      <c r="B5" s="861" t="s">
        <v>2182</v>
      </c>
      <c r="C5" s="863" t="s">
        <v>2183</v>
      </c>
      <c r="D5" s="864"/>
      <c r="E5" s="861" t="s">
        <v>110</v>
      </c>
      <c r="G5" s="866" t="s">
        <v>2196</v>
      </c>
      <c r="H5" s="865" t="s">
        <v>1262</v>
      </c>
      <c r="I5" s="865" t="s">
        <v>110</v>
      </c>
      <c r="N5" s="30"/>
      <c r="O5" s="740" t="s">
        <v>2012</v>
      </c>
      <c r="P5" s="741">
        <v>0.52700000000000002</v>
      </c>
      <c r="Q5" s="30"/>
    </row>
    <row r="6" spans="1:17">
      <c r="A6" s="862"/>
      <c r="B6" s="862"/>
      <c r="C6" s="624" t="s">
        <v>92</v>
      </c>
      <c r="D6" s="624" t="s">
        <v>2181</v>
      </c>
      <c r="E6" s="862"/>
      <c r="G6" s="866"/>
      <c r="H6" s="865"/>
      <c r="I6" s="865"/>
      <c r="N6" s="102"/>
      <c r="O6" s="740" t="s">
        <v>2013</v>
      </c>
      <c r="P6" s="741">
        <v>0.47299999999999998</v>
      </c>
      <c r="Q6" s="30"/>
    </row>
    <row r="7" spans="1:17">
      <c r="A7" s="624">
        <v>89741.180000000008</v>
      </c>
      <c r="B7" s="624">
        <v>50288</v>
      </c>
      <c r="C7" s="742">
        <v>15650</v>
      </c>
      <c r="D7" s="624">
        <v>7760</v>
      </c>
      <c r="E7" s="624">
        <v>23803.180000000008</v>
      </c>
      <c r="G7" s="744">
        <f>해상풍력연계형!B13</f>
        <v>32135.159999999996</v>
      </c>
      <c r="H7" s="745">
        <v>1606.09</v>
      </c>
      <c r="I7" s="744">
        <f>G7-H7</f>
        <v>30529.069999999996</v>
      </c>
    </row>
    <row r="9" spans="1:17">
      <c r="F9" s="743"/>
    </row>
    <row r="11" spans="1:17">
      <c r="A11" t="s">
        <v>2184</v>
      </c>
    </row>
    <row r="12" spans="1:17">
      <c r="A12" t="s">
        <v>2185</v>
      </c>
    </row>
    <row r="13" spans="1:17">
      <c r="A13" t="s">
        <v>2186</v>
      </c>
    </row>
    <row r="14" spans="1:17">
      <c r="A14" t="s">
        <v>2187</v>
      </c>
    </row>
    <row r="16" spans="1:17">
      <c r="B16" t="s">
        <v>2192</v>
      </c>
      <c r="E16" t="s">
        <v>2189</v>
      </c>
      <c r="G16" t="s">
        <v>2195</v>
      </c>
    </row>
    <row r="17" spans="1:7">
      <c r="A17" t="s">
        <v>2191</v>
      </c>
      <c r="B17" t="s">
        <v>2188</v>
      </c>
      <c r="C17" t="s">
        <v>2193</v>
      </c>
      <c r="D17" t="s">
        <v>2194</v>
      </c>
    </row>
    <row r="18" spans="1:7">
      <c r="A18" t="s">
        <v>2016</v>
      </c>
      <c r="B18" s="21">
        <v>3493000</v>
      </c>
      <c r="C18">
        <v>372.4</v>
      </c>
      <c r="D18" s="457">
        <f>C18/21</f>
        <v>17.733333333333331</v>
      </c>
      <c r="G18" s="743">
        <f>A7-B7</f>
        <v>39453.180000000008</v>
      </c>
    </row>
    <row r="19" spans="1:7">
      <c r="A19" t="s">
        <v>2017</v>
      </c>
      <c r="B19" s="21">
        <v>11358000</v>
      </c>
      <c r="C19">
        <v>715.5</v>
      </c>
      <c r="D19" s="457">
        <f>C19/21</f>
        <v>34.071428571428569</v>
      </c>
    </row>
    <row r="20" spans="1:7">
      <c r="A20" t="s">
        <v>2190</v>
      </c>
      <c r="B20" s="21">
        <v>184722000</v>
      </c>
      <c r="C20">
        <v>302.5</v>
      </c>
      <c r="D20" s="457">
        <f>C20/21</f>
        <v>14.404761904761905</v>
      </c>
    </row>
    <row r="22" spans="1:7">
      <c r="A22" t="s">
        <v>2020</v>
      </c>
    </row>
    <row r="23" spans="1:7">
      <c r="B23" t="s">
        <v>2198</v>
      </c>
      <c r="F23" s="727" t="s">
        <v>2199</v>
      </c>
    </row>
    <row r="24" spans="1:7">
      <c r="B24" s="21" t="s">
        <v>2200</v>
      </c>
      <c r="C24" t="s">
        <v>2201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5"/>
      <c r="O8" s="295"/>
      <c r="P8" s="295"/>
      <c r="Q8" s="295"/>
    </row>
    <row r="9" spans="1:31">
      <c r="N9" s="295"/>
      <c r="O9" s="295"/>
      <c r="P9" s="295"/>
      <c r="Q9" s="295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41" t="s">
        <v>289</v>
      </c>
      <c r="L10" s="841"/>
      <c r="N10" s="867" t="s">
        <v>1152</v>
      </c>
      <c r="O10" s="867"/>
      <c r="P10" s="295"/>
      <c r="Q10" s="295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41"/>
      <c r="L11" s="841"/>
      <c r="N11" s="867"/>
      <c r="O11" s="867"/>
      <c r="P11" s="295"/>
      <c r="Q11" s="295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5"/>
      <c r="O12" s="295"/>
      <c r="P12" s="295"/>
      <c r="Q12" s="295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5"/>
      <c r="O13" s="295"/>
      <c r="P13" s="295"/>
      <c r="Q13" s="295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5"/>
      <c r="O14" s="295"/>
      <c r="P14" s="295"/>
      <c r="Q14" s="295"/>
      <c r="V14" s="848"/>
      <c r="W14" s="868" t="s">
        <v>173</v>
      </c>
      <c r="Y14" s="848"/>
      <c r="Z14" s="868" t="s">
        <v>174</v>
      </c>
      <c r="AA14" s="870" t="s">
        <v>1164</v>
      </c>
      <c r="AB14" s="766" t="s">
        <v>1165</v>
      </c>
      <c r="AC14" s="766"/>
      <c r="AD14" s="766"/>
      <c r="AE14" s="766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5"/>
      <c r="O15" s="295" t="s">
        <v>1166</v>
      </c>
      <c r="P15" s="295"/>
      <c r="Q15" s="295"/>
      <c r="V15" s="798"/>
      <c r="W15" s="869"/>
      <c r="Y15" s="798"/>
      <c r="Z15" s="869"/>
      <c r="AA15" s="766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5"/>
      <c r="O16" s="295"/>
      <c r="P16" s="295"/>
      <c r="Q16" s="295"/>
      <c r="V16" s="33" t="s">
        <v>91</v>
      </c>
      <c r="W16" s="296">
        <f t="shared" ref="W16:W21" si="1">E15</f>
        <v>75316.327074713801</v>
      </c>
      <c r="Y16" s="33" t="s">
        <v>91</v>
      </c>
      <c r="Z16" s="296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5"/>
      <c r="O17" s="297">
        <f>B25</f>
        <v>0.31738482215596348</v>
      </c>
      <c r="P17" s="295"/>
      <c r="Q17" s="295"/>
      <c r="V17" s="33" t="s">
        <v>111</v>
      </c>
      <c r="W17" s="296">
        <f t="shared" si="1"/>
        <v>25.583404457144969</v>
      </c>
      <c r="Y17" s="33" t="s">
        <v>1170</v>
      </c>
      <c r="Z17" s="296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5"/>
      <c r="O18" s="295"/>
      <c r="P18" s="295"/>
      <c r="Q18" s="295"/>
      <c r="V18" s="33" t="s">
        <v>112</v>
      </c>
      <c r="W18" s="296">
        <f t="shared" si="1"/>
        <v>36935.023776497197</v>
      </c>
      <c r="Y18" s="33" t="s">
        <v>1171</v>
      </c>
      <c r="Z18" s="296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5"/>
      <c r="O19" s="295"/>
      <c r="P19" s="295"/>
      <c r="Q19" s="295"/>
      <c r="V19" s="33" t="s">
        <v>172</v>
      </c>
      <c r="W19" s="296">
        <f t="shared" si="1"/>
        <v>101.26939205509589</v>
      </c>
      <c r="Y19" s="33" t="s">
        <v>1172</v>
      </c>
      <c r="Z19" s="296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6">
        <f t="shared" si="1"/>
        <v>36317.090751485768</v>
      </c>
      <c r="Y20" s="33" t="s">
        <v>82</v>
      </c>
      <c r="Z20" s="296">
        <f>C53</f>
        <v>1136144.7020036143</v>
      </c>
      <c r="AA20" s="871">
        <f>W16</f>
        <v>75316.327074713801</v>
      </c>
      <c r="AB20" s="871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8">
        <f t="shared" si="1"/>
        <v>1937.3597502186033</v>
      </c>
      <c r="Y21" s="68" t="s">
        <v>1174</v>
      </c>
      <c r="Z21" s="298">
        <f>C51</f>
        <v>16770.57659583744</v>
      </c>
      <c r="AA21" s="766"/>
      <c r="AB21" s="871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9" t="s">
        <v>1180</v>
      </c>
      <c r="O23" s="300">
        <f>C25</f>
        <v>0.68261517784403658</v>
      </c>
      <c r="AH23" s="30">
        <v>56</v>
      </c>
      <c r="AI23" s="30" t="s">
        <v>532</v>
      </c>
    </row>
    <row r="24" spans="1:35">
      <c r="A24" s="25"/>
      <c r="B24" s="301">
        <f>농어촌지역형_자료!C17/농어촌지역형_자료!B19*'농어촌지역형(농촌)'!B10*0.996</f>
        <v>19.900028349178911</v>
      </c>
      <c r="C24" s="301">
        <f>F10-B24</f>
        <v>42.799971650821092</v>
      </c>
      <c r="D24" s="302" t="s">
        <v>1181</v>
      </c>
      <c r="E24" s="25"/>
      <c r="F24" s="25"/>
      <c r="Y24" s="295" t="s">
        <v>1182</v>
      </c>
      <c r="Z24" s="295"/>
      <c r="AA24" s="295"/>
      <c r="AB24" s="295" t="s">
        <v>1183</v>
      </c>
      <c r="AC24" s="295"/>
      <c r="AD24" s="295"/>
      <c r="AE24" s="303">
        <f>AB22+AE22</f>
        <v>19756.991990809616</v>
      </c>
      <c r="AF24" s="295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4">
        <f>B24/$F$10</f>
        <v>0.31738482215596348</v>
      </c>
      <c r="C25" s="304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5"/>
      <c r="C26" s="305"/>
      <c r="D26" s="25"/>
      <c r="E26" s="25"/>
      <c r="F26" s="25" t="s">
        <v>1185</v>
      </c>
    </row>
    <row r="27" spans="1:35">
      <c r="A27" s="25" t="s">
        <v>1186</v>
      </c>
      <c r="B27" s="305"/>
      <c r="C27" s="305"/>
      <c r="D27" s="25"/>
      <c r="E27" s="25"/>
      <c r="F27" s="25"/>
    </row>
    <row r="28" spans="1:35">
      <c r="A28" s="25" t="s">
        <v>1187</v>
      </c>
      <c r="B28" s="305"/>
      <c r="C28" s="305"/>
      <c r="D28" s="25"/>
      <c r="E28" s="25"/>
      <c r="F28" s="25"/>
      <c r="V28" s="30" t="s">
        <v>1188</v>
      </c>
    </row>
    <row r="29" spans="1:35">
      <c r="A29" s="25"/>
      <c r="B29" s="305"/>
      <c r="C29" s="305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6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6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6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7">
        <f>SUM(F34:F36)</f>
        <v>14330336</v>
      </c>
      <c r="G37" s="307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66" t="s">
        <v>1205</v>
      </c>
      <c r="M40" s="766"/>
      <c r="S40" s="30" t="s">
        <v>1206</v>
      </c>
    </row>
    <row r="41" spans="1:19">
      <c r="A41" s="25" t="s">
        <v>1153</v>
      </c>
      <c r="B41" s="25" t="s">
        <v>1207</v>
      </c>
      <c r="C41" s="308">
        <f>I34*$F$10*1000</f>
        <v>85890.895132478545</v>
      </c>
      <c r="D41" s="309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8">
        <f>I35*$F$10*1000</f>
        <v>25974.907258974377</v>
      </c>
      <c r="D42" s="25"/>
      <c r="E42" s="308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8">
        <f>I36*$F$10*1000</f>
        <v>13056.848147495368</v>
      </c>
      <c r="D43" s="25"/>
      <c r="E43" s="25"/>
      <c r="F43" s="310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1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1" t="s">
        <v>1215</v>
      </c>
    </row>
    <row r="46" spans="1:19">
      <c r="A46" s="25" t="s">
        <v>1216</v>
      </c>
      <c r="B46" s="25"/>
      <c r="C46" s="312">
        <v>0.2</v>
      </c>
      <c r="D46" s="313">
        <f>$C$24*C46</f>
        <v>8.5599943301642192</v>
      </c>
      <c r="E46" s="25"/>
      <c r="F46" s="314">
        <f>F43*'환경연계형(물재생센터)'!C49</f>
        <v>514.15357072500706</v>
      </c>
      <c r="G46" s="315" t="s">
        <v>1217</v>
      </c>
    </row>
    <row r="47" spans="1:19">
      <c r="A47" s="25" t="s">
        <v>83</v>
      </c>
      <c r="B47" s="25"/>
      <c r="C47" s="312">
        <v>0.05</v>
      </c>
      <c r="D47" s="313">
        <f>$C$24*C47</f>
        <v>2.1399985825410548</v>
      </c>
      <c r="E47" s="25"/>
      <c r="F47" s="25"/>
    </row>
    <row r="48" spans="1:19">
      <c r="A48" s="25" t="s">
        <v>82</v>
      </c>
      <c r="B48" s="25"/>
      <c r="C48" s="312">
        <v>0.15</v>
      </c>
      <c r="D48" s="313">
        <f>$C$24*C48</f>
        <v>6.4199957476231635</v>
      </c>
      <c r="E48" s="25"/>
      <c r="F48" s="472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9" t="s">
        <v>1219</v>
      </c>
    </row>
    <row r="50" spans="1:17">
      <c r="A50" s="25" t="s">
        <v>83</v>
      </c>
      <c r="B50" s="25"/>
      <c r="C50" s="313">
        <f>C24*C47*O71</f>
        <v>7.5585697333351867</v>
      </c>
      <c r="D50" s="25" t="s">
        <v>453</v>
      </c>
      <c r="E50" s="25"/>
      <c r="F50" s="311">
        <f>C50/F10</f>
        <v>0.12055135140885465</v>
      </c>
    </row>
    <row r="51" spans="1:17">
      <c r="A51" s="25"/>
      <c r="B51" s="25"/>
      <c r="C51" s="308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8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8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6">
        <v>2108812</v>
      </c>
      <c r="B58" s="316">
        <v>513198</v>
      </c>
      <c r="C58" s="316">
        <v>211545</v>
      </c>
      <c r="D58" s="316">
        <f>B58-C58</f>
        <v>301653</v>
      </c>
      <c r="E58" s="26" t="s">
        <v>1228</v>
      </c>
      <c r="F58" s="26" t="s">
        <v>1229</v>
      </c>
    </row>
    <row r="59" spans="1:17">
      <c r="A59" s="25"/>
      <c r="B59" s="317">
        <f>B58/100</f>
        <v>5131.9799999999996</v>
      </c>
      <c r="C59" s="317">
        <f>C58/100</f>
        <v>2115.4499999999998</v>
      </c>
      <c r="D59" s="317">
        <f>D58/100</f>
        <v>3016.53</v>
      </c>
      <c r="E59" s="318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7">
        <f>A58-B58</f>
        <v>1595614</v>
      </c>
      <c r="B61" s="319">
        <f>D58</f>
        <v>301653</v>
      </c>
      <c r="C61" s="319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20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37" t="s">
        <v>333</v>
      </c>
      <c r="B75" s="837"/>
      <c r="C75" s="837"/>
      <c r="D75" s="837"/>
      <c r="E75" s="837"/>
      <c r="F75" s="837"/>
      <c r="G75" s="837"/>
      <c r="H75" s="837"/>
      <c r="I75" s="837"/>
    </row>
    <row r="76" spans="1:19">
      <c r="A76" s="459"/>
      <c r="B76" s="459" t="s">
        <v>111</v>
      </c>
      <c r="C76" s="459" t="s">
        <v>112</v>
      </c>
      <c r="D76" s="459" t="s">
        <v>172</v>
      </c>
      <c r="E76" s="459" t="s">
        <v>114</v>
      </c>
      <c r="F76" s="459" t="s">
        <v>117</v>
      </c>
      <c r="G76" s="459" t="s">
        <v>96</v>
      </c>
      <c r="H76" s="459" t="s">
        <v>105</v>
      </c>
      <c r="I76" s="459" t="s">
        <v>91</v>
      </c>
    </row>
    <row r="77" spans="1:19">
      <c r="A77" s="459" t="s">
        <v>173</v>
      </c>
      <c r="B77" s="460">
        <f>W17/$F$10</f>
        <v>0.40802877922081288</v>
      </c>
      <c r="C77" s="460">
        <f>W18/$F$10</f>
        <v>589.07533933807326</v>
      </c>
      <c r="D77" s="460">
        <f>W19/$F$10</f>
        <v>1.6151418190605404</v>
      </c>
      <c r="E77" s="460">
        <f>W20/$F$10</f>
        <v>579.21994818956568</v>
      </c>
      <c r="F77" s="460">
        <v>0</v>
      </c>
      <c r="G77" s="460">
        <v>0</v>
      </c>
      <c r="H77" s="460">
        <f>W21/F10</f>
        <v>30.898879588813447</v>
      </c>
      <c r="I77" s="460">
        <f>SUM(B77:H77)</f>
        <v>1201.2173377147337</v>
      </c>
    </row>
    <row r="78" spans="1:19">
      <c r="A78" s="459" t="s">
        <v>174</v>
      </c>
      <c r="B78" s="460">
        <v>0</v>
      </c>
      <c r="C78" s="460">
        <v>0</v>
      </c>
      <c r="D78" s="460">
        <v>0</v>
      </c>
      <c r="E78" s="460">
        <f>Z22/F10</f>
        <v>18387.803486434637</v>
      </c>
      <c r="F78" s="460">
        <v>0</v>
      </c>
      <c r="G78" s="460">
        <f>AE22/F10</f>
        <v>8.2002164389953283</v>
      </c>
      <c r="H78" s="460">
        <f>(Z17+Z18)/F10</f>
        <v>1784.1435788110512</v>
      </c>
      <c r="I78" s="460">
        <f>SUM(B78:H78)</f>
        <v>20180.147281684684</v>
      </c>
    </row>
    <row r="81" spans="1:4">
      <c r="A81" s="30" t="s">
        <v>2177</v>
      </c>
      <c r="C81" s="30" t="s">
        <v>2178</v>
      </c>
      <c r="D81" s="463" t="s">
        <v>2179</v>
      </c>
    </row>
    <row r="82" spans="1:4">
      <c r="B82" s="740" t="s">
        <v>2012</v>
      </c>
      <c r="C82" s="741">
        <v>0.52700000000000002</v>
      </c>
    </row>
    <row r="83" spans="1:4">
      <c r="A83" s="102"/>
      <c r="B83" s="740" t="s">
        <v>2013</v>
      </c>
      <c r="C83" s="741">
        <v>0.47299999999999998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1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2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3" t="s">
        <v>1261</v>
      </c>
      <c r="C22" s="323" t="s">
        <v>1262</v>
      </c>
      <c r="D22" s="30" t="s">
        <v>84</v>
      </c>
      <c r="R22" s="77" t="s">
        <v>1263</v>
      </c>
    </row>
    <row r="23" spans="1:22">
      <c r="A23" s="25"/>
      <c r="B23" s="308">
        <f>B10*R27</f>
        <v>1275.5186584615383</v>
      </c>
      <c r="C23" s="313">
        <f>R32*B10/농어촌지역형_자료!B20</f>
        <v>63.749418461538454</v>
      </c>
      <c r="D23" s="308">
        <f>B23*V17</f>
        <v>65.523514013948954</v>
      </c>
      <c r="E23" s="25"/>
      <c r="Q23" s="299"/>
      <c r="R23" s="77" t="s">
        <v>1264</v>
      </c>
    </row>
    <row r="24" spans="1:22">
      <c r="A24" s="25"/>
      <c r="B24" s="301"/>
      <c r="C24" s="301"/>
      <c r="D24" s="302"/>
      <c r="E24" s="25"/>
      <c r="Q24" s="25"/>
      <c r="R24" s="30" t="s">
        <v>1265</v>
      </c>
    </row>
    <row r="25" spans="1:22">
      <c r="A25" s="25"/>
      <c r="B25" s="305"/>
      <c r="C25" s="305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5"/>
      <c r="C26" s="305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4"/>
      <c r="R26" s="325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5"/>
      <c r="C27" s="305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6" t="s">
        <v>319</v>
      </c>
      <c r="C28" s="305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7">
        <f>C23/10</f>
        <v>6.3749418461538454</v>
      </c>
      <c r="C29" s="328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2">
        <f>B29/F10</f>
        <v>0.10167371365476627</v>
      </c>
      <c r="G29" s="302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7">
        <f>D23</f>
        <v>65.523514013948954</v>
      </c>
      <c r="C30" s="308">
        <f>R29*1000*B30/R30</f>
        <v>327.61757006974477</v>
      </c>
      <c r="D30" s="308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7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2174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48"/>
      <c r="B34" s="868" t="s">
        <v>173</v>
      </c>
      <c r="D34" s="848"/>
      <c r="E34" s="868" t="s">
        <v>174</v>
      </c>
      <c r="F34" s="870" t="s">
        <v>1164</v>
      </c>
      <c r="G34" s="50" t="s">
        <v>1165</v>
      </c>
      <c r="Q34" s="302" t="s">
        <v>1275</v>
      </c>
    </row>
    <row r="35" spans="1:21">
      <c r="A35" s="798"/>
      <c r="B35" s="869"/>
      <c r="D35" s="798"/>
      <c r="E35" s="869"/>
      <c r="F35" s="766"/>
      <c r="G35" s="50" t="s">
        <v>114</v>
      </c>
      <c r="H35" s="50"/>
      <c r="I35" s="50"/>
      <c r="J35" s="50"/>
    </row>
    <row r="36" spans="1:21">
      <c r="A36" s="33" t="s">
        <v>91</v>
      </c>
      <c r="B36" s="296">
        <f t="shared" ref="B36:B41" si="1">F15</f>
        <v>454230.82325652067</v>
      </c>
      <c r="D36" s="33" t="s">
        <v>91</v>
      </c>
      <c r="E36" s="296">
        <f>SUM(E37:E41)</f>
        <v>2123722.5923515805</v>
      </c>
    </row>
    <row r="37" spans="1:21">
      <c r="A37" s="33" t="s">
        <v>111</v>
      </c>
      <c r="B37" s="296">
        <f t="shared" si="1"/>
        <v>0</v>
      </c>
      <c r="D37" s="33"/>
      <c r="E37" s="296"/>
      <c r="F37" s="30">
        <v>0</v>
      </c>
      <c r="G37" s="86"/>
      <c r="H37" s="82" t="s">
        <v>1276</v>
      </c>
    </row>
    <row r="38" spans="1:21">
      <c r="A38" s="33" t="s">
        <v>112</v>
      </c>
      <c r="B38" s="296">
        <f t="shared" si="1"/>
        <v>410703.56422768859</v>
      </c>
      <c r="D38" s="33" t="s">
        <v>112</v>
      </c>
      <c r="E38" s="296"/>
      <c r="F38" s="82">
        <f>B38/2</f>
        <v>205351.7821138443</v>
      </c>
      <c r="H38" s="263">
        <f>F38/D52</f>
        <v>19449.618129725342</v>
      </c>
      <c r="I38" s="329" t="s">
        <v>1277</v>
      </c>
      <c r="J38" s="263">
        <f>D54</f>
        <v>6166.7201835989299</v>
      </c>
      <c r="K38" s="295" t="s">
        <v>524</v>
      </c>
      <c r="M38" s="77" t="s">
        <v>1278</v>
      </c>
    </row>
    <row r="39" spans="1:21">
      <c r="A39" s="33" t="s">
        <v>172</v>
      </c>
      <c r="B39" s="296">
        <f t="shared" si="1"/>
        <v>0</v>
      </c>
      <c r="D39" s="33"/>
      <c r="E39" s="296"/>
      <c r="F39" s="30">
        <v>0</v>
      </c>
      <c r="J39" s="86"/>
    </row>
    <row r="40" spans="1:21">
      <c r="A40" s="33" t="s">
        <v>124</v>
      </c>
      <c r="B40" s="296">
        <f t="shared" si="1"/>
        <v>40742.695196809778</v>
      </c>
      <c r="D40" s="33" t="s">
        <v>82</v>
      </c>
      <c r="E40" s="296">
        <f>D29</f>
        <v>1128171.5267132865</v>
      </c>
      <c r="F40" s="811">
        <f>B38/2+B40+B41</f>
        <v>248879.04114267632</v>
      </c>
      <c r="G40" s="871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8">
        <f t="shared" si="1"/>
        <v>2784.5638320222602</v>
      </c>
      <c r="D41" s="68" t="s">
        <v>1174</v>
      </c>
      <c r="E41" s="298">
        <f>D30</f>
        <v>995551.06563829409</v>
      </c>
      <c r="F41" s="811"/>
      <c r="G41" s="871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1" t="s">
        <v>1563</v>
      </c>
    </row>
    <row r="44" spans="1:21">
      <c r="D44" s="295" t="s">
        <v>1182</v>
      </c>
      <c r="E44" s="295"/>
      <c r="F44" s="295"/>
      <c r="G44" s="295" t="s">
        <v>1183</v>
      </c>
      <c r="H44" s="295"/>
      <c r="I44" s="295"/>
      <c r="J44" s="303">
        <f>G42</f>
        <v>33479.349128730435</v>
      </c>
      <c r="K44" s="295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2">
        <f>E42-R44</f>
        <v>1911350.3331164224</v>
      </c>
    </row>
    <row r="45" spans="1:21">
      <c r="A45" s="306"/>
      <c r="B45" s="316"/>
      <c r="C45" s="316"/>
      <c r="D45" s="316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2">
        <f>R45</f>
        <v>127423.35554109483</v>
      </c>
    </row>
    <row r="46" spans="1:21">
      <c r="A46" s="25"/>
      <c r="B46" s="317"/>
      <c r="C46" s="317"/>
      <c r="D46" s="330" t="s">
        <v>1281</v>
      </c>
      <c r="E46" s="318"/>
      <c r="F46" s="26"/>
      <c r="H46" s="30" t="s">
        <v>1282</v>
      </c>
      <c r="J46" s="331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9" t="s">
        <v>1283</v>
      </c>
      <c r="E47" s="26"/>
      <c r="F47" s="26"/>
    </row>
    <row r="48" spans="1:21">
      <c r="A48" s="307"/>
      <c r="B48" s="319"/>
      <c r="C48" s="319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2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3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2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37" t="s">
        <v>333</v>
      </c>
      <c r="B75" s="837"/>
      <c r="C75" s="837"/>
      <c r="D75" s="837"/>
      <c r="E75" s="837"/>
      <c r="F75" s="837"/>
      <c r="G75" s="837"/>
      <c r="H75" s="837"/>
      <c r="I75" s="837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8">
        <f>B37/F10</f>
        <v>0</v>
      </c>
      <c r="C77" s="458">
        <f>B38/F10</f>
        <v>6550.296080186421</v>
      </c>
      <c r="D77" s="458">
        <f>B39/F10</f>
        <v>0</v>
      </c>
      <c r="E77" s="458">
        <f>B40/F10</f>
        <v>649.80375114529147</v>
      </c>
      <c r="F77" s="458">
        <v>0</v>
      </c>
      <c r="G77" s="458">
        <v>0</v>
      </c>
      <c r="H77" s="458">
        <f>B41/F10</f>
        <v>44.410906411838276</v>
      </c>
      <c r="I77" s="458">
        <f>SUM(B77:H77)</f>
        <v>7244.5107377435506</v>
      </c>
    </row>
    <row r="78" spans="1:9">
      <c r="A78" s="160" t="s">
        <v>174</v>
      </c>
      <c r="B78" s="458">
        <v>0</v>
      </c>
      <c r="C78" s="458">
        <v>0</v>
      </c>
      <c r="D78" s="458">
        <v>0</v>
      </c>
      <c r="E78" s="458">
        <f>U44/F10</f>
        <v>30484.056349544215</v>
      </c>
      <c r="F78" s="458">
        <v>0</v>
      </c>
      <c r="G78" s="458">
        <f>U45/F10</f>
        <v>2032.2704233029478</v>
      </c>
      <c r="H78" s="458">
        <v>0</v>
      </c>
      <c r="I78" s="45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5" bestFit="1" customWidth="1"/>
    <col min="2" max="2" width="11.5" style="525" customWidth="1"/>
    <col min="3" max="3" width="12.75" style="525" bestFit="1" customWidth="1"/>
    <col min="4" max="4" width="9" style="525"/>
    <col min="5" max="5" width="11.375" style="525" customWidth="1"/>
    <col min="6" max="6" width="11.5" style="525" bestFit="1" customWidth="1"/>
    <col min="7" max="7" width="10" style="525" customWidth="1"/>
    <col min="8" max="8" width="12.25" style="525" customWidth="1"/>
    <col min="9" max="9" width="12" style="525" customWidth="1"/>
    <col min="10" max="10" width="12.875" style="530" customWidth="1"/>
    <col min="11" max="11" width="12.25" style="530" customWidth="1"/>
    <col min="12" max="16384" width="9" style="530"/>
  </cols>
  <sheetData>
    <row r="1" spans="1:24">
      <c r="A1" s="872" t="s">
        <v>1956</v>
      </c>
      <c r="B1" s="872"/>
      <c r="C1" s="872"/>
      <c r="D1" s="872"/>
      <c r="E1" s="872"/>
      <c r="F1" s="872"/>
      <c r="G1" s="872"/>
      <c r="H1" s="872"/>
      <c r="I1" s="872"/>
      <c r="J1" s="872"/>
      <c r="K1" s="872"/>
      <c r="L1" s="872"/>
      <c r="M1" s="872"/>
      <c r="N1" s="872"/>
      <c r="O1" s="872"/>
      <c r="P1" s="872"/>
      <c r="Q1" s="872"/>
      <c r="R1" s="872"/>
      <c r="S1" s="872"/>
      <c r="T1" s="872"/>
      <c r="U1" s="872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2" t="s">
        <v>1754</v>
      </c>
      <c r="Q2" s="295"/>
      <c r="R2" s="295"/>
      <c r="S2" s="295"/>
      <c r="T2" s="295"/>
      <c r="U2" s="295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3" t="s">
        <v>1755</v>
      </c>
      <c r="Q3" s="295"/>
      <c r="R3" s="295"/>
      <c r="S3" s="295"/>
      <c r="T3" s="295"/>
      <c r="U3" s="295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4" t="s">
        <v>1758</v>
      </c>
      <c r="B20" s="30"/>
      <c r="C20" s="30"/>
      <c r="D20" s="30"/>
      <c r="E20" s="30" t="s">
        <v>1759</v>
      </c>
      <c r="F20" s="30"/>
      <c r="G20" s="30"/>
      <c r="H20" s="655" t="s">
        <v>1760</v>
      </c>
      <c r="I20" s="656"/>
      <c r="J20" s="657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7">
        <v>596.97719546742212</v>
      </c>
      <c r="B22" s="637">
        <v>889.01843949008514</v>
      </c>
      <c r="C22" s="30"/>
      <c r="D22" s="30"/>
      <c r="E22" s="658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6" t="s">
        <v>1766</v>
      </c>
      <c r="B25" s="30"/>
      <c r="C25" s="30"/>
      <c r="D25" s="30"/>
      <c r="E25" s="636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7">
        <v>535.17705382436259</v>
      </c>
      <c r="B26" s="30"/>
      <c r="C26" s="30"/>
      <c r="D26" s="30"/>
      <c r="E26" s="651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9" t="s">
        <v>1772</v>
      </c>
      <c r="F32" s="30"/>
      <c r="G32" s="30"/>
      <c r="H32" s="660" t="s">
        <v>1773</v>
      </c>
      <c r="I32" s="660"/>
      <c r="J32" s="661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5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9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5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9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5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2" t="s">
        <v>1952</v>
      </c>
      <c r="B45" s="872"/>
      <c r="C45" s="872"/>
      <c r="D45" s="872"/>
      <c r="E45" s="872"/>
      <c r="F45" s="872"/>
      <c r="G45" s="872"/>
      <c r="H45" s="872"/>
      <c r="I45" s="872"/>
      <c r="J45" s="872"/>
      <c r="K45" s="872"/>
      <c r="L45" s="872"/>
      <c r="M45" s="872"/>
      <c r="N45" s="872"/>
      <c r="O45" s="872"/>
      <c r="P45" s="872"/>
      <c r="Q45" s="872"/>
      <c r="R45" s="872"/>
      <c r="S45" s="872"/>
    </row>
    <row r="47" spans="1:24">
      <c r="A47" s="522" t="s">
        <v>1640</v>
      </c>
      <c r="B47" s="523" t="s">
        <v>91</v>
      </c>
      <c r="C47" s="523" t="s">
        <v>81</v>
      </c>
      <c r="D47" s="523" t="s">
        <v>1641</v>
      </c>
      <c r="E47" s="523" t="s">
        <v>1642</v>
      </c>
      <c r="F47" s="524" t="s">
        <v>1643</v>
      </c>
      <c r="H47" s="526" t="s">
        <v>1644</v>
      </c>
      <c r="I47" s="527"/>
      <c r="J47" s="528"/>
      <c r="K47" s="528"/>
      <c r="L47" s="529"/>
    </row>
    <row r="48" spans="1:24">
      <c r="A48" s="531"/>
      <c r="C48" s="525" t="s">
        <v>1645</v>
      </c>
      <c r="D48" s="525" t="s">
        <v>1646</v>
      </c>
      <c r="F48" s="532" t="s">
        <v>1645</v>
      </c>
      <c r="G48" s="530"/>
      <c r="H48" s="533" t="s">
        <v>1647</v>
      </c>
      <c r="I48" s="534"/>
      <c r="J48" s="534"/>
      <c r="K48" s="534"/>
      <c r="L48" s="535"/>
    </row>
    <row r="49" spans="1:12">
      <c r="A49" s="536" t="s">
        <v>1648</v>
      </c>
      <c r="B49" s="523">
        <v>232</v>
      </c>
      <c r="C49" s="537">
        <v>5085840</v>
      </c>
      <c r="D49" s="538">
        <v>15455.6</v>
      </c>
      <c r="E49" s="537">
        <v>2292761</v>
      </c>
      <c r="F49" s="539">
        <v>6536</v>
      </c>
      <c r="H49" s="533" t="s">
        <v>1649</v>
      </c>
      <c r="I49" s="534"/>
      <c r="J49" s="540"/>
      <c r="K49" s="540"/>
      <c r="L49" s="535"/>
    </row>
    <row r="50" spans="1:12">
      <c r="A50" s="531" t="s">
        <v>1299</v>
      </c>
      <c r="B50" s="541">
        <v>1180</v>
      </c>
      <c r="C50" s="541">
        <v>4628923</v>
      </c>
      <c r="D50" s="542">
        <v>74285.58</v>
      </c>
      <c r="E50" s="541">
        <v>2415370</v>
      </c>
      <c r="F50" s="543">
        <v>18673</v>
      </c>
      <c r="H50" s="533" t="s">
        <v>1650</v>
      </c>
      <c r="I50" s="534"/>
      <c r="J50" s="540"/>
      <c r="K50" s="540"/>
      <c r="L50" s="535"/>
    </row>
    <row r="51" spans="1:12">
      <c r="A51" s="531" t="s">
        <v>99</v>
      </c>
      <c r="B51" s="525">
        <f>SUM(B49:B50)</f>
        <v>1412</v>
      </c>
      <c r="C51" s="525">
        <f t="shared" ref="C51:F51" si="0">SUM(C49:C50)</f>
        <v>9714763</v>
      </c>
      <c r="D51" s="525">
        <f t="shared" si="0"/>
        <v>89741.180000000008</v>
      </c>
      <c r="E51" s="525">
        <f t="shared" si="0"/>
        <v>4708131</v>
      </c>
      <c r="F51" s="532">
        <f t="shared" si="0"/>
        <v>25209</v>
      </c>
      <c r="H51" s="544" t="s">
        <v>1651</v>
      </c>
      <c r="I51" s="545"/>
      <c r="J51" s="540"/>
      <c r="K51" s="540"/>
      <c r="L51" s="535"/>
    </row>
    <row r="52" spans="1:12">
      <c r="A52" s="546" t="s">
        <v>1652</v>
      </c>
      <c r="B52" s="547"/>
      <c r="C52" s="548">
        <f>C51/$B$51</f>
        <v>6880.1437677053827</v>
      </c>
      <c r="D52" s="548">
        <f>D51/$B$51</f>
        <v>63.556076487252128</v>
      </c>
      <c r="E52" s="548">
        <f>E51/$B$51</f>
        <v>3334.3703966005664</v>
      </c>
      <c r="F52" s="549">
        <f>F51/$B$51</f>
        <v>17.853399433427761</v>
      </c>
      <c r="H52" s="550"/>
      <c r="I52" s="551" t="s">
        <v>1653</v>
      </c>
      <c r="J52" s="551" t="s">
        <v>1654</v>
      </c>
      <c r="K52" s="552" t="s">
        <v>1655</v>
      </c>
      <c r="L52" s="535"/>
    </row>
    <row r="53" spans="1:12">
      <c r="A53" s="531" t="s">
        <v>1656</v>
      </c>
      <c r="C53" s="553">
        <f>C49/$B$49</f>
        <v>21921.724137931036</v>
      </c>
      <c r="D53" s="553">
        <f>D49/$B$49</f>
        <v>66.618965517241378</v>
      </c>
      <c r="E53" s="553">
        <f>E49/$B$49</f>
        <v>9882.5905172413786</v>
      </c>
      <c r="F53" s="554">
        <f>F49/$B$49</f>
        <v>28.172413793103448</v>
      </c>
      <c r="H53" s="550"/>
      <c r="I53" s="555">
        <v>10041</v>
      </c>
      <c r="J53" s="555">
        <v>1565</v>
      </c>
      <c r="K53" s="555">
        <v>776</v>
      </c>
      <c r="L53" s="535"/>
    </row>
    <row r="54" spans="1:12">
      <c r="A54" s="556" t="s">
        <v>1657</v>
      </c>
      <c r="B54" s="557"/>
      <c r="C54" s="558">
        <f>C50/$B$50</f>
        <v>3922.8161016949152</v>
      </c>
      <c r="D54" s="558">
        <f>D50/$B$50</f>
        <v>62.953881355932204</v>
      </c>
      <c r="E54" s="558">
        <f>E50/$B$50</f>
        <v>2046.9237288135594</v>
      </c>
      <c r="F54" s="559">
        <f>F50/$B$50</f>
        <v>15.824576271186441</v>
      </c>
      <c r="H54" s="560" t="s">
        <v>1658</v>
      </c>
      <c r="I54" s="561"/>
      <c r="J54" s="562"/>
      <c r="K54" s="562"/>
      <c r="L54" s="563"/>
    </row>
    <row r="56" spans="1:12">
      <c r="A56" s="564" t="s">
        <v>1659</v>
      </c>
    </row>
    <row r="57" spans="1:12">
      <c r="A57" s="525" t="s">
        <v>1660</v>
      </c>
    </row>
    <row r="58" spans="1:12">
      <c r="A58" s="565" t="s">
        <v>388</v>
      </c>
      <c r="B58" s="565" t="s">
        <v>1661</v>
      </c>
      <c r="C58" s="565" t="s">
        <v>1662</v>
      </c>
      <c r="D58" s="565" t="s">
        <v>1663</v>
      </c>
      <c r="E58" s="565" t="s">
        <v>1664</v>
      </c>
      <c r="F58" s="565" t="s">
        <v>1665</v>
      </c>
      <c r="G58" s="565" t="s">
        <v>1666</v>
      </c>
      <c r="H58" s="565" t="s">
        <v>1667</v>
      </c>
      <c r="I58" s="565" t="s">
        <v>1668</v>
      </c>
      <c r="J58" s="565" t="s">
        <v>1669</v>
      </c>
      <c r="K58" s="565" t="s">
        <v>1670</v>
      </c>
    </row>
    <row r="59" spans="1:12">
      <c r="A59" s="566">
        <f>I53*10</f>
        <v>100410</v>
      </c>
      <c r="B59" s="565">
        <f>D51</f>
        <v>89741.180000000008</v>
      </c>
      <c r="C59" s="566">
        <f>J53*10</f>
        <v>15650</v>
      </c>
      <c r="D59" s="566">
        <f>K53*10</f>
        <v>7760</v>
      </c>
      <c r="E59" s="565">
        <f>C51</f>
        <v>9714763</v>
      </c>
      <c r="F59" s="567">
        <v>2314000</v>
      </c>
      <c r="G59" s="555">
        <v>1035000</v>
      </c>
      <c r="H59" s="568">
        <v>97000</v>
      </c>
      <c r="I59" s="568">
        <v>43000</v>
      </c>
      <c r="J59" s="569">
        <f>C51-F59-H59</f>
        <v>7303763</v>
      </c>
      <c r="K59" s="570">
        <f>E51-G59-I59</f>
        <v>3630131</v>
      </c>
    </row>
    <row r="60" spans="1:12">
      <c r="B60" s="675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1" t="s">
        <v>1671</v>
      </c>
      <c r="B61" s="525" t="s">
        <v>1660</v>
      </c>
    </row>
    <row r="62" spans="1:12">
      <c r="A62" s="572" t="s">
        <v>167</v>
      </c>
      <c r="B62" s="573" t="s">
        <v>1672</v>
      </c>
      <c r="C62" s="572" t="s">
        <v>1673</v>
      </c>
      <c r="D62" s="572" t="s">
        <v>399</v>
      </c>
      <c r="E62" s="572" t="s">
        <v>1674</v>
      </c>
      <c r="F62" s="572" t="s">
        <v>1675</v>
      </c>
      <c r="G62" s="572" t="s">
        <v>1676</v>
      </c>
      <c r="H62" s="573" t="s">
        <v>1669</v>
      </c>
      <c r="I62" s="572" t="s">
        <v>1670</v>
      </c>
      <c r="J62" s="573" t="s">
        <v>1677</v>
      </c>
    </row>
    <row r="63" spans="1:12">
      <c r="A63" s="565">
        <f>D52</f>
        <v>63.556076487252128</v>
      </c>
      <c r="B63" s="565">
        <f>(C59-D59)/B51</f>
        <v>5.5878186968838524</v>
      </c>
      <c r="C63" s="565">
        <f>A63-B63</f>
        <v>57.968257790368277</v>
      </c>
      <c r="D63" s="565">
        <f>C52</f>
        <v>6880.1437677053827</v>
      </c>
      <c r="E63" s="565">
        <f>E52</f>
        <v>3334.3703966005664</v>
      </c>
      <c r="F63" s="565">
        <f>(F59+H59)/B51</f>
        <v>1707.5070821529746</v>
      </c>
      <c r="G63" s="565">
        <f>(G59+I59)/B51</f>
        <v>763.45609065155804</v>
      </c>
      <c r="H63" s="565">
        <f>(E59-F59-H59)/B51</f>
        <v>5172.6366855524084</v>
      </c>
      <c r="I63" s="565">
        <f>(E63-G63)</f>
        <v>2570.9143059490084</v>
      </c>
      <c r="J63" s="574">
        <v>28.848681580633858</v>
      </c>
    </row>
    <row r="65" spans="1:19" ht="27">
      <c r="A65" s="575" t="s" ph="1">
        <v>1678</v>
      </c>
      <c r="L65" s="576" t="s">
        <v>1679</v>
      </c>
      <c r="M65" s="577"/>
      <c r="N65" s="577"/>
      <c r="O65" s="577"/>
      <c r="P65" s="577"/>
      <c r="Q65" s="577"/>
      <c r="R65" s="577"/>
      <c r="S65" s="578"/>
    </row>
    <row r="66" spans="1:19">
      <c r="A66" s="579" t="s">
        <v>1307</v>
      </c>
      <c r="B66" s="530"/>
      <c r="C66" s="530"/>
      <c r="D66" s="530"/>
      <c r="E66" s="530"/>
      <c r="G66" s="530"/>
      <c r="H66" s="530"/>
      <c r="I66" s="530"/>
      <c r="L66" s="533" t="s">
        <v>1680</v>
      </c>
      <c r="M66" s="534"/>
      <c r="N66" s="534"/>
      <c r="O66" s="534"/>
      <c r="P66" s="534"/>
      <c r="Q66" s="534"/>
      <c r="R66" s="534"/>
      <c r="S66" s="580"/>
    </row>
    <row r="67" spans="1:19">
      <c r="A67" s="581" t="s">
        <v>1308</v>
      </c>
      <c r="B67" s="582" t="s">
        <v>50</v>
      </c>
      <c r="C67" s="582" t="s">
        <v>1309</v>
      </c>
      <c r="D67" s="582" t="s">
        <v>1310</v>
      </c>
      <c r="E67" s="582" t="s">
        <v>1311</v>
      </c>
      <c r="F67" s="583"/>
      <c r="G67" s="584" t="s">
        <v>1681</v>
      </c>
      <c r="H67" s="582" t="s">
        <v>1309</v>
      </c>
      <c r="I67" s="582" t="s">
        <v>1310</v>
      </c>
      <c r="J67" s="582" t="s">
        <v>1311</v>
      </c>
      <c r="L67" s="585" t="s">
        <v>1682</v>
      </c>
      <c r="M67" s="534"/>
      <c r="N67" s="534"/>
      <c r="O67" s="534"/>
      <c r="P67" s="540"/>
      <c r="Q67" s="540"/>
      <c r="R67" s="540"/>
      <c r="S67" s="586"/>
    </row>
    <row r="68" spans="1:19">
      <c r="A68" s="587" t="s">
        <v>85</v>
      </c>
      <c r="B68" s="588">
        <v>24422406.300000001</v>
      </c>
      <c r="C68" s="589">
        <v>11150586</v>
      </c>
      <c r="D68" s="589">
        <v>3174132.7</v>
      </c>
      <c r="E68" s="589">
        <v>10097687.6</v>
      </c>
      <c r="F68" s="587" t="s">
        <v>69</v>
      </c>
      <c r="G68" s="590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91" t="s">
        <v>1683</v>
      </c>
      <c r="M68" s="592"/>
      <c r="N68" s="592"/>
      <c r="O68" s="592"/>
      <c r="P68" s="593"/>
      <c r="Q68" s="594"/>
      <c r="R68" s="594"/>
      <c r="S68" s="595"/>
    </row>
    <row r="69" spans="1:19">
      <c r="A69" s="596" t="s">
        <v>1314</v>
      </c>
      <c r="B69" s="597">
        <v>13161.6</v>
      </c>
      <c r="C69" s="598">
        <v>0</v>
      </c>
      <c r="D69" s="598">
        <v>0</v>
      </c>
      <c r="E69" s="589">
        <v>13161.6</v>
      </c>
      <c r="F69" s="596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6" t="s">
        <v>1315</v>
      </c>
      <c r="B70" s="597">
        <v>10738727.300000001</v>
      </c>
      <c r="C70" s="589">
        <v>7683303.4000000004</v>
      </c>
      <c r="D70" s="589">
        <v>579506.4</v>
      </c>
      <c r="E70" s="589">
        <v>2475917.4</v>
      </c>
      <c r="F70" s="596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6" t="s">
        <v>113</v>
      </c>
      <c r="B71" s="597">
        <v>30980.6</v>
      </c>
      <c r="C71" s="598">
        <v>0</v>
      </c>
      <c r="D71" s="589">
        <v>21118.3</v>
      </c>
      <c r="E71" s="589">
        <v>9862.2999999999993</v>
      </c>
      <c r="F71" s="596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6" t="s">
        <v>124</v>
      </c>
      <c r="B72" s="597">
        <v>12805093.800000001</v>
      </c>
      <c r="C72" s="589">
        <v>3467282.5</v>
      </c>
      <c r="D72" s="589">
        <v>2411259.9</v>
      </c>
      <c r="E72" s="589">
        <v>6926551.2999999998</v>
      </c>
      <c r="F72" s="596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6" t="s">
        <v>110</v>
      </c>
      <c r="B73" s="597">
        <v>834443.1</v>
      </c>
      <c r="C73" s="598">
        <v>0</v>
      </c>
      <c r="D73" s="589">
        <v>162248.1</v>
      </c>
      <c r="E73" s="589">
        <v>672195</v>
      </c>
      <c r="F73" s="596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9" t="s">
        <v>1319</v>
      </c>
      <c r="B75" s="530"/>
      <c r="C75" s="530"/>
      <c r="D75" s="530"/>
      <c r="E75" s="530"/>
      <c r="F75" s="530"/>
      <c r="G75" s="530"/>
      <c r="H75" s="530"/>
      <c r="I75" s="530"/>
    </row>
    <row r="76" spans="1:19">
      <c r="A76" s="599"/>
      <c r="B76" s="600" t="s">
        <v>1684</v>
      </c>
      <c r="C76" s="601" t="s">
        <v>1248</v>
      </c>
      <c r="D76" s="601"/>
      <c r="E76" s="601"/>
      <c r="F76" s="600" t="s">
        <v>1249</v>
      </c>
      <c r="G76" s="600" t="s">
        <v>1250</v>
      </c>
      <c r="H76" s="600" t="s">
        <v>1162</v>
      </c>
      <c r="I76" s="599"/>
      <c r="J76" s="600" t="s">
        <v>1685</v>
      </c>
      <c r="K76" s="601" t="s">
        <v>1248</v>
      </c>
      <c r="L76" s="601"/>
      <c r="M76" s="601"/>
      <c r="N76" s="600" t="s">
        <v>1249</v>
      </c>
      <c r="O76" s="600" t="s">
        <v>1250</v>
      </c>
      <c r="P76" s="873" t="s">
        <v>1162</v>
      </c>
    </row>
    <row r="77" spans="1:19">
      <c r="A77" s="602"/>
      <c r="B77" s="600"/>
      <c r="C77" s="601" t="s">
        <v>1322</v>
      </c>
      <c r="D77" s="601" t="s">
        <v>1323</v>
      </c>
      <c r="E77" s="601" t="s">
        <v>1324</v>
      </c>
      <c r="F77" s="600"/>
      <c r="G77" s="600"/>
      <c r="H77" s="600"/>
      <c r="I77" s="603"/>
      <c r="J77" s="600"/>
      <c r="K77" s="601" t="s">
        <v>1322</v>
      </c>
      <c r="L77" s="601" t="s">
        <v>1323</v>
      </c>
      <c r="M77" s="601" t="s">
        <v>1324</v>
      </c>
      <c r="N77" s="600"/>
      <c r="O77" s="600"/>
      <c r="P77" s="873"/>
    </row>
    <row r="78" spans="1:19">
      <c r="A78" s="604" t="s">
        <v>85</v>
      </c>
      <c r="B78" s="605">
        <v>9809497</v>
      </c>
      <c r="C78" s="589">
        <v>8626675.3000000007</v>
      </c>
      <c r="D78" s="589">
        <v>-58808.5</v>
      </c>
      <c r="E78" s="589">
        <v>-1443177.1</v>
      </c>
      <c r="F78" s="606">
        <v>653088.19999999995</v>
      </c>
      <c r="G78" s="606">
        <v>489632.5</v>
      </c>
      <c r="H78" s="606">
        <v>40101</v>
      </c>
      <c r="I78" s="607" t="s">
        <v>69</v>
      </c>
      <c r="J78" s="590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8" t="s">
        <v>1314</v>
      </c>
      <c r="B79" s="609">
        <v>0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608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8" t="s">
        <v>1315</v>
      </c>
      <c r="B80" s="610">
        <v>8869489.1999999993</v>
      </c>
      <c r="C80" s="606">
        <v>8626675.3000000007</v>
      </c>
      <c r="D80" s="611">
        <v>-58808.5</v>
      </c>
      <c r="E80" s="611">
        <v>-1443177.1</v>
      </c>
      <c r="F80" s="596">
        <v>0</v>
      </c>
      <c r="G80" s="606">
        <v>211949.7</v>
      </c>
      <c r="H80" s="606">
        <v>30864.2</v>
      </c>
      <c r="I80" s="608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8" t="s">
        <v>113</v>
      </c>
      <c r="B81" s="609">
        <v>0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608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8" t="s">
        <v>124</v>
      </c>
      <c r="B82" s="610">
        <v>879872.9</v>
      </c>
      <c r="C82" s="596">
        <v>0</v>
      </c>
      <c r="D82" s="596">
        <v>0</v>
      </c>
      <c r="E82" s="596">
        <v>0</v>
      </c>
      <c r="F82" s="606">
        <v>653088.19999999995</v>
      </c>
      <c r="G82" s="606">
        <v>217711.7</v>
      </c>
      <c r="H82" s="606">
        <v>9072.9</v>
      </c>
      <c r="I82" s="608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8" t="s">
        <v>110</v>
      </c>
      <c r="B83" s="610">
        <v>60135</v>
      </c>
      <c r="C83" s="596">
        <v>0</v>
      </c>
      <c r="D83" s="596">
        <v>0</v>
      </c>
      <c r="E83" s="596">
        <v>0</v>
      </c>
      <c r="F83" s="596">
        <v>0</v>
      </c>
      <c r="G83" s="606">
        <v>59971.1</v>
      </c>
      <c r="H83" s="612">
        <v>163.9</v>
      </c>
      <c r="I83" s="613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4"/>
      <c r="B84" s="614"/>
      <c r="C84" s="614"/>
      <c r="D84" s="614"/>
    </row>
    <row r="85" spans="1:24">
      <c r="A85" s="564" t="s">
        <v>1686</v>
      </c>
      <c r="B85" s="614"/>
      <c r="C85" s="614"/>
      <c r="D85" s="614"/>
    </row>
    <row r="86" spans="1:24">
      <c r="A86" s="615" t="s">
        <v>1687</v>
      </c>
      <c r="B86" s="615" t="s">
        <v>1688</v>
      </c>
      <c r="C86" s="615" t="s">
        <v>1689</v>
      </c>
      <c r="D86" s="615" t="s">
        <v>91</v>
      </c>
      <c r="F86" s="525" t="s">
        <v>1552</v>
      </c>
      <c r="G86" s="525" t="s">
        <v>1553</v>
      </c>
    </row>
    <row r="87" spans="1:24">
      <c r="A87" s="565">
        <f>G68</f>
        <v>28398.146860465116</v>
      </c>
      <c r="B87" s="565">
        <f>J78</f>
        <v>11406.391860465117</v>
      </c>
      <c r="C87" s="565">
        <f>(J59*'참고_농어촌연계형 자료'!F173)/1000000</f>
        <v>929.79967092477636</v>
      </c>
      <c r="D87" s="565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6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6" t="s">
        <v>1677</v>
      </c>
      <c r="B89" s="617"/>
    </row>
    <row r="90" spans="1:24">
      <c r="A90" s="618" t="s">
        <v>1687</v>
      </c>
      <c r="B90" s="618" t="s">
        <v>1688</v>
      </c>
      <c r="C90" s="618" t="s">
        <v>1689</v>
      </c>
      <c r="D90" s="619" t="s">
        <v>91</v>
      </c>
    </row>
    <row r="91" spans="1:24">
      <c r="A91" s="619">
        <f>A87/1412</f>
        <v>20.112002025825152</v>
      </c>
      <c r="B91" s="619">
        <f t="shared" ref="B91:C91" si="3">B87/1412</f>
        <v>8.078181204295408</v>
      </c>
      <c r="C91" s="619">
        <f t="shared" si="3"/>
        <v>0.65849835051329775</v>
      </c>
      <c r="D91" s="619">
        <f>D87/(B51)</f>
        <v>28.848681580633858</v>
      </c>
    </row>
    <row r="94" spans="1:24">
      <c r="A94" s="872" t="s">
        <v>1953</v>
      </c>
      <c r="B94" s="872"/>
      <c r="C94" s="872"/>
      <c r="D94" s="872"/>
      <c r="E94" s="872"/>
      <c r="F94" s="872"/>
      <c r="G94" s="872"/>
      <c r="H94" s="872"/>
      <c r="I94" s="872"/>
      <c r="J94" s="872"/>
      <c r="K94" s="872"/>
      <c r="L94" s="872"/>
      <c r="M94" s="872"/>
      <c r="N94" s="872"/>
      <c r="O94" s="872"/>
      <c r="P94" s="872"/>
      <c r="Q94" s="872"/>
      <c r="R94" s="872"/>
      <c r="S94" s="872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20" t="s">
        <v>1691</v>
      </c>
      <c r="M95" s="620"/>
      <c r="N95" s="620"/>
      <c r="O95" s="620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1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20" t="s">
        <v>1693</v>
      </c>
      <c r="M96" s="620"/>
      <c r="N96" s="620"/>
      <c r="O96" s="620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2" t="s">
        <v>1661</v>
      </c>
      <c r="B97" s="622" t="s">
        <v>1694</v>
      </c>
      <c r="C97" s="623" t="s">
        <v>1695</v>
      </c>
      <c r="D97" s="622" t="s">
        <v>1696</v>
      </c>
      <c r="E97" s="622" t="s">
        <v>1697</v>
      </c>
      <c r="F97" s="124" t="s">
        <v>1698</v>
      </c>
      <c r="G97" s="30"/>
      <c r="H97" s="30"/>
      <c r="I97" s="30"/>
      <c r="J97" s="30"/>
      <c r="K97" s="30"/>
      <c r="L97" s="620" t="s">
        <v>1699</v>
      </c>
      <c r="M97" s="620"/>
      <c r="N97" s="620"/>
      <c r="O97" s="620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4">
        <f>'참고_농어촌연계형 자료'!B59</f>
        <v>89741.180000000008</v>
      </c>
      <c r="B98" s="623">
        <f>'참고_농어촌연계형 자료'!D59</f>
        <v>7760</v>
      </c>
      <c r="C98" s="623">
        <f>62860*0.8</f>
        <v>50288</v>
      </c>
      <c r="D98" s="623">
        <f>(A98-C98-B98)*0.1</f>
        <v>3169.3180000000011</v>
      </c>
      <c r="E98" s="623">
        <f>(D98*1000000)/10000</f>
        <v>316931.8000000001</v>
      </c>
      <c r="F98" s="625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20" t="s">
        <v>1700</v>
      </c>
      <c r="M98" s="620"/>
      <c r="N98" s="620"/>
      <c r="O98" s="620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6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5" t="s">
        <v>1702</v>
      </c>
      <c r="B100" s="625" t="s">
        <v>1694</v>
      </c>
      <c r="C100" s="625" t="s">
        <v>1696</v>
      </c>
      <c r="D100" s="625" t="s">
        <v>1697</v>
      </c>
      <c r="E100" s="625" t="s">
        <v>1698</v>
      </c>
      <c r="F100" s="30"/>
      <c r="G100" s="30"/>
      <c r="H100" s="30"/>
      <c r="I100" s="30"/>
      <c r="J100" s="30"/>
      <c r="K100" s="30"/>
      <c r="L100" s="620" t="s">
        <v>1703</v>
      </c>
      <c r="M100" s="620"/>
      <c r="N100" s="620"/>
      <c r="O100" s="620"/>
      <c r="P100" s="620" t="s">
        <v>1704</v>
      </c>
      <c r="Q100" s="620"/>
      <c r="R100" s="620"/>
      <c r="S100" s="620"/>
      <c r="T100" s="30"/>
      <c r="U100" s="30"/>
      <c r="V100" s="30"/>
      <c r="W100" s="30"/>
      <c r="X100" s="30"/>
    </row>
    <row r="101" spans="1:24">
      <c r="A101" s="625">
        <f>'참고_농어촌연계형 자료'!C59</f>
        <v>15650</v>
      </c>
      <c r="B101" s="625">
        <f>'참고_농어촌연계형 자료'!D59</f>
        <v>7760</v>
      </c>
      <c r="C101" s="625">
        <f>A101-B101</f>
        <v>7890</v>
      </c>
      <c r="D101" s="625">
        <f>(C101*1000000)/15000</f>
        <v>526000</v>
      </c>
      <c r="E101" s="625">
        <f>(D101*8760*0.17)/1000</f>
        <v>783319.2</v>
      </c>
      <c r="F101" s="30"/>
      <c r="G101" s="376"/>
      <c r="H101" s="30"/>
      <c r="I101" s="24">
        <f>C101/A98</f>
        <v>8.7919503621414374E-2</v>
      </c>
      <c r="J101" s="30"/>
      <c r="K101" s="30"/>
      <c r="L101" s="627" t="s">
        <v>1705</v>
      </c>
      <c r="M101" s="627"/>
      <c r="N101" s="627"/>
      <c r="O101" s="620"/>
      <c r="P101" s="620"/>
      <c r="Q101" s="620"/>
      <c r="R101" s="620"/>
      <c r="S101" s="620"/>
      <c r="T101" s="30"/>
      <c r="U101" s="30"/>
      <c r="V101" s="30"/>
      <c r="W101" s="30"/>
      <c r="X101" s="30"/>
    </row>
    <row r="102" spans="1:24">
      <c r="A102" s="628" t="s">
        <v>1706</v>
      </c>
      <c r="B102" s="629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30" t="s">
        <v>1707</v>
      </c>
      <c r="M102" s="631" t="s">
        <v>1708</v>
      </c>
      <c r="N102" s="620"/>
      <c r="O102" s="620"/>
      <c r="P102" s="620"/>
      <c r="Q102" s="620"/>
      <c r="R102" s="620"/>
      <c r="S102" s="620"/>
      <c r="T102" s="30"/>
      <c r="U102" s="30"/>
      <c r="V102" s="30"/>
      <c r="W102" s="30"/>
      <c r="X102" s="30"/>
    </row>
    <row r="103" spans="1:24">
      <c r="A103" s="632" t="s">
        <v>1709</v>
      </c>
      <c r="B103" s="633" t="s">
        <v>1269</v>
      </c>
      <c r="C103" s="633" t="s">
        <v>1698</v>
      </c>
      <c r="D103" s="30"/>
      <c r="E103" s="30"/>
      <c r="F103" s="30"/>
      <c r="G103" s="30"/>
      <c r="H103" s="30"/>
      <c r="I103" s="30"/>
      <c r="J103" s="30"/>
      <c r="K103" s="30"/>
      <c r="L103" s="630" t="s">
        <v>1710</v>
      </c>
      <c r="M103" s="631" t="s">
        <v>1711</v>
      </c>
      <c r="N103" s="620"/>
      <c r="O103" s="620"/>
      <c r="P103" s="620"/>
      <c r="Q103" s="620"/>
      <c r="R103" s="620"/>
      <c r="S103" s="620"/>
      <c r="T103" s="30"/>
      <c r="U103" s="30"/>
      <c r="V103" s="30"/>
      <c r="W103" s="30"/>
      <c r="X103" s="30"/>
    </row>
    <row r="104" spans="1:24">
      <c r="A104" s="634"/>
      <c r="B104" s="635">
        <f>B102/1412</f>
        <v>596.97719546742212</v>
      </c>
      <c r="C104" s="635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20" t="s">
        <v>1712</v>
      </c>
      <c r="M104" s="620"/>
      <c r="N104" s="620"/>
      <c r="O104" s="620"/>
      <c r="P104" s="620"/>
      <c r="Q104" s="620"/>
      <c r="R104" s="620"/>
      <c r="S104" s="620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20" t="s">
        <v>1713</v>
      </c>
      <c r="M105" s="620"/>
      <c r="N105" s="620"/>
      <c r="O105" s="620"/>
      <c r="P105" s="620"/>
      <c r="Q105" s="620"/>
      <c r="R105" s="620"/>
      <c r="S105" s="620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20" t="s">
        <v>1716</v>
      </c>
      <c r="M106" s="620"/>
      <c r="N106" s="620"/>
      <c r="O106" s="620"/>
      <c r="P106" s="620"/>
      <c r="Q106" s="620"/>
      <c r="R106" s="620"/>
      <c r="S106" s="620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6" t="s">
        <v>1719</v>
      </c>
      <c r="D107" s="30"/>
      <c r="E107" s="30"/>
      <c r="F107" s="30"/>
      <c r="G107" s="30"/>
      <c r="H107" s="30"/>
      <c r="I107" s="30"/>
      <c r="J107" s="30"/>
      <c r="K107" s="30"/>
      <c r="L107" s="620">
        <v>0.71430000000000005</v>
      </c>
      <c r="M107" s="620" t="s">
        <v>526</v>
      </c>
      <c r="N107" s="620" t="s">
        <v>682</v>
      </c>
      <c r="O107" s="620"/>
      <c r="P107" s="620"/>
      <c r="Q107" s="620"/>
      <c r="R107" s="620"/>
      <c r="S107" s="620"/>
      <c r="T107" s="30"/>
      <c r="U107" s="30"/>
      <c r="V107" s="30"/>
      <c r="W107" s="30"/>
      <c r="X107" s="30"/>
    </row>
    <row r="108" spans="1:24">
      <c r="A108" s="124">
        <v>352</v>
      </c>
      <c r="B108" s="625">
        <v>755670</v>
      </c>
      <c r="C108" s="637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8" t="s">
        <v>1721</v>
      </c>
      <c r="B111" s="638" t="s">
        <v>1722</v>
      </c>
      <c r="C111" s="638" t="s">
        <v>1723</v>
      </c>
      <c r="D111" s="638" t="s">
        <v>1724</v>
      </c>
      <c r="E111" s="638" t="s">
        <v>1725</v>
      </c>
      <c r="F111" s="639" t="s">
        <v>1726</v>
      </c>
      <c r="G111" s="640" t="s">
        <v>1727</v>
      </c>
      <c r="H111" s="640" t="s">
        <v>1728</v>
      </c>
      <c r="I111" s="641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3">
        <v>2028575.0088160003</v>
      </c>
      <c r="B112" s="623">
        <v>576162.24603100005</v>
      </c>
      <c r="C112" s="623">
        <v>166636776.40635198</v>
      </c>
      <c r="D112" s="623">
        <v>13572.393599999998</v>
      </c>
      <c r="E112" s="623">
        <v>10066.442257000002</v>
      </c>
      <c r="F112" s="623">
        <v>169265152.49705607</v>
      </c>
      <c r="G112" s="623">
        <f>F112/860</f>
        <v>196819.94476401867</v>
      </c>
      <c r="H112" s="623">
        <f>G112*0.1</f>
        <v>19681.994476401869</v>
      </c>
      <c r="I112" s="625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2" t="s">
        <v>1731</v>
      </c>
      <c r="B114" s="642" t="s">
        <v>1681</v>
      </c>
      <c r="C114" s="641" t="s">
        <v>1732</v>
      </c>
      <c r="D114" s="641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3">
        <f>A112+B112+D112+E112</f>
        <v>2628376.0907040006</v>
      </c>
      <c r="B115" s="623">
        <f>A115/860</f>
        <v>3056.2512682604656</v>
      </c>
      <c r="C115" s="625">
        <f>B115*0.1</f>
        <v>305.6251268260466</v>
      </c>
      <c r="D115" s="625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3"/>
      <c r="B116" s="643"/>
      <c r="C116" s="376"/>
      <c r="D116" s="376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4" t="s">
        <v>1733</v>
      </c>
      <c r="B117" s="643"/>
      <c r="C117" s="376"/>
      <c r="D117" s="376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2" t="s">
        <v>1734</v>
      </c>
      <c r="B118" s="642" t="s">
        <v>1735</v>
      </c>
      <c r="C118" s="641" t="s">
        <v>1736</v>
      </c>
      <c r="D118" s="641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3">
        <v>169265152.49705607</v>
      </c>
      <c r="B119" s="623">
        <f>B112+D112</f>
        <v>589734.639631</v>
      </c>
      <c r="C119" s="625">
        <f>A119-B119</f>
        <v>168675417.85742506</v>
      </c>
      <c r="D119" s="625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3"/>
      <c r="B120" s="643"/>
      <c r="C120" s="376"/>
      <c r="D120" s="376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6" t="s">
        <v>1738</v>
      </c>
      <c r="B122" s="636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5">
        <v>576162</v>
      </c>
      <c r="B123" s="635">
        <v>13572</v>
      </c>
      <c r="C123" s="635">
        <f>A123+B123</f>
        <v>589734</v>
      </c>
      <c r="D123" s="635">
        <f>(C123*10)/860</f>
        <v>6857.3720930232557</v>
      </c>
      <c r="E123" s="635">
        <f>D123*0.1</f>
        <v>685.7372093023256</v>
      </c>
      <c r="F123" s="645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6"/>
      <c r="B124" s="646"/>
      <c r="C124" s="646"/>
      <c r="D124" s="646"/>
      <c r="E124" s="646"/>
      <c r="F124" s="647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6" t="s">
        <v>1741</v>
      </c>
      <c r="B126" s="636" t="s">
        <v>1742</v>
      </c>
      <c r="C126" s="636" t="s">
        <v>1743</v>
      </c>
      <c r="D126" s="636" t="s">
        <v>1744</v>
      </c>
      <c r="E126" s="648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5">
        <v>946135067.06588709</v>
      </c>
      <c r="B127" s="635">
        <f>A127*0.7143</f>
        <v>675824278.40516317</v>
      </c>
      <c r="C127" s="635">
        <f>B127*(76.4/100)</f>
        <v>516329748.70154464</v>
      </c>
      <c r="D127" s="635">
        <f>C127*0.1</f>
        <v>51632974.87015447</v>
      </c>
      <c r="E127" s="431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1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9" t="s">
        <v>1747</v>
      </c>
      <c r="C130" s="649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3">
        <f>(F112-A123)+F123</f>
        <v>168689514.40028396</v>
      </c>
      <c r="B131" s="635">
        <f>A131/860</f>
        <v>196150.59813986506</v>
      </c>
      <c r="C131" s="635">
        <f>B131*0.1</f>
        <v>19615.059813986507</v>
      </c>
      <c r="D131" s="635">
        <f>C131/1412</f>
        <v>13.891685420670331</v>
      </c>
      <c r="E131" s="650">
        <f>(F123)/1412</f>
        <v>0.37103628038737735</v>
      </c>
      <c r="F131" s="651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1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9" t="s">
        <v>1747</v>
      </c>
      <c r="C134" s="649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3">
        <f>F112</f>
        <v>169265152.49705607</v>
      </c>
      <c r="B135" s="635">
        <f>A135/860</f>
        <v>196819.94476401867</v>
      </c>
      <c r="C135" s="635">
        <f>B135*0.1</f>
        <v>19681.994476401869</v>
      </c>
      <c r="D135" s="635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2" t="s">
        <v>1954</v>
      </c>
      <c r="B138" s="872"/>
      <c r="C138" s="872"/>
      <c r="D138" s="872"/>
      <c r="E138" s="872"/>
      <c r="F138" s="872"/>
      <c r="G138" s="872"/>
      <c r="H138" s="872"/>
      <c r="I138" s="872"/>
      <c r="J138" s="872"/>
      <c r="K138" s="872"/>
      <c r="L138" s="872"/>
      <c r="M138" s="872"/>
      <c r="N138" s="872"/>
      <c r="O138" s="872"/>
      <c r="P138" s="872"/>
      <c r="Q138" s="872"/>
      <c r="R138" s="872"/>
      <c r="S138" s="872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2" t="s">
        <v>1781</v>
      </c>
      <c r="G139" s="30"/>
      <c r="H139" s="30"/>
      <c r="I139" s="663" t="s">
        <v>1782</v>
      </c>
      <c r="J139" s="663"/>
      <c r="K139" s="663"/>
      <c r="L139" s="663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2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2">
        <f t="shared" si="4"/>
        <v>527.18790000000001</v>
      </c>
      <c r="G141" s="30"/>
      <c r="H141" s="664">
        <v>27</v>
      </c>
      <c r="I141" s="664">
        <v>3</v>
      </c>
      <c r="J141" s="665">
        <v>3589</v>
      </c>
      <c r="K141" s="664" t="s">
        <v>1784</v>
      </c>
      <c r="L141" s="664">
        <v>38.9</v>
      </c>
      <c r="M141" s="664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2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2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2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2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2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2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2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2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2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2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2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2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2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2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2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2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2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2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2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2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2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2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2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2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2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2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2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2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2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5">
        <f>SUM(B140:B170)</f>
        <v>84</v>
      </c>
      <c r="C171" s="635">
        <f>SUM(C140:C170)</f>
        <v>79861</v>
      </c>
      <c r="D171" s="635">
        <f>SUM(D140:D170)</f>
        <v>22230</v>
      </c>
      <c r="E171" s="635">
        <f>SUM(E140:E170)</f>
        <v>919.48000000000013</v>
      </c>
      <c r="F171" s="635">
        <f>SUM(F140:F170)</f>
        <v>10693.552400000002</v>
      </c>
      <c r="G171" s="457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5">
        <f>B171/31</f>
        <v>2.7096774193548385</v>
      </c>
      <c r="C172" s="635">
        <f>C171/31</f>
        <v>2576.1612903225805</v>
      </c>
      <c r="D172" s="635">
        <f>D171/31</f>
        <v>717.09677419354841</v>
      </c>
      <c r="E172" s="635">
        <f>E171/31</f>
        <v>29.660645161290326</v>
      </c>
      <c r="F172" s="635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5"/>
      <c r="C173" s="635">
        <f>C171/84</f>
        <v>950.72619047619048</v>
      </c>
      <c r="D173" s="635">
        <f>D171/84</f>
        <v>264.64285714285717</v>
      </c>
      <c r="E173" s="635">
        <f>E171/84</f>
        <v>10.946190476190477</v>
      </c>
      <c r="F173" s="666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2" t="s">
        <v>1955</v>
      </c>
      <c r="B176" s="872"/>
      <c r="C176" s="872"/>
      <c r="D176" s="872"/>
      <c r="E176" s="872"/>
      <c r="F176" s="872"/>
      <c r="G176" s="872"/>
      <c r="H176" s="872"/>
      <c r="I176" s="872"/>
      <c r="J176" s="872"/>
      <c r="K176" s="872"/>
      <c r="L176" s="872"/>
      <c r="M176" s="872"/>
      <c r="N176" s="872"/>
      <c r="O176" s="872"/>
      <c r="P176" s="872"/>
      <c r="Q176" s="872"/>
      <c r="R176" s="872"/>
      <c r="S176" s="872"/>
    </row>
    <row r="177" spans="1:8">
      <c r="A177" s="667" t="s">
        <v>1787</v>
      </c>
      <c r="B177" s="667" t="s">
        <v>1788</v>
      </c>
      <c r="C177" s="668" t="s">
        <v>1721</v>
      </c>
      <c r="D177" s="668" t="s">
        <v>1722</v>
      </c>
      <c r="E177" s="668" t="s">
        <v>1723</v>
      </c>
      <c r="F177" s="668" t="s">
        <v>1724</v>
      </c>
      <c r="G177" s="668" t="s">
        <v>1725</v>
      </c>
      <c r="H177" s="669" t="s">
        <v>1726</v>
      </c>
    </row>
    <row r="178" spans="1:8">
      <c r="A178" s="670" t="s">
        <v>1789</v>
      </c>
      <c r="B178" s="670" t="s">
        <v>1790</v>
      </c>
      <c r="C178" s="671">
        <v>55.234867999999999</v>
      </c>
      <c r="D178" s="671">
        <v>460.032262</v>
      </c>
      <c r="E178" s="671">
        <v>741126.78102400003</v>
      </c>
      <c r="F178" s="671">
        <v>449.91359999999997</v>
      </c>
      <c r="G178" s="671">
        <v>236.3416</v>
      </c>
      <c r="H178" s="671">
        <f t="shared" ref="H178:H209" si="5">SUM(C178:G178)</f>
        <v>742328.30335400009</v>
      </c>
    </row>
    <row r="179" spans="1:8">
      <c r="A179" s="670" t="s">
        <v>1791</v>
      </c>
      <c r="B179" s="670" t="s">
        <v>1792</v>
      </c>
      <c r="C179" s="671">
        <v>35457.898647000002</v>
      </c>
      <c r="D179" s="671">
        <v>6531.1084680000004</v>
      </c>
      <c r="E179" s="671">
        <v>742396.524401</v>
      </c>
      <c r="F179" s="671">
        <v>206.21039999999999</v>
      </c>
      <c r="G179" s="671">
        <v>79.394000000000005</v>
      </c>
      <c r="H179" s="671">
        <f t="shared" si="5"/>
        <v>784671.135916</v>
      </c>
    </row>
    <row r="180" spans="1:8">
      <c r="A180" s="670" t="s">
        <v>1793</v>
      </c>
      <c r="B180" s="670" t="s">
        <v>1794</v>
      </c>
      <c r="C180" s="671">
        <v>4247.8416420000003</v>
      </c>
      <c r="D180" s="671">
        <v>102.576514</v>
      </c>
      <c r="E180" s="671">
        <v>522348.64679199998</v>
      </c>
      <c r="F180" s="671">
        <v>74.985600000000005</v>
      </c>
      <c r="G180" s="671">
        <v>1.57504</v>
      </c>
      <c r="H180" s="671">
        <f t="shared" si="5"/>
        <v>526775.62558800005</v>
      </c>
    </row>
    <row r="181" spans="1:8">
      <c r="A181" s="670" t="s">
        <v>1795</v>
      </c>
      <c r="B181" s="670" t="s">
        <v>1796</v>
      </c>
      <c r="C181" s="671">
        <v>0</v>
      </c>
      <c r="D181" s="671">
        <v>5610.9785410000004</v>
      </c>
      <c r="E181" s="671">
        <v>1142207.08357</v>
      </c>
      <c r="F181" s="671">
        <v>674.87040000000002</v>
      </c>
      <c r="G181" s="671">
        <v>50.414119999999997</v>
      </c>
      <c r="H181" s="671">
        <f t="shared" si="5"/>
        <v>1148543.3466310001</v>
      </c>
    </row>
    <row r="182" spans="1:8">
      <c r="A182" s="670" t="s">
        <v>1797</v>
      </c>
      <c r="B182" s="670" t="s">
        <v>1798</v>
      </c>
      <c r="C182" s="671">
        <v>19797.568913999999</v>
      </c>
      <c r="D182" s="671">
        <v>7457.7293810000001</v>
      </c>
      <c r="E182" s="671">
        <v>2488780.1936900001</v>
      </c>
      <c r="F182" s="671">
        <v>993.55920000000003</v>
      </c>
      <c r="G182" s="671">
        <v>3827.7653559999999</v>
      </c>
      <c r="H182" s="671">
        <f t="shared" si="5"/>
        <v>2520856.8165410003</v>
      </c>
    </row>
    <row r="183" spans="1:8">
      <c r="A183" s="670" t="s">
        <v>1799</v>
      </c>
      <c r="B183" s="670" t="s">
        <v>1800</v>
      </c>
      <c r="C183" s="671">
        <v>15397.746336</v>
      </c>
      <c r="D183" s="671">
        <v>13595.052626999999</v>
      </c>
      <c r="E183" s="671">
        <v>1658444.9206300001</v>
      </c>
      <c r="F183" s="671">
        <v>93.731999999999999</v>
      </c>
      <c r="G183" s="671">
        <v>67.579915999999997</v>
      </c>
      <c r="H183" s="671">
        <f t="shared" si="5"/>
        <v>1687599.0315090001</v>
      </c>
    </row>
    <row r="184" spans="1:8">
      <c r="A184" s="670" t="s">
        <v>1801</v>
      </c>
      <c r="B184" s="670" t="s">
        <v>1802</v>
      </c>
      <c r="C184" s="671">
        <v>15783.074371999999</v>
      </c>
      <c r="D184" s="671">
        <v>5300.1522130000003</v>
      </c>
      <c r="E184" s="671">
        <v>3443589.42985</v>
      </c>
      <c r="F184" s="671">
        <v>262.44959999999998</v>
      </c>
      <c r="G184" s="671">
        <v>220.20214799999999</v>
      </c>
      <c r="H184" s="671">
        <f t="shared" si="5"/>
        <v>3465155.3081829995</v>
      </c>
    </row>
    <row r="185" spans="1:8">
      <c r="A185" s="670" t="s">
        <v>1803</v>
      </c>
      <c r="B185" s="670" t="s">
        <v>1804</v>
      </c>
      <c r="C185" s="671">
        <v>18117.720950999999</v>
      </c>
      <c r="D185" s="671">
        <v>10322.430834999999</v>
      </c>
      <c r="E185" s="671">
        <v>3126080.0054600001</v>
      </c>
      <c r="F185" s="671">
        <v>262.44959999999998</v>
      </c>
      <c r="G185" s="671">
        <v>409.31480399999998</v>
      </c>
      <c r="H185" s="671">
        <f t="shared" si="5"/>
        <v>3155191.9216499999</v>
      </c>
    </row>
    <row r="186" spans="1:8">
      <c r="A186" s="670" t="s">
        <v>1805</v>
      </c>
      <c r="B186" s="670" t="s">
        <v>1806</v>
      </c>
      <c r="C186" s="671">
        <v>16311.595733</v>
      </c>
      <c r="D186" s="671">
        <v>9679.4503499999992</v>
      </c>
      <c r="E186" s="671">
        <v>8461259.5134100001</v>
      </c>
      <c r="F186" s="671">
        <v>206.21039999999999</v>
      </c>
      <c r="G186" s="671">
        <v>87.611599999999996</v>
      </c>
      <c r="H186" s="671">
        <f t="shared" si="5"/>
        <v>8487544.3814930003</v>
      </c>
    </row>
    <row r="187" spans="1:8">
      <c r="A187" s="670" t="s">
        <v>1807</v>
      </c>
      <c r="B187" s="670" t="s">
        <v>1808</v>
      </c>
      <c r="C187" s="671">
        <v>16228.951564999999</v>
      </c>
      <c r="D187" s="671">
        <v>12054.995080999999</v>
      </c>
      <c r="E187" s="671">
        <v>3521432.0813699998</v>
      </c>
      <c r="F187" s="671">
        <v>187.464</v>
      </c>
      <c r="G187" s="671">
        <v>35.477347999999999</v>
      </c>
      <c r="H187" s="671">
        <f t="shared" si="5"/>
        <v>3549938.9693639996</v>
      </c>
    </row>
    <row r="188" spans="1:8">
      <c r="A188" s="670" t="s">
        <v>1809</v>
      </c>
      <c r="B188" s="670" t="s">
        <v>1810</v>
      </c>
      <c r="C188" s="671">
        <v>8216.5580439999994</v>
      </c>
      <c r="D188" s="671">
        <v>2747.6986729999999</v>
      </c>
      <c r="E188" s="671">
        <v>4441775.3568399996</v>
      </c>
      <c r="F188" s="671">
        <v>131.22479999999999</v>
      </c>
      <c r="G188" s="671">
        <v>0</v>
      </c>
      <c r="H188" s="671">
        <f t="shared" si="5"/>
        <v>4452870.8383569997</v>
      </c>
    </row>
    <row r="189" spans="1:8">
      <c r="A189" s="670" t="s">
        <v>1811</v>
      </c>
      <c r="B189" s="670" t="s">
        <v>1812</v>
      </c>
      <c r="C189" s="671">
        <v>15237.998163</v>
      </c>
      <c r="D189" s="671">
        <v>3188.7889249999998</v>
      </c>
      <c r="E189" s="671">
        <v>5784042.6457700003</v>
      </c>
      <c r="F189" s="671">
        <v>187.464</v>
      </c>
      <c r="G189" s="671">
        <v>63.147976</v>
      </c>
      <c r="H189" s="671">
        <f t="shared" si="5"/>
        <v>5802720.0448340001</v>
      </c>
    </row>
    <row r="190" spans="1:8">
      <c r="A190" s="670" t="s">
        <v>1813</v>
      </c>
      <c r="B190" s="670" t="s">
        <v>1814</v>
      </c>
      <c r="C190" s="671">
        <v>10311.608279</v>
      </c>
      <c r="D190" s="671">
        <v>1763.861746</v>
      </c>
      <c r="E190" s="671">
        <v>5591651.6941299997</v>
      </c>
      <c r="F190" s="671">
        <v>168.7176</v>
      </c>
      <c r="G190" s="671">
        <v>93.132800000000003</v>
      </c>
      <c r="H190" s="671">
        <f t="shared" si="5"/>
        <v>5603989.0145549998</v>
      </c>
    </row>
    <row r="191" spans="1:8">
      <c r="A191" s="670" t="s">
        <v>1815</v>
      </c>
      <c r="B191" s="670" t="s">
        <v>1816</v>
      </c>
      <c r="C191" s="671">
        <v>34337.986582999998</v>
      </c>
      <c r="D191" s="671">
        <v>11475.762291999999</v>
      </c>
      <c r="E191" s="671">
        <v>2401260.9834199999</v>
      </c>
      <c r="F191" s="671">
        <v>93.731999999999999</v>
      </c>
      <c r="G191" s="671">
        <v>22.71396</v>
      </c>
      <c r="H191" s="671">
        <f t="shared" si="5"/>
        <v>2447191.1782549997</v>
      </c>
    </row>
    <row r="192" spans="1:8">
      <c r="A192" s="670" t="s">
        <v>1817</v>
      </c>
      <c r="B192" s="670" t="s">
        <v>1818</v>
      </c>
      <c r="C192" s="671">
        <v>4873.2150110000002</v>
      </c>
      <c r="D192" s="671">
        <v>2472.5918139999999</v>
      </c>
      <c r="E192" s="671">
        <v>4263620.6933500003</v>
      </c>
      <c r="F192" s="671">
        <v>56.239199999999997</v>
      </c>
      <c r="G192" s="671">
        <v>18.237079999999999</v>
      </c>
      <c r="H192" s="671">
        <f t="shared" si="5"/>
        <v>4271040.9764550002</v>
      </c>
    </row>
    <row r="193" spans="1:8">
      <c r="A193" s="670" t="s">
        <v>1819</v>
      </c>
      <c r="B193" s="670" t="s">
        <v>1820</v>
      </c>
      <c r="C193" s="671">
        <v>21114.507345000002</v>
      </c>
      <c r="D193" s="671">
        <v>2382.1800269999999</v>
      </c>
      <c r="E193" s="671">
        <v>2465203.3096599998</v>
      </c>
      <c r="F193" s="671">
        <v>18.746400000000001</v>
      </c>
      <c r="G193" s="671">
        <v>38.759680000000003</v>
      </c>
      <c r="H193" s="671">
        <f t="shared" si="5"/>
        <v>2488757.5031119999</v>
      </c>
    </row>
    <row r="194" spans="1:8">
      <c r="A194" s="670" t="s">
        <v>1821</v>
      </c>
      <c r="B194" s="670" t="s">
        <v>1822</v>
      </c>
      <c r="C194" s="671">
        <v>5522.4638590000004</v>
      </c>
      <c r="D194" s="671">
        <v>1994.8305660000001</v>
      </c>
      <c r="E194" s="671">
        <v>8992052.8346999995</v>
      </c>
      <c r="F194" s="671">
        <v>74.985600000000005</v>
      </c>
      <c r="G194" s="671">
        <v>28.092635999999999</v>
      </c>
      <c r="H194" s="671">
        <f t="shared" si="5"/>
        <v>8999673.2073609997</v>
      </c>
    </row>
    <row r="195" spans="1:8">
      <c r="A195" s="670" t="s">
        <v>1823</v>
      </c>
      <c r="B195" s="670" t="s">
        <v>1824</v>
      </c>
      <c r="C195" s="671">
        <v>11397.594158</v>
      </c>
      <c r="D195" s="671">
        <v>1698.4041319999999</v>
      </c>
      <c r="E195" s="671">
        <v>2232060.7672299999</v>
      </c>
      <c r="F195" s="671">
        <v>112.47839999999999</v>
      </c>
      <c r="G195" s="671">
        <v>49.125839999999997</v>
      </c>
      <c r="H195" s="671">
        <f t="shared" si="5"/>
        <v>2245318.3697599997</v>
      </c>
    </row>
    <row r="196" spans="1:8">
      <c r="A196" s="670" t="s">
        <v>1825</v>
      </c>
      <c r="B196" s="670" t="s">
        <v>1826</v>
      </c>
      <c r="C196" s="671">
        <v>9009.3942189999998</v>
      </c>
      <c r="D196" s="671">
        <v>2158.3928940000001</v>
      </c>
      <c r="E196" s="671">
        <v>3021607.46245</v>
      </c>
      <c r="F196" s="671">
        <v>112.47839999999999</v>
      </c>
      <c r="G196" s="671">
        <v>45.120187999999999</v>
      </c>
      <c r="H196" s="671">
        <f t="shared" si="5"/>
        <v>3032932.8481510002</v>
      </c>
    </row>
    <row r="197" spans="1:8">
      <c r="A197" s="670" t="s">
        <v>1827</v>
      </c>
      <c r="B197" s="670" t="s">
        <v>1828</v>
      </c>
      <c r="C197" s="671">
        <v>25018.596214000001</v>
      </c>
      <c r="D197" s="671">
        <v>8483.4752979999994</v>
      </c>
      <c r="E197" s="671">
        <v>1749735.40784</v>
      </c>
      <c r="F197" s="671">
        <v>149.97120000000001</v>
      </c>
      <c r="G197" s="671">
        <v>72.032399999999996</v>
      </c>
      <c r="H197" s="671">
        <f t="shared" si="5"/>
        <v>1783459.4829519999</v>
      </c>
    </row>
    <row r="198" spans="1:8">
      <c r="A198" s="670" t="s">
        <v>1829</v>
      </c>
      <c r="B198" s="670" t="s">
        <v>1830</v>
      </c>
      <c r="C198" s="671">
        <v>19736.703909</v>
      </c>
      <c r="D198" s="671">
        <v>4480.2449770000003</v>
      </c>
      <c r="E198" s="671">
        <v>1381227.9663199999</v>
      </c>
      <c r="F198" s="671">
        <v>112.47839999999999</v>
      </c>
      <c r="G198" s="671">
        <v>137.30240000000001</v>
      </c>
      <c r="H198" s="671">
        <f t="shared" si="5"/>
        <v>1405694.6960059998</v>
      </c>
    </row>
    <row r="199" spans="1:8">
      <c r="A199" s="670" t="s">
        <v>1831</v>
      </c>
      <c r="B199" s="670" t="s">
        <v>1832</v>
      </c>
      <c r="C199" s="671">
        <v>34793.976242999997</v>
      </c>
      <c r="D199" s="671">
        <v>3917.1514790000001</v>
      </c>
      <c r="E199" s="671">
        <v>2485464.1562899998</v>
      </c>
      <c r="F199" s="671">
        <v>112.47839999999999</v>
      </c>
      <c r="G199" s="671">
        <v>111.1516</v>
      </c>
      <c r="H199" s="671">
        <f t="shared" si="5"/>
        <v>2524398.9140119995</v>
      </c>
    </row>
    <row r="200" spans="1:8">
      <c r="A200" s="670" t="s">
        <v>1833</v>
      </c>
      <c r="B200" s="670" t="s">
        <v>1834</v>
      </c>
      <c r="C200" s="671">
        <v>4267.08788</v>
      </c>
      <c r="D200" s="671">
        <v>2580.803598</v>
      </c>
      <c r="E200" s="671">
        <v>178612.775311</v>
      </c>
      <c r="F200" s="671">
        <v>131.22479999999999</v>
      </c>
      <c r="G200" s="671">
        <v>187.3356</v>
      </c>
      <c r="H200" s="671">
        <f t="shared" si="5"/>
        <v>185779.227189</v>
      </c>
    </row>
    <row r="201" spans="1:8">
      <c r="A201" s="670" t="s">
        <v>1835</v>
      </c>
      <c r="B201" s="670" t="s">
        <v>1836</v>
      </c>
      <c r="C201" s="671">
        <v>19544.959352999998</v>
      </c>
      <c r="D201" s="671">
        <v>7622.5388320000002</v>
      </c>
      <c r="E201" s="671">
        <v>994275.98366899998</v>
      </c>
      <c r="F201" s="671">
        <v>243.70320000000001</v>
      </c>
      <c r="G201" s="671">
        <v>143.4228</v>
      </c>
      <c r="H201" s="671">
        <f t="shared" si="5"/>
        <v>1021830.6078539999</v>
      </c>
    </row>
    <row r="202" spans="1:8">
      <c r="A202" s="670" t="s">
        <v>1837</v>
      </c>
      <c r="B202" s="670" t="s">
        <v>1838</v>
      </c>
      <c r="C202" s="671">
        <v>30135.507076000002</v>
      </c>
      <c r="D202" s="671">
        <v>8232.633887</v>
      </c>
      <c r="E202" s="671">
        <v>2909459.51945</v>
      </c>
      <c r="F202" s="671">
        <v>112.47839999999999</v>
      </c>
      <c r="G202" s="671">
        <v>12.09742</v>
      </c>
      <c r="H202" s="671">
        <f t="shared" si="5"/>
        <v>2947952.2362329997</v>
      </c>
    </row>
    <row r="203" spans="1:8">
      <c r="A203" s="670" t="s">
        <v>1839</v>
      </c>
      <c r="B203" s="670" t="s">
        <v>1840</v>
      </c>
      <c r="C203" s="671">
        <v>24787.916893000001</v>
      </c>
      <c r="D203" s="671">
        <v>10543.177863000001</v>
      </c>
      <c r="E203" s="671">
        <v>920926.31504300004</v>
      </c>
      <c r="F203" s="671">
        <v>299.94240000000002</v>
      </c>
      <c r="G203" s="671">
        <v>219.86359999999999</v>
      </c>
      <c r="H203" s="671">
        <f t="shared" si="5"/>
        <v>956777.21579900011</v>
      </c>
    </row>
    <row r="204" spans="1:8">
      <c r="A204" s="670" t="s">
        <v>1841</v>
      </c>
      <c r="B204" s="670" t="s">
        <v>1842</v>
      </c>
      <c r="C204" s="671">
        <v>6664.8724350000002</v>
      </c>
      <c r="D204" s="671">
        <v>1230.2090000000001</v>
      </c>
      <c r="E204" s="671">
        <v>2894193.4491699999</v>
      </c>
      <c r="F204" s="671">
        <v>74.985600000000005</v>
      </c>
      <c r="G204" s="671">
        <v>68.721819999999994</v>
      </c>
      <c r="H204" s="671">
        <f t="shared" si="5"/>
        <v>2902232.2380249999</v>
      </c>
    </row>
    <row r="205" spans="1:8">
      <c r="A205" s="670" t="s">
        <v>1843</v>
      </c>
      <c r="B205" s="670" t="s">
        <v>1844</v>
      </c>
      <c r="C205" s="671">
        <v>9529.5220399999998</v>
      </c>
      <c r="D205" s="671">
        <v>3813.5093459999998</v>
      </c>
      <c r="E205" s="671">
        <v>1487474.10669</v>
      </c>
      <c r="F205" s="671">
        <v>187.464</v>
      </c>
      <c r="G205" s="671">
        <v>235.14320000000001</v>
      </c>
      <c r="H205" s="671">
        <f t="shared" si="5"/>
        <v>1501239.7452760001</v>
      </c>
    </row>
    <row r="206" spans="1:8">
      <c r="A206" s="670" t="s">
        <v>1845</v>
      </c>
      <c r="B206" s="670" t="s">
        <v>1846</v>
      </c>
      <c r="C206" s="671">
        <v>41477.519806999997</v>
      </c>
      <c r="D206" s="671">
        <v>11492.835064000001</v>
      </c>
      <c r="E206" s="671">
        <v>1171022.9271</v>
      </c>
      <c r="F206" s="671">
        <v>149.97120000000001</v>
      </c>
      <c r="G206" s="671">
        <v>62.428080000000001</v>
      </c>
      <c r="H206" s="671">
        <f t="shared" si="5"/>
        <v>1224205.6812509999</v>
      </c>
    </row>
    <row r="207" spans="1:8">
      <c r="A207" s="670" t="s">
        <v>1847</v>
      </c>
      <c r="B207" s="670" t="s">
        <v>1848</v>
      </c>
      <c r="C207" s="671">
        <v>40597.960488999997</v>
      </c>
      <c r="D207" s="671">
        <v>5154.8059400000002</v>
      </c>
      <c r="E207" s="671">
        <v>489759.13327200001</v>
      </c>
      <c r="F207" s="671">
        <v>93.731999999999999</v>
      </c>
      <c r="G207" s="671">
        <v>75.233154999999996</v>
      </c>
      <c r="H207" s="671">
        <f t="shared" si="5"/>
        <v>535680.86485599994</v>
      </c>
    </row>
    <row r="208" spans="1:8">
      <c r="A208" s="670" t="s">
        <v>1849</v>
      </c>
      <c r="B208" s="670" t="s">
        <v>1850</v>
      </c>
      <c r="C208" s="671">
        <v>26282.619850999999</v>
      </c>
      <c r="D208" s="671">
        <v>8406.0495850000007</v>
      </c>
      <c r="E208" s="671">
        <v>1195442.3131899999</v>
      </c>
      <c r="F208" s="671">
        <v>149.97120000000001</v>
      </c>
      <c r="G208" s="671">
        <v>29.640712000000001</v>
      </c>
      <c r="H208" s="671">
        <f t="shared" si="5"/>
        <v>1230310.5945379999</v>
      </c>
    </row>
    <row r="209" spans="1:8">
      <c r="A209" s="670" t="s">
        <v>1851</v>
      </c>
      <c r="B209" s="670" t="s">
        <v>1852</v>
      </c>
      <c r="C209" s="671">
        <v>40036.600472999999</v>
      </c>
      <c r="D209" s="671">
        <v>36728.481939999998</v>
      </c>
      <c r="E209" s="671">
        <v>646351.36393899994</v>
      </c>
      <c r="F209" s="671">
        <v>243.70320000000001</v>
      </c>
      <c r="G209" s="671">
        <v>182.328</v>
      </c>
      <c r="H209" s="671">
        <f t="shared" si="5"/>
        <v>723542.47755199985</v>
      </c>
    </row>
    <row r="210" spans="1:8">
      <c r="A210" s="670" t="s">
        <v>1853</v>
      </c>
      <c r="B210" s="670" t="s">
        <v>1854</v>
      </c>
      <c r="C210" s="671">
        <v>53664.157650000001</v>
      </c>
      <c r="D210" s="671">
        <v>26508.137713</v>
      </c>
      <c r="E210" s="671">
        <v>880084.57797400001</v>
      </c>
      <c r="F210" s="671">
        <v>299.94240000000002</v>
      </c>
      <c r="G210" s="671">
        <v>67.654387999999997</v>
      </c>
      <c r="H210" s="671">
        <f t="shared" ref="H210:H259" si="6">SUM(C210:G210)</f>
        <v>960624.47012500011</v>
      </c>
    </row>
    <row r="211" spans="1:8">
      <c r="A211" s="670" t="s">
        <v>1855</v>
      </c>
      <c r="B211" s="670" t="s">
        <v>1856</v>
      </c>
      <c r="C211" s="671">
        <v>33174.856590000003</v>
      </c>
      <c r="D211" s="671">
        <v>4190.5745079999997</v>
      </c>
      <c r="E211" s="671">
        <v>698630.68827899999</v>
      </c>
      <c r="F211" s="671">
        <v>318.68880000000001</v>
      </c>
      <c r="G211" s="671">
        <v>15.6648</v>
      </c>
      <c r="H211" s="671">
        <f t="shared" si="6"/>
        <v>736330.47297700006</v>
      </c>
    </row>
    <row r="212" spans="1:8">
      <c r="A212" s="670" t="s">
        <v>1857</v>
      </c>
      <c r="B212" s="670" t="s">
        <v>1858</v>
      </c>
      <c r="C212" s="671">
        <v>19254.491976000001</v>
      </c>
      <c r="D212" s="671">
        <v>10035.164185</v>
      </c>
      <c r="E212" s="671">
        <v>2451856.5913499999</v>
      </c>
      <c r="F212" s="671">
        <v>318.68880000000001</v>
      </c>
      <c r="G212" s="671">
        <v>107.84102</v>
      </c>
      <c r="H212" s="671">
        <f t="shared" si="6"/>
        <v>2481572.7773310002</v>
      </c>
    </row>
    <row r="213" spans="1:8">
      <c r="A213" s="670" t="s">
        <v>1859</v>
      </c>
      <c r="B213" s="670" t="s">
        <v>1860</v>
      </c>
      <c r="C213" s="671">
        <v>16287.394345999999</v>
      </c>
      <c r="D213" s="671">
        <v>4497.8576540000004</v>
      </c>
      <c r="E213" s="671">
        <v>2606326.1817999999</v>
      </c>
      <c r="F213" s="671">
        <v>56.239199999999997</v>
      </c>
      <c r="G213" s="671">
        <v>21.051608000000002</v>
      </c>
      <c r="H213" s="671">
        <f t="shared" si="6"/>
        <v>2627188.7246079999</v>
      </c>
    </row>
    <row r="214" spans="1:8">
      <c r="A214" s="670" t="s">
        <v>1861</v>
      </c>
      <c r="B214" s="670" t="s">
        <v>1862</v>
      </c>
      <c r="C214" s="671">
        <v>11855.175117999999</v>
      </c>
      <c r="D214" s="671">
        <v>2090.4057170000001</v>
      </c>
      <c r="E214" s="671">
        <v>2516235.2291700002</v>
      </c>
      <c r="F214" s="671">
        <v>74.985600000000005</v>
      </c>
      <c r="G214" s="671">
        <v>58.715608000000003</v>
      </c>
      <c r="H214" s="671">
        <f t="shared" si="6"/>
        <v>2530314.5112129999</v>
      </c>
    </row>
    <row r="215" spans="1:8">
      <c r="A215" s="670" t="s">
        <v>1863</v>
      </c>
      <c r="B215" s="670" t="s">
        <v>1864</v>
      </c>
      <c r="C215" s="671">
        <v>12357.365565</v>
      </c>
      <c r="D215" s="671">
        <v>6009.9297420000003</v>
      </c>
      <c r="E215" s="671">
        <v>1836924.79786</v>
      </c>
      <c r="F215" s="671">
        <v>56.239199999999997</v>
      </c>
      <c r="G215" s="671">
        <v>17.184200000000001</v>
      </c>
      <c r="H215" s="671">
        <f t="shared" si="6"/>
        <v>1855365.516567</v>
      </c>
    </row>
    <row r="216" spans="1:8">
      <c r="A216" s="670" t="s">
        <v>1865</v>
      </c>
      <c r="B216" s="670" t="s">
        <v>1866</v>
      </c>
      <c r="C216" s="671">
        <v>19159.073337000002</v>
      </c>
      <c r="D216" s="671">
        <v>10006.813987</v>
      </c>
      <c r="E216" s="671">
        <v>1648741.29012</v>
      </c>
      <c r="F216" s="671">
        <v>74.985600000000005</v>
      </c>
      <c r="G216" s="671">
        <v>32.956000000000003</v>
      </c>
      <c r="H216" s="671">
        <f t="shared" si="6"/>
        <v>1678015.1190440001</v>
      </c>
    </row>
    <row r="217" spans="1:8">
      <c r="A217" s="670" t="s">
        <v>1867</v>
      </c>
      <c r="B217" s="670" t="s">
        <v>1868</v>
      </c>
      <c r="C217" s="671">
        <v>21050.600934999999</v>
      </c>
      <c r="D217" s="671">
        <v>6618.8165799999997</v>
      </c>
      <c r="E217" s="671">
        <v>1448512.8701599999</v>
      </c>
      <c r="F217" s="671">
        <v>74.985600000000005</v>
      </c>
      <c r="G217" s="671">
        <v>7.8003</v>
      </c>
      <c r="H217" s="671">
        <f t="shared" si="6"/>
        <v>1476265.073575</v>
      </c>
    </row>
    <row r="218" spans="1:8">
      <c r="A218" s="670" t="s">
        <v>1869</v>
      </c>
      <c r="B218" s="670" t="s">
        <v>1870</v>
      </c>
      <c r="C218" s="671">
        <v>56451.831127999998</v>
      </c>
      <c r="D218" s="671">
        <v>13579.048703</v>
      </c>
      <c r="E218" s="671">
        <v>938421.01857499999</v>
      </c>
      <c r="F218" s="671">
        <v>281.19600000000003</v>
      </c>
      <c r="G218" s="671">
        <v>105.0954</v>
      </c>
      <c r="H218" s="671">
        <f t="shared" si="6"/>
        <v>1008838.189806</v>
      </c>
    </row>
    <row r="219" spans="1:8">
      <c r="A219" s="670" t="s">
        <v>1871</v>
      </c>
      <c r="B219" s="670" t="s">
        <v>1872</v>
      </c>
      <c r="C219" s="671">
        <v>51431.846174999999</v>
      </c>
      <c r="D219" s="671">
        <v>6928.871322</v>
      </c>
      <c r="E219" s="671">
        <v>747249.47922600002</v>
      </c>
      <c r="F219" s="671">
        <v>206.21039999999999</v>
      </c>
      <c r="G219" s="671">
        <v>137.44107199999999</v>
      </c>
      <c r="H219" s="671">
        <f t="shared" si="6"/>
        <v>805953.84819499997</v>
      </c>
    </row>
    <row r="220" spans="1:8">
      <c r="A220" s="670" t="s">
        <v>1873</v>
      </c>
      <c r="B220" s="670" t="s">
        <v>1874</v>
      </c>
      <c r="C220" s="671">
        <v>30558.174611999999</v>
      </c>
      <c r="D220" s="671">
        <v>6831.969333</v>
      </c>
      <c r="E220" s="671">
        <v>1104840.7670700001</v>
      </c>
      <c r="F220" s="671">
        <v>131.22479999999999</v>
      </c>
      <c r="G220" s="671">
        <v>81.534000000000006</v>
      </c>
      <c r="H220" s="671">
        <f t="shared" si="6"/>
        <v>1142443.6698149999</v>
      </c>
    </row>
    <row r="221" spans="1:8">
      <c r="A221" s="670" t="s">
        <v>1875</v>
      </c>
      <c r="B221" s="670" t="s">
        <v>1876</v>
      </c>
      <c r="C221" s="671">
        <v>18227.881300000001</v>
      </c>
      <c r="D221" s="671">
        <v>5948.7504220000001</v>
      </c>
      <c r="E221" s="671">
        <v>1487832.2022899999</v>
      </c>
      <c r="F221" s="671">
        <v>56.239199999999997</v>
      </c>
      <c r="G221" s="671">
        <v>20.458400000000001</v>
      </c>
      <c r="H221" s="671">
        <f t="shared" si="6"/>
        <v>1512085.5316119997</v>
      </c>
    </row>
    <row r="222" spans="1:8">
      <c r="A222" s="670" t="s">
        <v>1877</v>
      </c>
      <c r="B222" s="670" t="s">
        <v>1878</v>
      </c>
      <c r="C222" s="671">
        <v>8540.0173049999994</v>
      </c>
      <c r="D222" s="671">
        <v>2948.5954609999999</v>
      </c>
      <c r="E222" s="671">
        <v>1531314.35195</v>
      </c>
      <c r="F222" s="671">
        <v>74.985600000000005</v>
      </c>
      <c r="G222" s="671">
        <v>66.8964</v>
      </c>
      <c r="H222" s="671">
        <f t="shared" si="6"/>
        <v>1542944.846716</v>
      </c>
    </row>
    <row r="223" spans="1:8">
      <c r="A223" s="670" t="s">
        <v>1879</v>
      </c>
      <c r="B223" s="670" t="s">
        <v>1880</v>
      </c>
      <c r="C223" s="671">
        <v>48093.429372999999</v>
      </c>
      <c r="D223" s="671">
        <v>7789.8774270000004</v>
      </c>
      <c r="E223" s="671">
        <v>1307079.5295599999</v>
      </c>
      <c r="F223" s="671">
        <v>149.97120000000001</v>
      </c>
      <c r="G223" s="671">
        <v>65.569599999999994</v>
      </c>
      <c r="H223" s="671">
        <f t="shared" si="6"/>
        <v>1363178.3771599999</v>
      </c>
    </row>
    <row r="224" spans="1:8">
      <c r="A224" s="670" t="s">
        <v>1881</v>
      </c>
      <c r="B224" s="670" t="s">
        <v>1882</v>
      </c>
      <c r="C224" s="671">
        <v>35197.111047999999</v>
      </c>
      <c r="D224" s="671">
        <v>6317.1602860000003</v>
      </c>
      <c r="E224" s="671">
        <v>1156344.51691</v>
      </c>
      <c r="F224" s="671">
        <v>112.47839999999999</v>
      </c>
      <c r="G224" s="671">
        <v>89.580399999999997</v>
      </c>
      <c r="H224" s="671">
        <f t="shared" si="6"/>
        <v>1198060.8470439999</v>
      </c>
    </row>
    <row r="225" spans="1:8">
      <c r="A225" s="670" t="s">
        <v>1883</v>
      </c>
      <c r="B225" s="670" t="s">
        <v>1884</v>
      </c>
      <c r="C225" s="671">
        <v>24384.470208999999</v>
      </c>
      <c r="D225" s="671">
        <v>6716.1806960000004</v>
      </c>
      <c r="E225" s="671">
        <v>2153227.48746</v>
      </c>
      <c r="F225" s="671">
        <v>243.70320000000001</v>
      </c>
      <c r="G225" s="671">
        <v>114.1048</v>
      </c>
      <c r="H225" s="671">
        <f t="shared" si="6"/>
        <v>2184685.9463649997</v>
      </c>
    </row>
    <row r="226" spans="1:8">
      <c r="A226" s="670" t="s">
        <v>1885</v>
      </c>
      <c r="B226" s="670" t="s">
        <v>1886</v>
      </c>
      <c r="C226" s="671">
        <v>27208.481222999999</v>
      </c>
      <c r="D226" s="671">
        <v>11634.720072</v>
      </c>
      <c r="E226" s="671">
        <v>1061151.5118199999</v>
      </c>
      <c r="F226" s="671">
        <v>112.47839999999999</v>
      </c>
      <c r="G226" s="671">
        <v>0</v>
      </c>
      <c r="H226" s="671">
        <f t="shared" si="6"/>
        <v>1100107.1915149998</v>
      </c>
    </row>
    <row r="227" spans="1:8">
      <c r="A227" s="670" t="s">
        <v>1887</v>
      </c>
      <c r="B227" s="670" t="s">
        <v>1888</v>
      </c>
      <c r="C227" s="671">
        <v>33443.263951000001</v>
      </c>
      <c r="D227" s="671">
        <v>5893.3897230000002</v>
      </c>
      <c r="E227" s="671">
        <v>847423.04538200004</v>
      </c>
      <c r="F227" s="671">
        <v>168.7176</v>
      </c>
      <c r="G227" s="671">
        <v>44.725999999999999</v>
      </c>
      <c r="H227" s="671">
        <f t="shared" si="6"/>
        <v>886973.14265599998</v>
      </c>
    </row>
    <row r="228" spans="1:8">
      <c r="A228" s="670" t="s">
        <v>1889</v>
      </c>
      <c r="B228" s="670" t="s">
        <v>1890</v>
      </c>
      <c r="C228" s="671">
        <v>82162.167952000003</v>
      </c>
      <c r="D228" s="671">
        <v>9010.8029310000002</v>
      </c>
      <c r="E228" s="671">
        <v>1171385.0090099999</v>
      </c>
      <c r="F228" s="671">
        <v>168.7176</v>
      </c>
      <c r="G228" s="671">
        <v>63.087200000000003</v>
      </c>
      <c r="H228" s="671">
        <f t="shared" si="6"/>
        <v>1262789.7846929999</v>
      </c>
    </row>
    <row r="229" spans="1:8">
      <c r="A229" s="670" t="s">
        <v>1891</v>
      </c>
      <c r="B229" s="670" t="s">
        <v>1892</v>
      </c>
      <c r="C229" s="671">
        <v>65401.775229999999</v>
      </c>
      <c r="D229" s="671">
        <v>11951.107738000001</v>
      </c>
      <c r="E229" s="671">
        <v>656835.49686099996</v>
      </c>
      <c r="F229" s="671">
        <v>224.95679999999999</v>
      </c>
      <c r="G229" s="671">
        <v>380.14960000000002</v>
      </c>
      <c r="H229" s="671">
        <f t="shared" si="6"/>
        <v>734793.48622900003</v>
      </c>
    </row>
    <row r="230" spans="1:8">
      <c r="A230" s="670" t="s">
        <v>1893</v>
      </c>
      <c r="B230" s="670" t="s">
        <v>1894</v>
      </c>
      <c r="C230" s="671">
        <v>37950.340181</v>
      </c>
      <c r="D230" s="671">
        <v>13978.852306000001</v>
      </c>
      <c r="E230" s="671">
        <v>371351.97925999999</v>
      </c>
      <c r="F230" s="671">
        <v>318.68880000000001</v>
      </c>
      <c r="G230" s="671">
        <v>27.391999999999999</v>
      </c>
      <c r="H230" s="671">
        <f t="shared" si="6"/>
        <v>423627.25254700001</v>
      </c>
    </row>
    <row r="231" spans="1:8">
      <c r="A231" s="670" t="s">
        <v>1895</v>
      </c>
      <c r="B231" s="670" t="s">
        <v>1896</v>
      </c>
      <c r="C231" s="671">
        <v>25170.476828999999</v>
      </c>
      <c r="D231" s="671">
        <v>16190.612356</v>
      </c>
      <c r="E231" s="671">
        <v>472982.82398400002</v>
      </c>
      <c r="F231" s="671">
        <v>74.985600000000005</v>
      </c>
      <c r="G231" s="671">
        <v>19.816400000000002</v>
      </c>
      <c r="H231" s="671">
        <f t="shared" si="6"/>
        <v>514438.71516900003</v>
      </c>
    </row>
    <row r="232" spans="1:8">
      <c r="A232" s="670" t="s">
        <v>1897</v>
      </c>
      <c r="B232" s="670" t="s">
        <v>1898</v>
      </c>
      <c r="C232" s="671">
        <v>37624.573450000004</v>
      </c>
      <c r="D232" s="671">
        <v>7189.4354990000002</v>
      </c>
      <c r="E232" s="671">
        <v>658434.058341</v>
      </c>
      <c r="F232" s="671">
        <v>131.22479999999999</v>
      </c>
      <c r="G232" s="671">
        <v>64.414000000000001</v>
      </c>
      <c r="H232" s="671">
        <f t="shared" si="6"/>
        <v>703443.70608999999</v>
      </c>
    </row>
    <row r="233" spans="1:8">
      <c r="A233" s="670" t="s">
        <v>1899</v>
      </c>
      <c r="B233" s="670" t="s">
        <v>1900</v>
      </c>
      <c r="C233" s="671">
        <v>20198.107122000001</v>
      </c>
      <c r="D233" s="671">
        <v>4540.9265869999999</v>
      </c>
      <c r="E233" s="671">
        <v>1280407.22695</v>
      </c>
      <c r="F233" s="671">
        <v>112.47839999999999</v>
      </c>
      <c r="G233" s="671">
        <v>6.2916E-2</v>
      </c>
      <c r="H233" s="671">
        <f t="shared" si="6"/>
        <v>1305258.801975</v>
      </c>
    </row>
    <row r="234" spans="1:8">
      <c r="A234" s="670" t="s">
        <v>1901</v>
      </c>
      <c r="B234" s="670" t="s">
        <v>1902</v>
      </c>
      <c r="C234" s="671">
        <v>9447.3342890000004</v>
      </c>
      <c r="D234" s="671">
        <v>2379.1546600000001</v>
      </c>
      <c r="E234" s="671">
        <v>624254.90214499994</v>
      </c>
      <c r="F234" s="671">
        <v>149.97120000000001</v>
      </c>
      <c r="G234" s="671">
        <v>9.3732000000000006</v>
      </c>
      <c r="H234" s="671">
        <f t="shared" si="6"/>
        <v>636240.73549400002</v>
      </c>
    </row>
    <row r="235" spans="1:8">
      <c r="A235" s="670" t="s">
        <v>1903</v>
      </c>
      <c r="B235" s="670" t="s">
        <v>1904</v>
      </c>
      <c r="C235" s="671">
        <v>25731.460479000001</v>
      </c>
      <c r="D235" s="671">
        <v>631.30755299999998</v>
      </c>
      <c r="E235" s="671">
        <v>606895.52089499997</v>
      </c>
      <c r="F235" s="671">
        <v>56.239199999999997</v>
      </c>
      <c r="G235" s="671">
        <v>16.349599999999999</v>
      </c>
      <c r="H235" s="671">
        <f t="shared" si="6"/>
        <v>633330.87772699993</v>
      </c>
    </row>
    <row r="236" spans="1:8">
      <c r="A236" s="670" t="s">
        <v>1905</v>
      </c>
      <c r="B236" s="670" t="s">
        <v>1906</v>
      </c>
      <c r="C236" s="671">
        <v>52897.625532999999</v>
      </c>
      <c r="D236" s="671">
        <v>2960.7140570000001</v>
      </c>
      <c r="E236" s="671">
        <v>492770.87757800001</v>
      </c>
      <c r="F236" s="671">
        <v>149.97120000000001</v>
      </c>
      <c r="G236" s="671">
        <v>2.5251999999999999</v>
      </c>
      <c r="H236" s="671">
        <f t="shared" si="6"/>
        <v>548781.71356800012</v>
      </c>
    </row>
    <row r="237" spans="1:8">
      <c r="A237" s="670" t="s">
        <v>1907</v>
      </c>
      <c r="B237" s="670" t="s">
        <v>1908</v>
      </c>
      <c r="C237" s="671">
        <v>15046.968177999999</v>
      </c>
      <c r="D237" s="671">
        <v>6816.365374</v>
      </c>
      <c r="E237" s="671">
        <v>1939637.0950199999</v>
      </c>
      <c r="F237" s="671">
        <v>37.492800000000003</v>
      </c>
      <c r="G237" s="671">
        <v>0</v>
      </c>
      <c r="H237" s="671">
        <f t="shared" si="6"/>
        <v>1961537.9213719999</v>
      </c>
    </row>
    <row r="238" spans="1:8">
      <c r="A238" s="670" t="s">
        <v>1909</v>
      </c>
      <c r="B238" s="670" t="s">
        <v>1910</v>
      </c>
      <c r="C238" s="671">
        <v>62776.607757999998</v>
      </c>
      <c r="D238" s="671">
        <v>12375.884614000001</v>
      </c>
      <c r="E238" s="671">
        <v>2737930.0699200002</v>
      </c>
      <c r="F238" s="671">
        <v>93.731999999999999</v>
      </c>
      <c r="G238" s="671">
        <v>63.523332000000003</v>
      </c>
      <c r="H238" s="671">
        <f t="shared" si="6"/>
        <v>2813239.8176239999</v>
      </c>
    </row>
    <row r="239" spans="1:8">
      <c r="A239" s="670" t="s">
        <v>1911</v>
      </c>
      <c r="B239" s="670" t="s">
        <v>1912</v>
      </c>
      <c r="C239" s="671">
        <v>26472.693911999999</v>
      </c>
      <c r="D239" s="671">
        <v>2089.2723609999998</v>
      </c>
      <c r="E239" s="671">
        <v>3007380.24058</v>
      </c>
      <c r="F239" s="671">
        <v>56.239199999999997</v>
      </c>
      <c r="G239" s="671">
        <v>1.8695040000000001</v>
      </c>
      <c r="H239" s="671">
        <f t="shared" si="6"/>
        <v>3036000.3155570002</v>
      </c>
    </row>
    <row r="240" spans="1:8">
      <c r="A240" s="670" t="s">
        <v>1913</v>
      </c>
      <c r="B240" s="670" t="s">
        <v>1914</v>
      </c>
      <c r="C240" s="671">
        <v>13708.801488999999</v>
      </c>
      <c r="D240" s="671">
        <v>926.07595800000001</v>
      </c>
      <c r="E240" s="671">
        <v>3071274.2958300002</v>
      </c>
      <c r="F240" s="671">
        <v>56.239199999999997</v>
      </c>
      <c r="G240" s="671">
        <v>0</v>
      </c>
      <c r="H240" s="671">
        <f t="shared" si="6"/>
        <v>3085965.4124770002</v>
      </c>
    </row>
    <row r="241" spans="1:8">
      <c r="A241" s="670" t="s">
        <v>1915</v>
      </c>
      <c r="B241" s="670" t="s">
        <v>1916</v>
      </c>
      <c r="C241" s="671">
        <v>16536.908438999999</v>
      </c>
      <c r="D241" s="671">
        <v>1735.5238159999999</v>
      </c>
      <c r="E241" s="671">
        <v>2601870.2035300001</v>
      </c>
      <c r="F241" s="671">
        <v>149.97120000000001</v>
      </c>
      <c r="G241" s="671">
        <v>136.25251600000001</v>
      </c>
      <c r="H241" s="671">
        <f t="shared" si="6"/>
        <v>2620428.859501</v>
      </c>
    </row>
    <row r="242" spans="1:8">
      <c r="A242" s="670" t="s">
        <v>1917</v>
      </c>
      <c r="B242" s="670" t="s">
        <v>1918</v>
      </c>
      <c r="C242" s="671">
        <v>25365.233571000001</v>
      </c>
      <c r="D242" s="671">
        <v>6568.7559709999996</v>
      </c>
      <c r="E242" s="671">
        <v>2204124.6834100001</v>
      </c>
      <c r="F242" s="671">
        <v>56.239199999999997</v>
      </c>
      <c r="G242" s="671">
        <v>73.859960000000001</v>
      </c>
      <c r="H242" s="671">
        <f t="shared" si="6"/>
        <v>2236188.7721120003</v>
      </c>
    </row>
    <row r="243" spans="1:8">
      <c r="A243" s="670" t="s">
        <v>1919</v>
      </c>
      <c r="B243" s="670" t="s">
        <v>1920</v>
      </c>
      <c r="C243" s="671">
        <v>14324.000247</v>
      </c>
      <c r="D243" s="671">
        <v>7601.7039940000004</v>
      </c>
      <c r="E243" s="671">
        <v>944373.06984899996</v>
      </c>
      <c r="F243" s="671">
        <v>56.239199999999997</v>
      </c>
      <c r="G243" s="671">
        <v>27.3064</v>
      </c>
      <c r="H243" s="671">
        <f t="shared" si="6"/>
        <v>966382.31968999992</v>
      </c>
    </row>
    <row r="244" spans="1:8">
      <c r="A244" s="670" t="s">
        <v>1921</v>
      </c>
      <c r="B244" s="670" t="s">
        <v>1922</v>
      </c>
      <c r="C244" s="671">
        <v>12996.336558999999</v>
      </c>
      <c r="D244" s="671">
        <v>6017.5905419999999</v>
      </c>
      <c r="E244" s="671">
        <v>1757534.0039299999</v>
      </c>
      <c r="F244" s="671">
        <v>56.239199999999997</v>
      </c>
      <c r="G244" s="671">
        <v>35.31</v>
      </c>
      <c r="H244" s="671">
        <f t="shared" si="6"/>
        <v>1776639.4802309999</v>
      </c>
    </row>
    <row r="245" spans="1:8">
      <c r="A245" s="670" t="s">
        <v>1923</v>
      </c>
      <c r="B245" s="670" t="s">
        <v>1924</v>
      </c>
      <c r="C245" s="671">
        <v>11869.460467999999</v>
      </c>
      <c r="D245" s="671">
        <v>5566.8367330000001</v>
      </c>
      <c r="E245" s="671">
        <v>1310507.6136099999</v>
      </c>
      <c r="F245" s="671">
        <v>431.16719999999998</v>
      </c>
      <c r="G245" s="671">
        <v>405.44482799999997</v>
      </c>
      <c r="H245" s="671">
        <f t="shared" si="6"/>
        <v>1328780.5228389998</v>
      </c>
    </row>
    <row r="246" spans="1:8">
      <c r="A246" s="670" t="s">
        <v>1925</v>
      </c>
      <c r="B246" s="670" t="s">
        <v>1926</v>
      </c>
      <c r="C246" s="671">
        <v>43247.918524000001</v>
      </c>
      <c r="D246" s="671">
        <v>10717.245018</v>
      </c>
      <c r="E246" s="671">
        <v>1359144.1962900001</v>
      </c>
      <c r="F246" s="671">
        <v>112.47839999999999</v>
      </c>
      <c r="G246" s="671">
        <v>56.111227999999997</v>
      </c>
      <c r="H246" s="671">
        <f t="shared" si="6"/>
        <v>1413277.94946</v>
      </c>
    </row>
    <row r="247" spans="1:8">
      <c r="A247" s="670" t="s">
        <v>1927</v>
      </c>
      <c r="B247" s="670" t="s">
        <v>1928</v>
      </c>
      <c r="C247" s="671">
        <v>50984.465874000001</v>
      </c>
      <c r="D247" s="671">
        <v>5616.6553549999999</v>
      </c>
      <c r="E247" s="671">
        <v>4670526.4501499999</v>
      </c>
      <c r="F247" s="671">
        <v>74.985600000000005</v>
      </c>
      <c r="G247" s="671">
        <v>0</v>
      </c>
      <c r="H247" s="671">
        <f t="shared" si="6"/>
        <v>4727202.5569790006</v>
      </c>
    </row>
    <row r="248" spans="1:8">
      <c r="A248" s="670" t="s">
        <v>1929</v>
      </c>
      <c r="B248" s="670" t="s">
        <v>1930</v>
      </c>
      <c r="C248" s="671">
        <v>11242.046743000001</v>
      </c>
      <c r="D248" s="671">
        <v>2322.8074310000002</v>
      </c>
      <c r="E248" s="671">
        <v>4655397.3201799998</v>
      </c>
      <c r="F248" s="671">
        <v>318.68880000000001</v>
      </c>
      <c r="G248" s="671">
        <v>44.670360000000002</v>
      </c>
      <c r="H248" s="671">
        <f t="shared" si="6"/>
        <v>4669325.5335139995</v>
      </c>
    </row>
    <row r="249" spans="1:8">
      <c r="A249" s="670" t="s">
        <v>1931</v>
      </c>
      <c r="B249" s="670" t="s">
        <v>1932</v>
      </c>
      <c r="C249" s="671">
        <v>39.529187</v>
      </c>
      <c r="D249" s="671">
        <v>141.752295</v>
      </c>
      <c r="E249" s="671">
        <v>404675.63123200001</v>
      </c>
      <c r="F249" s="671">
        <v>56.239199999999997</v>
      </c>
      <c r="G249" s="671">
        <v>0</v>
      </c>
      <c r="H249" s="671">
        <f t="shared" si="6"/>
        <v>404913.15191400005</v>
      </c>
    </row>
    <row r="250" spans="1:8">
      <c r="A250" s="670" t="s">
        <v>1933</v>
      </c>
      <c r="B250" s="670" t="s">
        <v>1934</v>
      </c>
      <c r="C250" s="671">
        <v>15255.812259</v>
      </c>
      <c r="D250" s="671">
        <v>5915.4060440000003</v>
      </c>
      <c r="E250" s="671">
        <v>1306190.3628100001</v>
      </c>
      <c r="F250" s="671">
        <v>93.731999999999999</v>
      </c>
      <c r="G250" s="671">
        <v>29.262360000000001</v>
      </c>
      <c r="H250" s="671">
        <f t="shared" si="6"/>
        <v>1327484.5754730003</v>
      </c>
    </row>
    <row r="251" spans="1:8">
      <c r="A251" s="670" t="s">
        <v>1935</v>
      </c>
      <c r="B251" s="670" t="s">
        <v>1936</v>
      </c>
      <c r="C251" s="671">
        <v>37439.683775999998</v>
      </c>
      <c r="D251" s="671">
        <v>7826.9875279999997</v>
      </c>
      <c r="E251" s="671">
        <v>887622.84815400001</v>
      </c>
      <c r="F251" s="671">
        <v>112.47839999999999</v>
      </c>
      <c r="G251" s="671">
        <v>63.276375999999999</v>
      </c>
      <c r="H251" s="671">
        <f t="shared" si="6"/>
        <v>933065.27423400001</v>
      </c>
    </row>
    <row r="252" spans="1:8">
      <c r="A252" s="670" t="s">
        <v>1937</v>
      </c>
      <c r="B252" s="670" t="s">
        <v>1938</v>
      </c>
      <c r="C252" s="671">
        <v>28132.668326999999</v>
      </c>
      <c r="D252" s="671">
        <v>9672.5177270000004</v>
      </c>
      <c r="E252" s="671">
        <v>1174530.5492799999</v>
      </c>
      <c r="F252" s="671">
        <v>281.19600000000003</v>
      </c>
      <c r="G252" s="671">
        <v>69.614199999999997</v>
      </c>
      <c r="H252" s="671">
        <f t="shared" si="6"/>
        <v>1212686.5455339998</v>
      </c>
    </row>
    <row r="253" spans="1:8">
      <c r="A253" s="670" t="s">
        <v>1939</v>
      </c>
      <c r="B253" s="670" t="s">
        <v>1824</v>
      </c>
      <c r="C253" s="671">
        <v>30567.370322999999</v>
      </c>
      <c r="D253" s="671">
        <v>9432.1808259999998</v>
      </c>
      <c r="E253" s="671">
        <v>1355918.9082800001</v>
      </c>
      <c r="F253" s="671">
        <v>187.464</v>
      </c>
      <c r="G253" s="671">
        <v>102.1208</v>
      </c>
      <c r="H253" s="671">
        <f t="shared" si="6"/>
        <v>1396208.0442289999</v>
      </c>
    </row>
    <row r="254" spans="1:8">
      <c r="A254" s="670" t="s">
        <v>1940</v>
      </c>
      <c r="B254" s="670" t="s">
        <v>1941</v>
      </c>
      <c r="C254" s="671">
        <v>10260.423518</v>
      </c>
      <c r="D254" s="671">
        <v>4220.3552140000002</v>
      </c>
      <c r="E254" s="671">
        <v>972506.69591600006</v>
      </c>
      <c r="F254" s="671">
        <v>168.7176</v>
      </c>
      <c r="G254" s="671">
        <v>62.536791999999998</v>
      </c>
      <c r="H254" s="671">
        <f t="shared" si="6"/>
        <v>987218.72904000012</v>
      </c>
    </row>
    <row r="255" spans="1:8">
      <c r="A255" s="670" t="s">
        <v>1942</v>
      </c>
      <c r="B255" s="670" t="s">
        <v>1943</v>
      </c>
      <c r="C255" s="671">
        <v>26608.326441000001</v>
      </c>
      <c r="D255" s="671">
        <v>5638.1906550000003</v>
      </c>
      <c r="E255" s="671">
        <v>2427898.5990399998</v>
      </c>
      <c r="F255" s="671">
        <v>131.22479999999999</v>
      </c>
      <c r="G255" s="671">
        <v>49.294257999999999</v>
      </c>
      <c r="H255" s="671">
        <f t="shared" si="6"/>
        <v>2460325.6351939994</v>
      </c>
    </row>
    <row r="256" spans="1:8">
      <c r="A256" s="670" t="s">
        <v>1944</v>
      </c>
      <c r="B256" s="670" t="s">
        <v>1945</v>
      </c>
      <c r="C256" s="671">
        <v>15220.744273</v>
      </c>
      <c r="D256" s="671">
        <v>7687.7666799999997</v>
      </c>
      <c r="E256" s="671">
        <v>2947778.6874799998</v>
      </c>
      <c r="F256" s="671">
        <v>56.239199999999997</v>
      </c>
      <c r="G256" s="671">
        <v>45.659467999999997</v>
      </c>
      <c r="H256" s="671">
        <f t="shared" si="6"/>
        <v>2970789.0971009997</v>
      </c>
    </row>
    <row r="257" spans="1:8">
      <c r="A257" s="670" t="s">
        <v>1946</v>
      </c>
      <c r="B257" s="670" t="s">
        <v>1947</v>
      </c>
      <c r="C257" s="671">
        <v>32609.360289</v>
      </c>
      <c r="D257" s="671">
        <v>5167.5603810000002</v>
      </c>
      <c r="E257" s="671">
        <v>2978331.5608399999</v>
      </c>
      <c r="F257" s="671">
        <v>56.239199999999997</v>
      </c>
      <c r="G257" s="671">
        <v>38.665520000000001</v>
      </c>
      <c r="H257" s="671">
        <f t="shared" si="6"/>
        <v>3016203.3862299998</v>
      </c>
    </row>
    <row r="258" spans="1:8">
      <c r="A258" s="670" t="s">
        <v>1948</v>
      </c>
      <c r="B258" s="670" t="s">
        <v>1949</v>
      </c>
      <c r="C258" s="671">
        <v>38093.628061000003</v>
      </c>
      <c r="D258" s="671">
        <v>10154.286673000001</v>
      </c>
      <c r="E258" s="671">
        <v>2777344.7465599999</v>
      </c>
      <c r="F258" s="671">
        <v>187.464</v>
      </c>
      <c r="G258" s="671">
        <v>184.66616400000001</v>
      </c>
      <c r="H258" s="671">
        <f t="shared" si="6"/>
        <v>2825964.791458</v>
      </c>
    </row>
    <row r="259" spans="1:8">
      <c r="A259" s="670" t="s">
        <v>1950</v>
      </c>
      <c r="B259" s="670" t="s">
        <v>1951</v>
      </c>
      <c r="C259" s="671">
        <v>28559.736342</v>
      </c>
      <c r="D259" s="671">
        <v>14888.413473000001</v>
      </c>
      <c r="E259" s="671">
        <v>2841878.1974499999</v>
      </c>
      <c r="F259" s="671">
        <v>112.47839999999999</v>
      </c>
      <c r="G259" s="671">
        <v>28.847200000000001</v>
      </c>
      <c r="H259" s="671">
        <f t="shared" si="6"/>
        <v>2885467.6728650001</v>
      </c>
    </row>
    <row r="260" spans="1:8">
      <c r="A260" s="672" t="s">
        <v>1726</v>
      </c>
      <c r="B260" s="673"/>
      <c r="C260" s="674">
        <f t="shared" ref="C260:H260" si="7">SUM(C178:C259)</f>
        <v>2028575.0088160003</v>
      </c>
      <c r="D260" s="674">
        <f t="shared" si="7"/>
        <v>576162.24603100005</v>
      </c>
      <c r="E260" s="674">
        <f t="shared" si="7"/>
        <v>166636776.40635198</v>
      </c>
      <c r="F260" s="674">
        <f t="shared" si="7"/>
        <v>13572.393599999998</v>
      </c>
      <c r="G260" s="674">
        <f t="shared" si="7"/>
        <v>10066.442257000002</v>
      </c>
      <c r="H260" s="674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74" t="s">
        <v>180</v>
      </c>
      <c r="B7" s="874"/>
      <c r="C7" s="874"/>
      <c r="D7" s="874"/>
      <c r="E7" s="874" t="s">
        <v>181</v>
      </c>
      <c r="F7" s="874"/>
      <c r="G7" s="874"/>
      <c r="H7" s="874"/>
      <c r="I7" s="875" t="s">
        <v>91</v>
      </c>
    </row>
    <row r="8" spans="1:13">
      <c r="A8" s="875" t="s">
        <v>51</v>
      </c>
      <c r="B8" s="875"/>
      <c r="C8" s="191" t="s">
        <v>78</v>
      </c>
      <c r="D8" s="875" t="s">
        <v>92</v>
      </c>
      <c r="E8" s="875" t="s">
        <v>51</v>
      </c>
      <c r="F8" s="875"/>
      <c r="G8" s="875" t="s">
        <v>560</v>
      </c>
      <c r="H8" s="875" t="s">
        <v>92</v>
      </c>
      <c r="I8" s="875"/>
    </row>
    <row r="9" spans="1:13">
      <c r="A9" s="191" t="s">
        <v>561</v>
      </c>
      <c r="B9" s="191" t="s">
        <v>562</v>
      </c>
      <c r="C9" s="191" t="s">
        <v>563</v>
      </c>
      <c r="D9" s="875"/>
      <c r="E9" s="191" t="s">
        <v>564</v>
      </c>
      <c r="F9" s="191" t="s">
        <v>565</v>
      </c>
      <c r="G9" s="875"/>
      <c r="H9" s="875"/>
      <c r="I9" s="875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75" t="s">
        <v>180</v>
      </c>
      <c r="B15" s="875"/>
      <c r="C15" s="875"/>
      <c r="D15" s="875"/>
      <c r="E15" s="875"/>
      <c r="F15" s="875"/>
      <c r="G15" s="875" t="s">
        <v>181</v>
      </c>
      <c r="H15" s="875"/>
      <c r="I15" s="875"/>
      <c r="J15" s="875" t="s">
        <v>91</v>
      </c>
    </row>
    <row r="16" spans="1:13">
      <c r="A16" s="875" t="s">
        <v>51</v>
      </c>
      <c r="B16" s="875"/>
      <c r="C16" s="875"/>
      <c r="D16" s="191" t="s">
        <v>117</v>
      </c>
      <c r="E16" s="191" t="s">
        <v>96</v>
      </c>
      <c r="F16" s="875" t="s">
        <v>92</v>
      </c>
      <c r="G16" s="191" t="s">
        <v>117</v>
      </c>
      <c r="H16" s="191" t="s">
        <v>96</v>
      </c>
      <c r="I16" s="875" t="s">
        <v>92</v>
      </c>
      <c r="J16" s="875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75"/>
      <c r="G17" s="191" t="s">
        <v>564</v>
      </c>
      <c r="H17" s="191" t="s">
        <v>565</v>
      </c>
      <c r="I17" s="875"/>
      <c r="J17" s="875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37" t="s">
        <v>333</v>
      </c>
      <c r="B21" s="837"/>
      <c r="C21" s="837"/>
      <c r="D21" s="837"/>
      <c r="E21" s="837"/>
      <c r="F21" s="837"/>
      <c r="G21" s="837"/>
      <c r="H21" s="837"/>
      <c r="I21" s="837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70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1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37" t="s">
        <v>333</v>
      </c>
      <c r="B17" s="837"/>
      <c r="C17" s="837"/>
      <c r="D17" s="837"/>
      <c r="E17" s="837"/>
      <c r="F17" s="837"/>
      <c r="G17" s="837"/>
      <c r="H17" s="837"/>
      <c r="I17" s="837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3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4"/>
      <c r="H17" s="334"/>
      <c r="I17" s="335" t="s">
        <v>50</v>
      </c>
      <c r="J17" s="335" t="s">
        <v>1309</v>
      </c>
      <c r="K17" s="335" t="s">
        <v>1310</v>
      </c>
      <c r="L17" s="335" t="s">
        <v>1311</v>
      </c>
      <c r="M17" s="334"/>
      <c r="U17" s="30" t="s">
        <v>161</v>
      </c>
      <c r="Z17" s="30" t="s">
        <v>1312</v>
      </c>
    </row>
    <row r="18" spans="1:33">
      <c r="G18" s="876" t="s">
        <v>85</v>
      </c>
      <c r="H18" s="877"/>
      <c r="I18" s="336">
        <v>24422406.300000001</v>
      </c>
      <c r="J18" s="337">
        <v>11150586</v>
      </c>
      <c r="K18" s="337">
        <v>3174132.7</v>
      </c>
      <c r="L18" s="338">
        <v>10097687.6</v>
      </c>
      <c r="M18" s="339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40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78" t="s">
        <v>1314</v>
      </c>
      <c r="H19" s="879"/>
      <c r="I19" s="336">
        <v>13161.6</v>
      </c>
      <c r="J19" s="341">
        <v>0</v>
      </c>
      <c r="K19" s="341">
        <v>0</v>
      </c>
      <c r="L19" s="338">
        <v>13161.6</v>
      </c>
      <c r="M19" s="342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78" t="s">
        <v>1315</v>
      </c>
      <c r="H20" s="879"/>
      <c r="I20" s="336">
        <v>10738727.300000001</v>
      </c>
      <c r="J20" s="337">
        <v>7683303.4000000004</v>
      </c>
      <c r="K20" s="337">
        <v>579506.4</v>
      </c>
      <c r="L20" s="338">
        <v>2475917.4</v>
      </c>
      <c r="M20" s="342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78" t="s">
        <v>113</v>
      </c>
      <c r="H21" s="879"/>
      <c r="I21" s="336">
        <v>30980.6</v>
      </c>
      <c r="J21" s="341">
        <v>0</v>
      </c>
      <c r="K21" s="337">
        <v>21118.3</v>
      </c>
      <c r="L21" s="338">
        <v>9862.2999999999993</v>
      </c>
      <c r="M21" s="342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78" t="s">
        <v>124</v>
      </c>
      <c r="H22" s="879"/>
      <c r="I22" s="336">
        <v>12805093.800000001</v>
      </c>
      <c r="J22" s="337">
        <v>3467282.5</v>
      </c>
      <c r="K22" s="337">
        <v>2411259.9</v>
      </c>
      <c r="L22" s="338">
        <v>6926551.2999999998</v>
      </c>
      <c r="M22" s="342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78" t="s">
        <v>110</v>
      </c>
      <c r="H23" s="879"/>
      <c r="I23" s="343">
        <v>834443.1</v>
      </c>
      <c r="J23" s="344">
        <v>0</v>
      </c>
      <c r="K23" s="345">
        <v>162248.1</v>
      </c>
      <c r="L23" s="346">
        <v>672195</v>
      </c>
      <c r="M23" s="347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8"/>
      <c r="H26" s="348"/>
      <c r="I26" s="880" t="s">
        <v>50</v>
      </c>
      <c r="J26" s="881" t="s">
        <v>1248</v>
      </c>
      <c r="K26" s="881"/>
      <c r="L26" s="881"/>
      <c r="M26" s="880" t="s">
        <v>1249</v>
      </c>
      <c r="N26" s="880" t="s">
        <v>1250</v>
      </c>
      <c r="O26" s="880" t="s">
        <v>1162</v>
      </c>
      <c r="P26" s="348"/>
    </row>
    <row r="27" spans="1:33">
      <c r="A27" s="30" t="s">
        <v>1320</v>
      </c>
      <c r="C27" s="77" t="s">
        <v>1321</v>
      </c>
      <c r="G27" s="349"/>
      <c r="H27" s="349"/>
      <c r="I27" s="880"/>
      <c r="J27" s="350" t="s">
        <v>1322</v>
      </c>
      <c r="K27" s="350" t="s">
        <v>1323</v>
      </c>
      <c r="L27" s="350" t="s">
        <v>1324</v>
      </c>
      <c r="M27" s="880"/>
      <c r="N27" s="880"/>
      <c r="O27" s="880"/>
      <c r="P27" s="350"/>
      <c r="X27" s="30" t="s">
        <v>161</v>
      </c>
      <c r="AF27" s="30" t="s">
        <v>1312</v>
      </c>
    </row>
    <row r="28" spans="1:33">
      <c r="G28" s="876" t="s">
        <v>85</v>
      </c>
      <c r="H28" s="877"/>
      <c r="I28" s="351">
        <v>9809497</v>
      </c>
      <c r="J28" s="337">
        <v>8626675.3000000007</v>
      </c>
      <c r="K28" s="337">
        <v>-58808.5</v>
      </c>
      <c r="L28" s="337">
        <v>-1443177.1</v>
      </c>
      <c r="M28" s="352">
        <v>653088.19999999995</v>
      </c>
      <c r="N28" s="352">
        <v>489632.5</v>
      </c>
      <c r="O28" s="353">
        <v>40101</v>
      </c>
      <c r="P28" s="354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5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78" t="s">
        <v>1314</v>
      </c>
      <c r="H29" s="879"/>
      <c r="I29" s="356">
        <v>0</v>
      </c>
      <c r="J29" s="357">
        <v>0</v>
      </c>
      <c r="K29" s="357">
        <v>0</v>
      </c>
      <c r="L29" s="357">
        <v>0</v>
      </c>
      <c r="M29" s="357">
        <v>0</v>
      </c>
      <c r="N29" s="357">
        <v>0</v>
      </c>
      <c r="O29" s="358">
        <v>0</v>
      </c>
      <c r="P29" s="342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78" t="s">
        <v>1315</v>
      </c>
      <c r="H30" s="879"/>
      <c r="I30" s="351">
        <v>8869489.1999999993</v>
      </c>
      <c r="J30" s="352">
        <v>8626675.3000000007</v>
      </c>
      <c r="K30" s="359">
        <v>-58808.5</v>
      </c>
      <c r="L30" s="359">
        <v>-1443177.1</v>
      </c>
      <c r="M30" s="357">
        <v>0</v>
      </c>
      <c r="N30" s="352">
        <v>211949.7</v>
      </c>
      <c r="O30" s="353">
        <v>30864.2</v>
      </c>
      <c r="P30" s="342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78" t="s">
        <v>113</v>
      </c>
      <c r="H31" s="879"/>
      <c r="I31" s="356">
        <v>0</v>
      </c>
      <c r="J31" s="357">
        <v>0</v>
      </c>
      <c r="K31" s="357">
        <v>0</v>
      </c>
      <c r="L31" s="357">
        <v>0</v>
      </c>
      <c r="M31" s="357">
        <v>0</v>
      </c>
      <c r="N31" s="357">
        <v>0</v>
      </c>
      <c r="O31" s="358">
        <v>0</v>
      </c>
      <c r="P31" s="342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78" t="s">
        <v>124</v>
      </c>
      <c r="H32" s="879"/>
      <c r="I32" s="351">
        <v>879872.9</v>
      </c>
      <c r="J32" s="357">
        <v>0</v>
      </c>
      <c r="K32" s="357">
        <v>0</v>
      </c>
      <c r="L32" s="357">
        <v>0</v>
      </c>
      <c r="M32" s="352">
        <v>653088.19999999995</v>
      </c>
      <c r="N32" s="352">
        <v>217711.7</v>
      </c>
      <c r="O32" s="353">
        <v>9072.9</v>
      </c>
      <c r="P32" s="342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78" t="s">
        <v>110</v>
      </c>
      <c r="H33" s="879"/>
      <c r="I33" s="360">
        <v>60135</v>
      </c>
      <c r="J33" s="361">
        <v>0</v>
      </c>
      <c r="K33" s="361">
        <v>0</v>
      </c>
      <c r="L33" s="361">
        <v>0</v>
      </c>
      <c r="M33" s="361">
        <v>0</v>
      </c>
      <c r="N33" s="362">
        <v>59971.1</v>
      </c>
      <c r="O33" s="363">
        <v>163.9</v>
      </c>
      <c r="P33" s="347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884" t="s">
        <v>576</v>
      </c>
      <c r="AN1" s="885"/>
      <c r="AO1" s="885"/>
      <c r="AP1" s="885"/>
      <c r="AQ1" s="885"/>
      <c r="AR1" s="885"/>
      <c r="AS1" s="885"/>
      <c r="AT1" s="885"/>
      <c r="AU1" s="885"/>
      <c r="AV1" s="885"/>
      <c r="AW1" s="886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87" t="s">
        <v>649</v>
      </c>
      <c r="X28" s="887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88" t="s">
        <v>663</v>
      </c>
      <c r="T33" s="887" t="s">
        <v>664</v>
      </c>
      <c r="U33" s="887" t="s">
        <v>665</v>
      </c>
      <c r="V33" s="887" t="s">
        <v>666</v>
      </c>
      <c r="W33" s="887"/>
      <c r="X33" s="887"/>
      <c r="Y33" s="889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66" t="s">
        <v>670</v>
      </c>
      <c r="D34" s="766"/>
      <c r="E34" s="30" t="s">
        <v>671</v>
      </c>
      <c r="F34" s="30" t="s">
        <v>672</v>
      </c>
      <c r="S34" s="888"/>
      <c r="T34" s="887"/>
      <c r="U34" s="887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66" t="s">
        <v>693</v>
      </c>
      <c r="D42" s="766"/>
      <c r="E42" s="766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5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90" t="s">
        <v>706</v>
      </c>
      <c r="T47" s="891"/>
      <c r="U47" s="891"/>
      <c r="V47" s="891"/>
      <c r="W47" s="891"/>
      <c r="X47" s="892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88" t="s">
        <v>710</v>
      </c>
      <c r="T48" s="887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88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88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88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882" t="s">
        <v>723</v>
      </c>
      <c r="T52" s="883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93" t="s">
        <v>173</v>
      </c>
      <c r="J54" s="894"/>
      <c r="K54" s="894"/>
      <c r="L54" s="894" t="s">
        <v>174</v>
      </c>
      <c r="M54" s="894"/>
      <c r="N54" s="894"/>
      <c r="O54" s="894"/>
      <c r="P54" s="894"/>
      <c r="S54" s="893" t="s">
        <v>173</v>
      </c>
      <c r="T54" s="894"/>
      <c r="U54" s="894"/>
      <c r="V54" s="894" t="s">
        <v>174</v>
      </c>
      <c r="W54" s="894"/>
      <c r="X54" s="894"/>
      <c r="Y54" s="894"/>
      <c r="Z54" s="894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94" t="s">
        <v>114</v>
      </c>
      <c r="J55" s="894"/>
      <c r="K55" s="237" t="s">
        <v>117</v>
      </c>
      <c r="L55" s="894" t="s">
        <v>114</v>
      </c>
      <c r="M55" s="894"/>
      <c r="N55" s="894"/>
      <c r="O55" s="237" t="s">
        <v>117</v>
      </c>
      <c r="P55" s="894" t="s">
        <v>96</v>
      </c>
      <c r="S55" s="894" t="s">
        <v>114</v>
      </c>
      <c r="T55" s="894"/>
      <c r="U55" s="237" t="s">
        <v>117</v>
      </c>
      <c r="V55" s="894" t="s">
        <v>114</v>
      </c>
      <c r="W55" s="894"/>
      <c r="X55" s="894"/>
      <c r="Y55" s="237" t="s">
        <v>117</v>
      </c>
      <c r="Z55" s="894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94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94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93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94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94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94" t="s">
        <v>91</v>
      </c>
      <c r="T62" s="894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95"/>
      <c r="D70" s="896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7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97" t="s">
        <v>173</v>
      </c>
      <c r="D71" s="898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96" t="s">
        <v>174</v>
      </c>
      <c r="D72" s="896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66" t="s">
        <v>769</v>
      </c>
      <c r="C95" s="766"/>
      <c r="D95" s="766"/>
      <c r="E95" s="766"/>
      <c r="F95" s="766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66" t="s">
        <v>798</v>
      </c>
      <c r="C8" s="766"/>
      <c r="D8" s="766"/>
      <c r="E8" s="766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6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66" t="s">
        <v>173</v>
      </c>
      <c r="E70" s="766"/>
      <c r="F70" s="766" t="s">
        <v>174</v>
      </c>
      <c r="G70" s="766"/>
      <c r="H70" s="766"/>
      <c r="M70" s="30">
        <v>2842</v>
      </c>
      <c r="N70" s="30" t="s">
        <v>761</v>
      </c>
    </row>
    <row r="71" spans="4:17">
      <c r="D71" s="766" t="s">
        <v>172</v>
      </c>
      <c r="E71" s="766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66"/>
      <c r="E72" s="766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93" t="s">
        <v>173</v>
      </c>
      <c r="E102" s="894"/>
      <c r="F102" s="894"/>
      <c r="G102" s="894" t="s">
        <v>174</v>
      </c>
      <c r="H102" s="894"/>
      <c r="I102" s="894"/>
      <c r="J102" s="894"/>
      <c r="K102" s="894"/>
    </row>
    <row r="103" spans="4:11">
      <c r="D103" s="894" t="s">
        <v>114</v>
      </c>
      <c r="E103" s="894"/>
      <c r="F103" s="899" t="s">
        <v>172</v>
      </c>
      <c r="G103" s="894"/>
      <c r="H103" s="894"/>
      <c r="I103" s="894"/>
      <c r="J103" s="899" t="s">
        <v>117</v>
      </c>
      <c r="K103" s="894" t="s">
        <v>96</v>
      </c>
    </row>
    <row r="104" spans="4:11">
      <c r="D104" s="237" t="s">
        <v>798</v>
      </c>
      <c r="E104" s="237" t="s">
        <v>912</v>
      </c>
      <c r="F104" s="900"/>
      <c r="G104" s="237"/>
      <c r="H104" s="237"/>
      <c r="I104" s="237"/>
      <c r="J104" s="900"/>
      <c r="K104" s="894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5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4" t="s">
        <v>1445</v>
      </c>
    </row>
    <row r="7" spans="2:20">
      <c r="L7" s="30" t="s">
        <v>1447</v>
      </c>
    </row>
    <row r="12" spans="2:20">
      <c r="S12" s="365" t="s">
        <v>1338</v>
      </c>
      <c r="T12" s="366"/>
    </row>
    <row r="13" spans="2:20">
      <c r="S13" s="370" t="s">
        <v>1069</v>
      </c>
      <c r="T13" s="371">
        <v>0.75</v>
      </c>
    </row>
    <row r="14" spans="2:20">
      <c r="S14" s="370" t="s">
        <v>1071</v>
      </c>
      <c r="T14" s="371">
        <v>0.13</v>
      </c>
    </row>
    <row r="15" spans="2:20">
      <c r="S15" s="370" t="s">
        <v>1070</v>
      </c>
      <c r="T15" s="371">
        <v>0.06</v>
      </c>
    </row>
    <row r="16" spans="2:20">
      <c r="S16" s="370" t="s">
        <v>1073</v>
      </c>
      <c r="T16" s="371">
        <v>0.03</v>
      </c>
    </row>
    <row r="17" spans="2:22">
      <c r="B17" s="418" t="s">
        <v>1448</v>
      </c>
      <c r="C17" s="219" t="s">
        <v>1449</v>
      </c>
      <c r="D17" s="219"/>
      <c r="E17" s="219"/>
      <c r="F17" s="220"/>
      <c r="S17" s="370" t="s">
        <v>1347</v>
      </c>
      <c r="T17" s="378">
        <v>171</v>
      </c>
    </row>
    <row r="18" spans="2:22">
      <c r="B18" s="419" t="s">
        <v>1450</v>
      </c>
      <c r="D18" s="420" t="s">
        <v>1451</v>
      </c>
      <c r="E18" s="369"/>
      <c r="F18" s="222"/>
      <c r="S18" s="379" t="s">
        <v>1348</v>
      </c>
      <c r="T18" s="380">
        <f>T17-24</f>
        <v>147</v>
      </c>
      <c r="V18" s="25" t="s">
        <v>1452</v>
      </c>
    </row>
    <row r="19" spans="2:22">
      <c r="B19" s="421" t="s">
        <v>1453</v>
      </c>
      <c r="D19" s="422" t="s">
        <v>1344</v>
      </c>
      <c r="E19" s="423">
        <f>T$18*(V22/100)</f>
        <v>50.036026458776284</v>
      </c>
      <c r="F19" s="222"/>
    </row>
    <row r="20" spans="2:22">
      <c r="B20" s="421" t="s">
        <v>1454</v>
      </c>
      <c r="D20" s="422" t="s">
        <v>1345</v>
      </c>
      <c r="E20" s="423">
        <f>T$18*(V23/100)</f>
        <v>72.822820694542884</v>
      </c>
      <c r="F20" s="222"/>
      <c r="S20" s="367" t="s">
        <v>1339</v>
      </c>
      <c r="T20" s="368"/>
      <c r="U20" s="368"/>
      <c r="V20" s="369" t="s">
        <v>1340</v>
      </c>
    </row>
    <row r="21" spans="2:22">
      <c r="B21" s="424" t="s">
        <v>1455</v>
      </c>
      <c r="D21" s="422" t="s">
        <v>1346</v>
      </c>
      <c r="E21" s="423">
        <f>T$18*(V24/100)</f>
        <v>15.453579021970237</v>
      </c>
      <c r="F21" s="222"/>
      <c r="S21" s="372" t="s">
        <v>1341</v>
      </c>
      <c r="T21" s="30" t="s">
        <v>1342</v>
      </c>
      <c r="U21" s="30" t="s">
        <v>1343</v>
      </c>
      <c r="V21" s="222"/>
    </row>
    <row r="22" spans="2:22">
      <c r="B22" s="425"/>
      <c r="C22" s="225"/>
      <c r="D22" s="425" t="s">
        <v>110</v>
      </c>
      <c r="E22" s="426">
        <f>T$18*(V25/100)</f>
        <v>8.6875738247106078</v>
      </c>
      <c r="F22" s="227"/>
      <c r="S22" s="372" t="s">
        <v>1344</v>
      </c>
      <c r="T22" s="376">
        <f>864500</f>
        <v>864500</v>
      </c>
      <c r="U22" s="376">
        <f>T22*0.089</f>
        <v>76940.5</v>
      </c>
      <c r="V22" s="377">
        <f>100*(U22/U$26)</f>
        <v>34.038113237262777</v>
      </c>
    </row>
    <row r="23" spans="2:22">
      <c r="S23" s="372" t="s">
        <v>1345</v>
      </c>
      <c r="T23" s="376">
        <v>1258200</v>
      </c>
      <c r="U23" s="376">
        <f>T23*0.089</f>
        <v>111979.79999999999</v>
      </c>
      <c r="V23" s="377">
        <f>100*(U23/U$26)</f>
        <v>49.539333805811481</v>
      </c>
    </row>
    <row r="24" spans="2:22">
      <c r="B24" s="427" t="s">
        <v>1456</v>
      </c>
      <c r="C24" s="219" t="s">
        <v>1457</v>
      </c>
      <c r="D24" s="219"/>
      <c r="E24" s="219"/>
      <c r="F24" s="220"/>
      <c r="S24" s="372" t="s">
        <v>1346</v>
      </c>
      <c r="T24" s="376">
        <v>267000</v>
      </c>
      <c r="U24" s="376">
        <f>T24*0.089</f>
        <v>23763</v>
      </c>
      <c r="V24" s="377">
        <f>100*(U24/U$26)</f>
        <v>10.512638790455943</v>
      </c>
    </row>
    <row r="25" spans="2:22">
      <c r="B25" s="428" t="s">
        <v>1458</v>
      </c>
      <c r="C25" s="429" t="s">
        <v>1459</v>
      </c>
      <c r="D25" s="429" t="s">
        <v>1460</v>
      </c>
      <c r="E25" s="429" t="s">
        <v>1461</v>
      </c>
      <c r="F25" s="430" t="s">
        <v>1462</v>
      </c>
      <c r="I25" s="30" t="s">
        <v>1463</v>
      </c>
      <c r="S25" s="372" t="s">
        <v>110</v>
      </c>
      <c r="T25" s="376">
        <v>150100</v>
      </c>
      <c r="U25" s="376">
        <f>T25*0.089</f>
        <v>13358.9</v>
      </c>
      <c r="V25" s="377">
        <f>100*(U25/U$26)</f>
        <v>5.9099141664698012</v>
      </c>
    </row>
    <row r="26" spans="2:22">
      <c r="B26" s="370" t="s">
        <v>1464</v>
      </c>
      <c r="C26" s="30" t="s">
        <v>1465</v>
      </c>
      <c r="D26" s="431">
        <v>1</v>
      </c>
      <c r="E26" s="432">
        <f>(100/85)*F26</f>
        <v>58.865913480913278</v>
      </c>
      <c r="F26" s="433">
        <f>E19</f>
        <v>50.036026458776284</v>
      </c>
      <c r="S26" s="381" t="s">
        <v>1349</v>
      </c>
      <c r="T26" s="382">
        <v>2539800</v>
      </c>
      <c r="U26" s="382">
        <f>T26*0.089</f>
        <v>226042.19999999998</v>
      </c>
      <c r="V26" s="383"/>
    </row>
    <row r="27" spans="2:22">
      <c r="B27" s="379" t="s">
        <v>1466</v>
      </c>
      <c r="C27" s="225" t="s">
        <v>1467</v>
      </c>
      <c r="D27" s="434">
        <v>1</v>
      </c>
      <c r="E27" s="435">
        <f>(100/95)*F27</f>
        <v>52.669501535553984</v>
      </c>
      <c r="F27" s="436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Demand</vt:lpstr>
      <vt:lpstr>Supply</vt:lpstr>
      <vt:lpstr>Scenario</vt:lpstr>
      <vt:lpstr>Rules</vt:lpstr>
      <vt:lpstr>유형화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2023-03-09T09:13:07Z</dcterms:modified>
</cp:coreProperties>
</file>