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_기상학회_데이터논문_24시간\github\"/>
    </mc:Choice>
  </mc:AlternateContent>
  <xr:revisionPtr revIDLastSave="0" documentId="13_ncr:1_{FCF7FA58-5734-4C6F-A566-B523A8A1FA5E}" xr6:coauthVersionLast="47" xr6:coauthVersionMax="47" xr10:uidLastSave="{00000000-0000-0000-0000-000000000000}"/>
  <bookViews>
    <workbookView xWindow="28680" yWindow="-3720" windowWidth="38640" windowHeight="21120" xr2:uid="{43BC8B2F-CB15-410C-8D85-A9DE888D3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" i="1" l="1"/>
  <c r="O37" i="1" s="1"/>
  <c r="G37" i="1"/>
  <c r="E37" i="1"/>
  <c r="H37" i="1" s="1"/>
  <c r="I37" i="1" s="1"/>
  <c r="N36" i="1"/>
  <c r="O36" i="1" s="1"/>
  <c r="G36" i="1"/>
  <c r="E36" i="1"/>
  <c r="N35" i="1"/>
  <c r="O35" i="1" s="1"/>
  <c r="G35" i="1"/>
  <c r="E35" i="1"/>
  <c r="N34" i="1"/>
  <c r="O34" i="1" s="1"/>
  <c r="G34" i="1"/>
  <c r="E34" i="1"/>
  <c r="H34" i="1" s="1"/>
  <c r="I34" i="1" s="1"/>
  <c r="N33" i="1"/>
  <c r="O33" i="1" s="1"/>
  <c r="G33" i="1"/>
  <c r="E33" i="1"/>
  <c r="H33" i="1" s="1"/>
  <c r="I33" i="1" s="1"/>
  <c r="N32" i="1"/>
  <c r="O32" i="1" s="1"/>
  <c r="G32" i="1"/>
  <c r="E32" i="1"/>
  <c r="N31" i="1"/>
  <c r="O31" i="1" s="1"/>
  <c r="G31" i="1"/>
  <c r="E31" i="1"/>
  <c r="N30" i="1"/>
  <c r="O30" i="1" s="1"/>
  <c r="G30" i="1"/>
  <c r="E30" i="1"/>
  <c r="H30" i="1" s="1"/>
  <c r="I30" i="1" s="1"/>
  <c r="N29" i="1"/>
  <c r="O29" i="1" s="1"/>
  <c r="G29" i="1"/>
  <c r="E29" i="1"/>
  <c r="N28" i="1"/>
  <c r="O28" i="1" s="1"/>
  <c r="G28" i="1"/>
  <c r="E28" i="1"/>
  <c r="N27" i="1"/>
  <c r="O27" i="1" s="1"/>
  <c r="G27" i="1"/>
  <c r="E27" i="1"/>
  <c r="N26" i="1"/>
  <c r="O26" i="1" s="1"/>
  <c r="G26" i="1"/>
  <c r="E26" i="1"/>
  <c r="H26" i="1" s="1"/>
  <c r="N25" i="1"/>
  <c r="O25" i="1" s="1"/>
  <c r="G25" i="1"/>
  <c r="E25" i="1"/>
  <c r="N24" i="1"/>
  <c r="O24" i="1" s="1"/>
  <c r="G24" i="1"/>
  <c r="E24" i="1"/>
  <c r="N23" i="1"/>
  <c r="O23" i="1" s="1"/>
  <c r="G23" i="1"/>
  <c r="E23" i="1"/>
  <c r="H23" i="1" s="1"/>
  <c r="I23" i="1" s="1"/>
  <c r="N22" i="1"/>
  <c r="O22" i="1" s="1"/>
  <c r="G22" i="1"/>
  <c r="E22" i="1"/>
  <c r="N21" i="1"/>
  <c r="O21" i="1" s="1"/>
  <c r="G21" i="1"/>
  <c r="E21" i="1"/>
  <c r="N20" i="1"/>
  <c r="O20" i="1" s="1"/>
  <c r="G20" i="1"/>
  <c r="E20" i="1"/>
  <c r="H20" i="1" s="1"/>
  <c r="N19" i="1"/>
  <c r="O19" i="1" s="1"/>
  <c r="G19" i="1"/>
  <c r="E19" i="1"/>
  <c r="N18" i="1"/>
  <c r="O18" i="1" s="1"/>
  <c r="G18" i="1"/>
  <c r="E18" i="1"/>
  <c r="H18" i="1" s="1"/>
  <c r="N17" i="1"/>
  <c r="O17" i="1" s="1"/>
  <c r="G17" i="1"/>
  <c r="E17" i="1"/>
  <c r="N16" i="1"/>
  <c r="O16" i="1" s="1"/>
  <c r="G16" i="1"/>
  <c r="E16" i="1"/>
  <c r="N15" i="1"/>
  <c r="O15" i="1" s="1"/>
  <c r="G15" i="1"/>
  <c r="E15" i="1"/>
  <c r="H15" i="1" s="1"/>
  <c r="I15" i="1" s="1"/>
  <c r="N14" i="1"/>
  <c r="O14" i="1" s="1"/>
  <c r="G14" i="1"/>
  <c r="E14" i="1"/>
  <c r="N13" i="1"/>
  <c r="O13" i="1" s="1"/>
  <c r="G13" i="1"/>
  <c r="E13" i="1"/>
  <c r="N12" i="1"/>
  <c r="O12" i="1" s="1"/>
  <c r="G12" i="1"/>
  <c r="E12" i="1"/>
  <c r="N11" i="1"/>
  <c r="O11" i="1" s="1"/>
  <c r="G11" i="1"/>
  <c r="E11" i="1"/>
  <c r="N10" i="1"/>
  <c r="O10" i="1" s="1"/>
  <c r="G10" i="1"/>
  <c r="E10" i="1"/>
  <c r="N9" i="1"/>
  <c r="O9" i="1" s="1"/>
  <c r="G9" i="1"/>
  <c r="E9" i="1"/>
  <c r="N8" i="1"/>
  <c r="O8" i="1" s="1"/>
  <c r="G8" i="1"/>
  <c r="E8" i="1"/>
  <c r="N7" i="1"/>
  <c r="O7" i="1" s="1"/>
  <c r="G7" i="1"/>
  <c r="E7" i="1"/>
  <c r="H7" i="1" s="1"/>
  <c r="I7" i="1" s="1"/>
  <c r="N6" i="1"/>
  <c r="O6" i="1" s="1"/>
  <c r="G6" i="1"/>
  <c r="E6" i="1"/>
  <c r="H6" i="1" s="1"/>
  <c r="I6" i="1" s="1"/>
  <c r="N5" i="1"/>
  <c r="O5" i="1" s="1"/>
  <c r="G5" i="1"/>
  <c r="E5" i="1"/>
  <c r="N4" i="1"/>
  <c r="O4" i="1" s="1"/>
  <c r="G4" i="1"/>
  <c r="E4" i="1"/>
  <c r="H4" i="1" s="1"/>
  <c r="I4" i="1" s="1"/>
  <c r="N3" i="1"/>
  <c r="O3" i="1" s="1"/>
  <c r="G3" i="1"/>
  <c r="E3" i="1"/>
  <c r="N2" i="1"/>
  <c r="O2" i="1" s="1"/>
  <c r="G2" i="1"/>
  <c r="E2" i="1"/>
  <c r="H2" i="1" s="1"/>
  <c r="H10" i="1" l="1"/>
  <c r="I10" i="1" s="1"/>
  <c r="H21" i="1"/>
  <c r="I21" i="1" s="1"/>
  <c r="H17" i="1"/>
  <c r="I17" i="1" s="1"/>
  <c r="H24" i="1"/>
  <c r="I24" i="1" s="1"/>
  <c r="Q24" i="1" s="1"/>
  <c r="H29" i="1"/>
  <c r="H9" i="1"/>
  <c r="I9" i="1" s="1"/>
  <c r="Q9" i="1" s="1"/>
  <c r="H25" i="1"/>
  <c r="I25" i="1" s="1"/>
  <c r="H11" i="1"/>
  <c r="I11" i="1" s="1"/>
  <c r="Q11" i="1" s="1"/>
  <c r="H27" i="1"/>
  <c r="I27" i="1" s="1"/>
  <c r="I29" i="1"/>
  <c r="H35" i="1"/>
  <c r="I35" i="1" s="1"/>
  <c r="Q35" i="1" s="1"/>
  <c r="H12" i="1"/>
  <c r="H22" i="1"/>
  <c r="I22" i="1" s="1"/>
  <c r="Q22" i="1" s="1"/>
  <c r="H36" i="1"/>
  <c r="I36" i="1" s="1"/>
  <c r="Q36" i="1" s="1"/>
  <c r="H31" i="1"/>
  <c r="I31" i="1" s="1"/>
  <c r="Q31" i="1" s="1"/>
  <c r="H3" i="1"/>
  <c r="I3" i="1" s="1"/>
  <c r="Q3" i="1" s="1"/>
  <c r="H28" i="1"/>
  <c r="I28" i="1" s="1"/>
  <c r="Q28" i="1" s="1"/>
  <c r="H19" i="1"/>
  <c r="Q23" i="1"/>
  <c r="H13" i="1"/>
  <c r="I13" i="1" s="1"/>
  <c r="Q13" i="1" s="1"/>
  <c r="H16" i="1"/>
  <c r="I16" i="1" s="1"/>
  <c r="Q16" i="1" s="1"/>
  <c r="H5" i="1"/>
  <c r="Q10" i="1"/>
  <c r="H14" i="1"/>
  <c r="I14" i="1" s="1"/>
  <c r="Q14" i="1" s="1"/>
  <c r="H8" i="1"/>
  <c r="Q17" i="1"/>
  <c r="H32" i="1"/>
  <c r="I32" i="1" s="1"/>
  <c r="Q32" i="1" s="1"/>
  <c r="Q29" i="1"/>
  <c r="I18" i="1"/>
  <c r="Q18" i="1" s="1"/>
  <c r="Q27" i="1"/>
  <c r="Q25" i="1"/>
  <c r="I5" i="1"/>
  <c r="Q5" i="1" s="1"/>
  <c r="Q6" i="1"/>
  <c r="Q7" i="1"/>
  <c r="Q34" i="1"/>
  <c r="I20" i="1"/>
  <c r="Q20" i="1" s="1"/>
  <c r="Q37" i="1"/>
  <c r="I26" i="1"/>
  <c r="Q26" i="1" s="1"/>
  <c r="Q4" i="1"/>
  <c r="Q15" i="1"/>
  <c r="Q21" i="1"/>
  <c r="Q30" i="1"/>
  <c r="Q33" i="1"/>
  <c r="I2" i="1"/>
  <c r="Q2" i="1" s="1"/>
  <c r="I12" i="1" l="1"/>
  <c r="Q12" i="1" s="1"/>
  <c r="I8" i="1"/>
  <c r="Q8" i="1" s="1"/>
  <c r="I19" i="1"/>
  <c r="Q19" i="1" s="1"/>
</calcChain>
</file>

<file path=xl/sharedStrings.xml><?xml version="1.0" encoding="utf-8"?>
<sst xmlns="http://schemas.openxmlformats.org/spreadsheetml/2006/main" count="65" uniqueCount="21">
  <si>
    <t>Temp_B</t>
    <phoneticPr fontId="1" type="noConversion"/>
  </si>
  <si>
    <t>B+273</t>
    <phoneticPr fontId="1" type="noConversion"/>
  </si>
  <si>
    <t>Temp_A</t>
    <phoneticPr fontId="1" type="noConversion"/>
  </si>
  <si>
    <t>A+273</t>
    <phoneticPr fontId="1" type="noConversion"/>
  </si>
  <si>
    <t>T_avg</t>
    <phoneticPr fontId="1" type="noConversion"/>
  </si>
  <si>
    <t>273/T</t>
    <phoneticPr fontId="1" type="noConversion"/>
  </si>
  <si>
    <t>V/A</t>
    <phoneticPr fontId="1" type="noConversion"/>
  </si>
  <si>
    <t>Δt</t>
  </si>
  <si>
    <t>CH4_B</t>
    <phoneticPr fontId="1" type="noConversion"/>
  </si>
  <si>
    <t>CH4_A</t>
    <phoneticPr fontId="1" type="noConversion"/>
  </si>
  <si>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맑은 고딕"/>
        <family val="2"/>
        <charset val="161"/>
      </rPr>
      <t>CH4</t>
    </r>
    <phoneticPr fontId="1" type="noConversion"/>
  </si>
  <si>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맑은 고딕"/>
        <family val="2"/>
        <charset val="129"/>
      </rPr>
      <t>CH4</t>
    </r>
    <r>
      <rPr>
        <sz val="11"/>
        <color rgb="FF000000"/>
        <rFont val="맑은 고딕"/>
        <family val="3"/>
        <charset val="129"/>
      </rPr>
      <t>/</t>
    </r>
    <r>
      <rPr>
        <sz val="11"/>
        <color theme="1"/>
        <rFont val="Calibri"/>
        <family val="2"/>
        <charset val="161"/>
      </rPr>
      <t>Δ</t>
    </r>
    <r>
      <rPr>
        <sz val="11"/>
        <color rgb="FF000000"/>
        <rFont val="맑은 고딕"/>
        <family val="3"/>
        <charset val="129"/>
      </rPr>
      <t>t</t>
    </r>
    <phoneticPr fontId="1" type="noConversion"/>
  </si>
  <si>
    <r>
      <rPr>
        <sz val="11"/>
        <color theme="1"/>
        <rFont val="Calibri"/>
        <family val="2"/>
        <charset val="161"/>
      </rPr>
      <t>ρ</t>
    </r>
    <r>
      <rPr>
        <sz val="11"/>
        <color theme="1"/>
        <rFont val="맑은 고딕"/>
        <family val="2"/>
        <charset val="129"/>
      </rPr>
      <t>CH4</t>
    </r>
    <phoneticPr fontId="1" type="noConversion"/>
  </si>
  <si>
    <t>FCH4</t>
    <phoneticPr fontId="1" type="noConversion"/>
  </si>
  <si>
    <t>Date</t>
    <phoneticPr fontId="1" type="noConversion"/>
  </si>
  <si>
    <t>Time</t>
    <phoneticPr fontId="1" type="noConversion"/>
  </si>
  <si>
    <t>Chamber</t>
    <phoneticPr fontId="1" type="noConversion"/>
  </si>
  <si>
    <t>1-1</t>
    <phoneticPr fontId="1" type="noConversion"/>
  </si>
  <si>
    <t>1-2</t>
  </si>
  <si>
    <t>1-3</t>
  </si>
  <si>
    <t>Ambient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</si>
</sst>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61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61"/>
      <scheme val="minor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C264-C7E3-45F5-91C4-B127BE666D2A}">
  <dimension ref="A1:Q49"/>
  <sheetViews>
    <sheetView tabSelected="1" workbookViewId="0">
      <selection activeCell="F14" sqref="F14"/>
    </sheetView>
  </sheetViews>
  <sheetFormatPr defaultRowHeight="17.399999999999999" x14ac:dyDescent="0.4"/>
  <cols>
    <col min="1" max="3" width="13.19921875" style="5" customWidth="1"/>
    <col min="4" max="17" width="8.796875" style="2"/>
  </cols>
  <sheetData>
    <row r="1" spans="1:17" x14ac:dyDescent="0.4">
      <c r="A1" s="1" t="s">
        <v>14</v>
      </c>
      <c r="B1" s="1" t="s">
        <v>15</v>
      </c>
      <c r="C1" s="1" t="s">
        <v>16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s="3" t="s">
        <v>10</v>
      </c>
      <c r="O1" s="4" t="s">
        <v>11</v>
      </c>
      <c r="P1" s="3" t="s">
        <v>12</v>
      </c>
      <c r="Q1" t="s">
        <v>13</v>
      </c>
    </row>
    <row r="2" spans="1:17" x14ac:dyDescent="0.4">
      <c r="A2" s="6">
        <v>45533</v>
      </c>
      <c r="B2" s="7">
        <v>0.33333333333333331</v>
      </c>
      <c r="C2" s="8" t="s">
        <v>17</v>
      </c>
      <c r="D2">
        <v>25</v>
      </c>
      <c r="E2">
        <f t="shared" ref="E2:E37" si="0">D2+273</f>
        <v>298</v>
      </c>
      <c r="F2">
        <v>32</v>
      </c>
      <c r="G2">
        <f t="shared" ref="G2:G37" si="1">F2+273</f>
        <v>305</v>
      </c>
      <c r="H2">
        <f t="shared" ref="H2:H37" si="2">(E2+G2)/2</f>
        <v>301.5</v>
      </c>
      <c r="I2">
        <f t="shared" ref="I2:I37" si="3">273/H2</f>
        <v>0.90547263681592038</v>
      </c>
      <c r="J2">
        <v>1.1625000000000001</v>
      </c>
      <c r="K2">
        <v>0.5</v>
      </c>
      <c r="L2">
        <v>2.2112026579769708</v>
      </c>
      <c r="M2">
        <v>10.154879667552436</v>
      </c>
      <c r="N2">
        <f>M2-L2</f>
        <v>7.943677009575465</v>
      </c>
      <c r="O2">
        <f t="shared" ref="O2:O37" si="4">N2/$K$2</f>
        <v>15.88735401915093</v>
      </c>
      <c r="P2">
        <v>0.71399999999999997</v>
      </c>
      <c r="Q2">
        <f t="shared" ref="Q2:Q37" si="5">P2*J2*O2*I2</f>
        <v>11.940378037779734</v>
      </c>
    </row>
    <row r="3" spans="1:17" x14ac:dyDescent="0.4">
      <c r="A3" s="6">
        <v>45533</v>
      </c>
      <c r="B3" s="7">
        <v>0.33333333333333331</v>
      </c>
      <c r="C3" s="8" t="s">
        <v>18</v>
      </c>
      <c r="D3">
        <v>26</v>
      </c>
      <c r="E3">
        <f t="shared" si="0"/>
        <v>299</v>
      </c>
      <c r="F3">
        <v>33</v>
      </c>
      <c r="G3">
        <f t="shared" si="1"/>
        <v>306</v>
      </c>
      <c r="H3">
        <f t="shared" si="2"/>
        <v>302.5</v>
      </c>
      <c r="I3">
        <f t="shared" si="3"/>
        <v>0.90247933884297515</v>
      </c>
      <c r="J3">
        <v>1.1825000000000001</v>
      </c>
      <c r="K3">
        <v>0.5</v>
      </c>
      <c r="L3">
        <v>2.0993499194216576</v>
      </c>
      <c r="M3">
        <v>9.0105199929582938</v>
      </c>
      <c r="N3">
        <f t="shared" ref="N3:N37" si="6">M3-L3</f>
        <v>6.9111700735366366</v>
      </c>
      <c r="O3">
        <f t="shared" si="4"/>
        <v>13.822340147073273</v>
      </c>
      <c r="P3">
        <v>0.71399999999999997</v>
      </c>
      <c r="Q3">
        <f t="shared" si="5"/>
        <v>10.532178364032374</v>
      </c>
    </row>
    <row r="4" spans="1:17" x14ac:dyDescent="0.4">
      <c r="A4" s="6">
        <v>45533</v>
      </c>
      <c r="B4" s="7">
        <v>0.33333333333333331</v>
      </c>
      <c r="C4" s="8" t="s">
        <v>19</v>
      </c>
      <c r="D4">
        <v>27</v>
      </c>
      <c r="E4">
        <f t="shared" si="0"/>
        <v>300</v>
      </c>
      <c r="F4">
        <v>34</v>
      </c>
      <c r="G4">
        <f t="shared" si="1"/>
        <v>307</v>
      </c>
      <c r="H4">
        <f t="shared" si="2"/>
        <v>303.5</v>
      </c>
      <c r="I4">
        <f t="shared" si="3"/>
        <v>0.89950576606260302</v>
      </c>
      <c r="J4">
        <v>1.18</v>
      </c>
      <c r="K4">
        <v>0.5</v>
      </c>
      <c r="L4">
        <v>2.2070582253115121</v>
      </c>
      <c r="M4">
        <v>9.8133730509572707</v>
      </c>
      <c r="N4">
        <f t="shared" si="6"/>
        <v>7.6063148256457591</v>
      </c>
      <c r="O4">
        <f t="shared" si="4"/>
        <v>15.212629651291518</v>
      </c>
      <c r="P4">
        <v>0.71399999999999997</v>
      </c>
      <c r="Q4">
        <f t="shared" si="5"/>
        <v>11.528915691364327</v>
      </c>
    </row>
    <row r="5" spans="1:17" x14ac:dyDescent="0.4">
      <c r="A5" s="6">
        <v>45533</v>
      </c>
      <c r="B5" s="7">
        <v>0.41666666666666669</v>
      </c>
      <c r="C5" s="8" t="s">
        <v>17</v>
      </c>
      <c r="D5">
        <v>31</v>
      </c>
      <c r="E5">
        <f t="shared" si="0"/>
        <v>304</v>
      </c>
      <c r="F5">
        <v>39</v>
      </c>
      <c r="G5">
        <f t="shared" si="1"/>
        <v>312</v>
      </c>
      <c r="H5">
        <f t="shared" si="2"/>
        <v>308</v>
      </c>
      <c r="I5">
        <f t="shared" si="3"/>
        <v>0.88636363636363635</v>
      </c>
      <c r="J5">
        <v>1.1625000000000001</v>
      </c>
      <c r="K5">
        <v>0.5</v>
      </c>
      <c r="L5">
        <v>2.2710488021623303</v>
      </c>
      <c r="M5">
        <v>16.365506496592094</v>
      </c>
      <c r="N5">
        <f t="shared" si="6"/>
        <v>14.094457694429764</v>
      </c>
      <c r="O5">
        <f t="shared" si="4"/>
        <v>28.188915388859527</v>
      </c>
      <c r="P5">
        <v>0.71399999999999997</v>
      </c>
      <c r="Q5">
        <f t="shared" si="5"/>
        <v>20.738697166588342</v>
      </c>
    </row>
    <row r="6" spans="1:17" x14ac:dyDescent="0.4">
      <c r="A6" s="6">
        <v>45533</v>
      </c>
      <c r="B6" s="7">
        <v>0.41666666666666669</v>
      </c>
      <c r="C6" s="8" t="s">
        <v>18</v>
      </c>
      <c r="D6">
        <v>33</v>
      </c>
      <c r="E6">
        <f t="shared" si="0"/>
        <v>306</v>
      </c>
      <c r="F6">
        <v>41</v>
      </c>
      <c r="G6">
        <f t="shared" si="1"/>
        <v>314</v>
      </c>
      <c r="H6">
        <f t="shared" si="2"/>
        <v>310</v>
      </c>
      <c r="I6">
        <f t="shared" si="3"/>
        <v>0.88064516129032255</v>
      </c>
      <c r="J6">
        <v>1.1825000000000001</v>
      </c>
      <c r="K6">
        <v>0.5</v>
      </c>
      <c r="L6">
        <v>2.208473233875285</v>
      </c>
      <c r="M6">
        <v>11.365624033012882</v>
      </c>
      <c r="N6">
        <f t="shared" si="6"/>
        <v>9.1571507991375967</v>
      </c>
      <c r="O6">
        <f t="shared" si="4"/>
        <v>18.314301598275193</v>
      </c>
      <c r="P6">
        <v>0.71399999999999997</v>
      </c>
      <c r="Q6">
        <f t="shared" si="5"/>
        <v>13.61728967801408</v>
      </c>
    </row>
    <row r="7" spans="1:17" x14ac:dyDescent="0.4">
      <c r="A7" s="6">
        <v>45533</v>
      </c>
      <c r="B7" s="7">
        <v>0.41666666666666669</v>
      </c>
      <c r="C7" s="8" t="s">
        <v>19</v>
      </c>
      <c r="D7">
        <v>34</v>
      </c>
      <c r="E7">
        <f t="shared" si="0"/>
        <v>307</v>
      </c>
      <c r="F7">
        <v>43</v>
      </c>
      <c r="G7">
        <f t="shared" si="1"/>
        <v>316</v>
      </c>
      <c r="H7">
        <f t="shared" si="2"/>
        <v>311.5</v>
      </c>
      <c r="I7">
        <f t="shared" si="3"/>
        <v>0.8764044943820225</v>
      </c>
      <c r="J7">
        <v>1.18</v>
      </c>
      <c r="K7">
        <v>0.5</v>
      </c>
      <c r="L7">
        <v>2.2077690826942611</v>
      </c>
      <c r="M7">
        <v>12.393973123982805</v>
      </c>
      <c r="N7">
        <f t="shared" si="6"/>
        <v>10.186204041288544</v>
      </c>
      <c r="O7">
        <f t="shared" si="4"/>
        <v>20.372408082577088</v>
      </c>
      <c r="P7">
        <v>0.71399999999999997</v>
      </c>
      <c r="Q7">
        <f t="shared" si="5"/>
        <v>15.042748068574856</v>
      </c>
    </row>
    <row r="8" spans="1:17" x14ac:dyDescent="0.4">
      <c r="A8" s="6">
        <v>45533</v>
      </c>
      <c r="B8" s="7">
        <v>0.5</v>
      </c>
      <c r="C8" s="8" t="s">
        <v>17</v>
      </c>
      <c r="D8">
        <v>31</v>
      </c>
      <c r="E8">
        <f t="shared" si="0"/>
        <v>304</v>
      </c>
      <c r="F8">
        <v>37</v>
      </c>
      <c r="G8">
        <f t="shared" si="1"/>
        <v>310</v>
      </c>
      <c r="H8">
        <f t="shared" si="2"/>
        <v>307</v>
      </c>
      <c r="I8">
        <f t="shared" si="3"/>
        <v>0.88925081433224751</v>
      </c>
      <c r="J8">
        <v>1.1625000000000001</v>
      </c>
      <c r="K8">
        <v>0.5</v>
      </c>
      <c r="L8">
        <v>2.1935653474427377</v>
      </c>
      <c r="M8">
        <v>18.756951443789269</v>
      </c>
      <c r="N8">
        <f t="shared" si="6"/>
        <v>16.56338609634653</v>
      </c>
      <c r="O8">
        <f t="shared" si="4"/>
        <v>33.126772192693061</v>
      </c>
      <c r="P8">
        <v>0.71399999999999997</v>
      </c>
      <c r="Q8">
        <f t="shared" si="5"/>
        <v>24.450884043526173</v>
      </c>
    </row>
    <row r="9" spans="1:17" x14ac:dyDescent="0.4">
      <c r="A9" s="6">
        <v>45533</v>
      </c>
      <c r="B9" s="7">
        <v>0.5</v>
      </c>
      <c r="C9" s="8" t="s">
        <v>18</v>
      </c>
      <c r="D9">
        <v>33</v>
      </c>
      <c r="E9">
        <f t="shared" si="0"/>
        <v>306</v>
      </c>
      <c r="F9">
        <v>40</v>
      </c>
      <c r="G9">
        <f t="shared" si="1"/>
        <v>313</v>
      </c>
      <c r="H9">
        <f t="shared" si="2"/>
        <v>309.5</v>
      </c>
      <c r="I9">
        <f t="shared" si="3"/>
        <v>0.88206785137318255</v>
      </c>
      <c r="J9">
        <v>1.1825000000000001</v>
      </c>
      <c r="K9">
        <v>0.5</v>
      </c>
      <c r="L9">
        <v>2.1520539587709115</v>
      </c>
      <c r="M9">
        <v>12.786473698487594</v>
      </c>
      <c r="N9">
        <f t="shared" si="6"/>
        <v>10.634419739716682</v>
      </c>
      <c r="O9">
        <f t="shared" si="4"/>
        <v>21.268839479433364</v>
      </c>
      <c r="P9">
        <v>0.71399999999999997</v>
      </c>
      <c r="Q9">
        <f t="shared" si="5"/>
        <v>15.839634223116175</v>
      </c>
    </row>
    <row r="10" spans="1:17" x14ac:dyDescent="0.4">
      <c r="A10" s="6">
        <v>45533</v>
      </c>
      <c r="B10" s="7">
        <v>0.5</v>
      </c>
      <c r="C10" s="8" t="s">
        <v>19</v>
      </c>
      <c r="D10">
        <v>35</v>
      </c>
      <c r="E10">
        <f t="shared" si="0"/>
        <v>308</v>
      </c>
      <c r="F10">
        <v>42</v>
      </c>
      <c r="G10">
        <f t="shared" si="1"/>
        <v>315</v>
      </c>
      <c r="H10">
        <f t="shared" si="2"/>
        <v>311.5</v>
      </c>
      <c r="I10">
        <f t="shared" si="3"/>
        <v>0.8764044943820225</v>
      </c>
      <c r="J10">
        <v>1.18</v>
      </c>
      <c r="K10">
        <v>0.5</v>
      </c>
      <c r="L10">
        <v>2.3177239661616698</v>
      </c>
      <c r="M10">
        <v>16.520560586653691</v>
      </c>
      <c r="N10">
        <f t="shared" si="6"/>
        <v>14.202836620492022</v>
      </c>
      <c r="O10">
        <f t="shared" si="4"/>
        <v>28.405673240984044</v>
      </c>
      <c r="P10">
        <v>0.71399999999999997</v>
      </c>
      <c r="Q10">
        <f t="shared" si="5"/>
        <v>20.974417189680025</v>
      </c>
    </row>
    <row r="11" spans="1:17" x14ac:dyDescent="0.4">
      <c r="A11" s="6">
        <v>45533</v>
      </c>
      <c r="B11" s="7">
        <v>0.58333333333333337</v>
      </c>
      <c r="C11" s="8" t="s">
        <v>17</v>
      </c>
      <c r="D11">
        <v>32</v>
      </c>
      <c r="E11">
        <f t="shared" si="0"/>
        <v>305</v>
      </c>
      <c r="F11">
        <v>34</v>
      </c>
      <c r="G11">
        <f t="shared" si="1"/>
        <v>307</v>
      </c>
      <c r="H11">
        <f t="shared" si="2"/>
        <v>306</v>
      </c>
      <c r="I11">
        <f t="shared" si="3"/>
        <v>0.89215686274509809</v>
      </c>
      <c r="J11">
        <v>1.1625000000000001</v>
      </c>
      <c r="K11">
        <v>0.5</v>
      </c>
      <c r="L11">
        <v>2.0295115346674741</v>
      </c>
      <c r="M11">
        <v>19.344548838849917</v>
      </c>
      <c r="N11">
        <f t="shared" si="6"/>
        <v>17.315037304182443</v>
      </c>
      <c r="O11">
        <f t="shared" si="4"/>
        <v>34.630074608364886</v>
      </c>
      <c r="P11">
        <v>0.71399999999999997</v>
      </c>
      <c r="Q11">
        <f t="shared" si="5"/>
        <v>25.644003123426803</v>
      </c>
    </row>
    <row r="12" spans="1:17" x14ac:dyDescent="0.4">
      <c r="A12" s="6">
        <v>45533</v>
      </c>
      <c r="B12" s="7">
        <v>0.58333333333333337</v>
      </c>
      <c r="C12" s="8" t="s">
        <v>18</v>
      </c>
      <c r="D12">
        <v>35</v>
      </c>
      <c r="E12">
        <f t="shared" si="0"/>
        <v>308</v>
      </c>
      <c r="F12">
        <v>36</v>
      </c>
      <c r="G12">
        <f t="shared" si="1"/>
        <v>309</v>
      </c>
      <c r="H12">
        <f t="shared" si="2"/>
        <v>308.5</v>
      </c>
      <c r="I12">
        <f t="shared" si="3"/>
        <v>0.88492706645056729</v>
      </c>
      <c r="J12">
        <v>1.1825000000000001</v>
      </c>
      <c r="K12">
        <v>0.5</v>
      </c>
      <c r="L12">
        <v>2.813466516208099</v>
      </c>
      <c r="M12">
        <v>14.460341648808722</v>
      </c>
      <c r="N12">
        <f t="shared" si="6"/>
        <v>11.646875132600623</v>
      </c>
      <c r="O12">
        <f t="shared" si="4"/>
        <v>23.293750265201247</v>
      </c>
      <c r="P12">
        <v>0.71399999999999997</v>
      </c>
      <c r="Q12">
        <f t="shared" si="5"/>
        <v>17.403887002338355</v>
      </c>
    </row>
    <row r="13" spans="1:17" x14ac:dyDescent="0.4">
      <c r="A13" s="6">
        <v>45533</v>
      </c>
      <c r="B13" s="7">
        <v>0.58333333333333337</v>
      </c>
      <c r="C13" s="8" t="s">
        <v>19</v>
      </c>
      <c r="D13">
        <v>35</v>
      </c>
      <c r="E13">
        <f t="shared" si="0"/>
        <v>308</v>
      </c>
      <c r="F13">
        <v>36</v>
      </c>
      <c r="G13">
        <f t="shared" si="1"/>
        <v>309</v>
      </c>
      <c r="H13">
        <f t="shared" si="2"/>
        <v>308.5</v>
      </c>
      <c r="I13">
        <f t="shared" si="3"/>
        <v>0.88492706645056729</v>
      </c>
      <c r="J13">
        <v>1.18</v>
      </c>
      <c r="K13">
        <v>0.5</v>
      </c>
      <c r="L13">
        <v>2.2208059388458006</v>
      </c>
      <c r="M13">
        <v>14.659079936900737</v>
      </c>
      <c r="N13">
        <f t="shared" si="6"/>
        <v>12.438273998054935</v>
      </c>
      <c r="O13">
        <f t="shared" si="4"/>
        <v>24.876547996109871</v>
      </c>
      <c r="P13">
        <v>0.71399999999999997</v>
      </c>
      <c r="Q13">
        <f t="shared" si="5"/>
        <v>18.547176844172832</v>
      </c>
    </row>
    <row r="14" spans="1:17" x14ac:dyDescent="0.4">
      <c r="A14" s="6">
        <v>45533</v>
      </c>
      <c r="B14" s="7">
        <v>0.66666666666666663</v>
      </c>
      <c r="C14" s="8" t="s">
        <v>17</v>
      </c>
      <c r="D14">
        <v>33</v>
      </c>
      <c r="E14">
        <f t="shared" si="0"/>
        <v>306</v>
      </c>
      <c r="F14">
        <v>40</v>
      </c>
      <c r="G14">
        <f t="shared" si="1"/>
        <v>313</v>
      </c>
      <c r="H14">
        <f t="shared" si="2"/>
        <v>309.5</v>
      </c>
      <c r="I14">
        <f t="shared" si="3"/>
        <v>0.88206785137318255</v>
      </c>
      <c r="J14">
        <v>1.1625000000000001</v>
      </c>
      <c r="K14">
        <v>0.5</v>
      </c>
      <c r="L14">
        <v>2.2467790581230185</v>
      </c>
      <c r="M14">
        <v>15.077104315167231</v>
      </c>
      <c r="N14">
        <f t="shared" si="6"/>
        <v>12.830325257044212</v>
      </c>
      <c r="O14">
        <f t="shared" si="4"/>
        <v>25.660650514088424</v>
      </c>
      <c r="P14">
        <v>0.71399999999999997</v>
      </c>
      <c r="Q14">
        <f t="shared" si="5"/>
        <v>18.787146797825702</v>
      </c>
    </row>
    <row r="15" spans="1:17" x14ac:dyDescent="0.4">
      <c r="A15" s="6">
        <v>45533</v>
      </c>
      <c r="B15" s="7">
        <v>0.66666666666666663</v>
      </c>
      <c r="C15" s="8" t="s">
        <v>18</v>
      </c>
      <c r="D15">
        <v>35</v>
      </c>
      <c r="E15">
        <f t="shared" si="0"/>
        <v>308</v>
      </c>
      <c r="F15">
        <v>41</v>
      </c>
      <c r="G15">
        <f t="shared" si="1"/>
        <v>314</v>
      </c>
      <c r="H15">
        <f t="shared" si="2"/>
        <v>311</v>
      </c>
      <c r="I15">
        <f t="shared" si="3"/>
        <v>0.87781350482315113</v>
      </c>
      <c r="J15">
        <v>1.1825000000000001</v>
      </c>
      <c r="K15">
        <v>0.5</v>
      </c>
      <c r="L15">
        <v>2.2879216057000225</v>
      </c>
      <c r="M15">
        <v>14.712394240606878</v>
      </c>
      <c r="N15">
        <f t="shared" si="6"/>
        <v>12.424472634906856</v>
      </c>
      <c r="O15">
        <f t="shared" si="4"/>
        <v>24.848945269813711</v>
      </c>
      <c r="P15">
        <v>0.71399999999999997</v>
      </c>
      <c r="Q15">
        <f t="shared" si="5"/>
        <v>18.416605224875269</v>
      </c>
    </row>
    <row r="16" spans="1:17" x14ac:dyDescent="0.4">
      <c r="A16" s="6">
        <v>45533</v>
      </c>
      <c r="B16" s="7">
        <v>0.66666666666666663</v>
      </c>
      <c r="C16" s="8" t="s">
        <v>19</v>
      </c>
      <c r="D16">
        <v>35</v>
      </c>
      <c r="E16">
        <f t="shared" si="0"/>
        <v>308</v>
      </c>
      <c r="F16">
        <v>41</v>
      </c>
      <c r="G16">
        <f t="shared" si="1"/>
        <v>314</v>
      </c>
      <c r="H16">
        <f t="shared" si="2"/>
        <v>311</v>
      </c>
      <c r="I16">
        <f t="shared" si="3"/>
        <v>0.87781350482315113</v>
      </c>
      <c r="J16">
        <v>1.18</v>
      </c>
      <c r="K16">
        <v>0.5</v>
      </c>
      <c r="L16">
        <v>2.1206421098954942</v>
      </c>
      <c r="M16">
        <v>15.961806565208155</v>
      </c>
      <c r="N16">
        <f t="shared" si="6"/>
        <v>13.841164455312661</v>
      </c>
      <c r="O16">
        <f t="shared" si="4"/>
        <v>27.682328910625323</v>
      </c>
      <c r="P16">
        <v>0.71399999999999997</v>
      </c>
      <c r="Q16">
        <f t="shared" si="5"/>
        <v>20.473170420520745</v>
      </c>
    </row>
    <row r="17" spans="1:17" x14ac:dyDescent="0.4">
      <c r="A17" s="6">
        <v>45533</v>
      </c>
      <c r="B17" s="7">
        <v>0.75</v>
      </c>
      <c r="C17" s="8" t="s">
        <v>17</v>
      </c>
      <c r="D17">
        <v>31</v>
      </c>
      <c r="E17">
        <f t="shared" si="0"/>
        <v>304</v>
      </c>
      <c r="F17">
        <v>31</v>
      </c>
      <c r="G17">
        <f t="shared" si="1"/>
        <v>304</v>
      </c>
      <c r="H17">
        <f t="shared" si="2"/>
        <v>304</v>
      </c>
      <c r="I17">
        <f t="shared" si="3"/>
        <v>0.89802631578947367</v>
      </c>
      <c r="J17">
        <v>1.1625000000000001</v>
      </c>
      <c r="K17">
        <v>0.5</v>
      </c>
      <c r="L17">
        <v>2.0889217757407712</v>
      </c>
      <c r="M17">
        <v>13.615132220720689</v>
      </c>
      <c r="N17">
        <f t="shared" si="6"/>
        <v>11.526210444979917</v>
      </c>
      <c r="O17">
        <f t="shared" si="4"/>
        <v>23.052420889959834</v>
      </c>
      <c r="P17">
        <v>0.71399999999999997</v>
      </c>
      <c r="Q17">
        <f t="shared" si="5"/>
        <v>17.182912441541358</v>
      </c>
    </row>
    <row r="18" spans="1:17" x14ac:dyDescent="0.4">
      <c r="A18" s="6">
        <v>45533</v>
      </c>
      <c r="B18" s="7">
        <v>0.75</v>
      </c>
      <c r="C18" s="8" t="s">
        <v>18</v>
      </c>
      <c r="D18">
        <v>33</v>
      </c>
      <c r="E18">
        <f t="shared" si="0"/>
        <v>306</v>
      </c>
      <c r="F18">
        <v>32</v>
      </c>
      <c r="G18">
        <f t="shared" si="1"/>
        <v>305</v>
      </c>
      <c r="H18">
        <f t="shared" si="2"/>
        <v>305.5</v>
      </c>
      <c r="I18">
        <f t="shared" si="3"/>
        <v>0.8936170212765957</v>
      </c>
      <c r="J18">
        <v>1.1825000000000001</v>
      </c>
      <c r="K18">
        <v>0.5</v>
      </c>
      <c r="L18">
        <v>2.2566908242711543</v>
      </c>
      <c r="M18">
        <v>10.527013507421307</v>
      </c>
      <c r="N18">
        <f t="shared" si="6"/>
        <v>8.2703226831501517</v>
      </c>
      <c r="O18">
        <f t="shared" si="4"/>
        <v>16.540645366300303</v>
      </c>
      <c r="P18">
        <v>0.71399999999999997</v>
      </c>
      <c r="Q18">
        <f t="shared" si="5"/>
        <v>12.479674098122457</v>
      </c>
    </row>
    <row r="19" spans="1:17" x14ac:dyDescent="0.4">
      <c r="A19" s="6">
        <v>45533</v>
      </c>
      <c r="B19" s="7">
        <v>0.75</v>
      </c>
      <c r="C19" s="8" t="s">
        <v>19</v>
      </c>
      <c r="D19">
        <v>32</v>
      </c>
      <c r="E19">
        <f t="shared" si="0"/>
        <v>305</v>
      </c>
      <c r="F19">
        <v>32</v>
      </c>
      <c r="G19">
        <f t="shared" si="1"/>
        <v>305</v>
      </c>
      <c r="H19">
        <f t="shared" si="2"/>
        <v>305</v>
      </c>
      <c r="I19">
        <f t="shared" si="3"/>
        <v>0.89508196721311473</v>
      </c>
      <c r="J19">
        <v>1.18</v>
      </c>
      <c r="K19">
        <v>0.5</v>
      </c>
      <c r="L19">
        <v>2.0719282605720459</v>
      </c>
      <c r="M19">
        <v>13.711949655010697</v>
      </c>
      <c r="N19">
        <f t="shared" si="6"/>
        <v>11.640021394438651</v>
      </c>
      <c r="O19">
        <f t="shared" si="4"/>
        <v>23.280042788877303</v>
      </c>
      <c r="P19">
        <v>0.71399999999999997</v>
      </c>
      <c r="Q19">
        <f t="shared" si="5"/>
        <v>17.556049674040587</v>
      </c>
    </row>
    <row r="20" spans="1:17" x14ac:dyDescent="0.4">
      <c r="A20" s="6">
        <v>45533</v>
      </c>
      <c r="B20" s="7">
        <v>0.83333333333333337</v>
      </c>
      <c r="C20" s="8" t="s">
        <v>17</v>
      </c>
      <c r="D20">
        <v>25</v>
      </c>
      <c r="E20">
        <f t="shared" si="0"/>
        <v>298</v>
      </c>
      <c r="F20">
        <v>25</v>
      </c>
      <c r="G20">
        <f t="shared" si="1"/>
        <v>298</v>
      </c>
      <c r="H20">
        <f t="shared" si="2"/>
        <v>298</v>
      </c>
      <c r="I20">
        <f t="shared" si="3"/>
        <v>0.91610738255033553</v>
      </c>
      <c r="J20">
        <v>1.1625000000000001</v>
      </c>
      <c r="K20">
        <v>0.5</v>
      </c>
      <c r="L20">
        <v>3.2488934879484863</v>
      </c>
      <c r="M20">
        <v>14.731010656592822</v>
      </c>
      <c r="N20">
        <f t="shared" si="6"/>
        <v>11.482117168644336</v>
      </c>
      <c r="O20">
        <f t="shared" si="4"/>
        <v>22.964234337288673</v>
      </c>
      <c r="P20">
        <v>0.71399999999999997</v>
      </c>
      <c r="Q20">
        <f t="shared" si="5"/>
        <v>17.461820769750311</v>
      </c>
    </row>
    <row r="21" spans="1:17" x14ac:dyDescent="0.4">
      <c r="A21" s="6">
        <v>45533</v>
      </c>
      <c r="B21" s="7">
        <v>0.83333333333333337</v>
      </c>
      <c r="C21" s="8" t="s">
        <v>18</v>
      </c>
      <c r="D21">
        <v>27</v>
      </c>
      <c r="E21">
        <f t="shared" si="0"/>
        <v>300</v>
      </c>
      <c r="F21">
        <v>27</v>
      </c>
      <c r="G21">
        <f t="shared" si="1"/>
        <v>300</v>
      </c>
      <c r="H21">
        <f t="shared" si="2"/>
        <v>300</v>
      </c>
      <c r="I21">
        <f t="shared" si="3"/>
        <v>0.91</v>
      </c>
      <c r="J21">
        <v>1.1825000000000001</v>
      </c>
      <c r="K21">
        <v>0.5</v>
      </c>
      <c r="L21">
        <v>2.9537669624768026</v>
      </c>
      <c r="M21">
        <v>11.3274724514048</v>
      </c>
      <c r="N21">
        <f t="shared" si="6"/>
        <v>8.3737054889279978</v>
      </c>
      <c r="O21">
        <f t="shared" si="4"/>
        <v>16.747410977855996</v>
      </c>
      <c r="P21">
        <v>0.71399999999999997</v>
      </c>
      <c r="Q21">
        <f t="shared" si="5"/>
        <v>12.867329771349425</v>
      </c>
    </row>
    <row r="22" spans="1:17" x14ac:dyDescent="0.4">
      <c r="A22" s="6">
        <v>45533</v>
      </c>
      <c r="B22" s="7">
        <v>0.83333333333333337</v>
      </c>
      <c r="C22" s="8" t="s">
        <v>19</v>
      </c>
      <c r="D22">
        <v>26</v>
      </c>
      <c r="E22">
        <f t="shared" si="0"/>
        <v>299</v>
      </c>
      <c r="F22">
        <v>26</v>
      </c>
      <c r="G22">
        <f t="shared" si="1"/>
        <v>299</v>
      </c>
      <c r="H22">
        <f t="shared" si="2"/>
        <v>299</v>
      </c>
      <c r="I22">
        <f t="shared" si="3"/>
        <v>0.91304347826086951</v>
      </c>
      <c r="J22">
        <v>1.18</v>
      </c>
      <c r="K22">
        <v>0.5</v>
      </c>
      <c r="L22">
        <v>4.2828355511562615</v>
      </c>
      <c r="M22">
        <v>14.935020019239934</v>
      </c>
      <c r="N22">
        <f t="shared" si="6"/>
        <v>10.652184468083671</v>
      </c>
      <c r="O22">
        <f t="shared" si="4"/>
        <v>21.304368936167343</v>
      </c>
      <c r="P22">
        <v>0.71399999999999997</v>
      </c>
      <c r="Q22">
        <f t="shared" si="5"/>
        <v>16.388543271221472</v>
      </c>
    </row>
    <row r="23" spans="1:17" x14ac:dyDescent="0.4">
      <c r="A23" s="6">
        <v>45533</v>
      </c>
      <c r="B23" s="7">
        <v>0.91666666666666663</v>
      </c>
      <c r="C23" s="8" t="s">
        <v>17</v>
      </c>
      <c r="D23">
        <v>24</v>
      </c>
      <c r="E23">
        <f t="shared" si="0"/>
        <v>297</v>
      </c>
      <c r="F23">
        <v>25</v>
      </c>
      <c r="G23">
        <f t="shared" si="1"/>
        <v>298</v>
      </c>
      <c r="H23">
        <f t="shared" si="2"/>
        <v>297.5</v>
      </c>
      <c r="I23">
        <f t="shared" si="3"/>
        <v>0.91764705882352937</v>
      </c>
      <c r="J23">
        <v>1.1625000000000001</v>
      </c>
      <c r="K23">
        <v>0.5</v>
      </c>
      <c r="L23">
        <v>3.5413844761426212</v>
      </c>
      <c r="M23">
        <v>14.521649744969922</v>
      </c>
      <c r="N23">
        <f t="shared" si="6"/>
        <v>10.980265268827301</v>
      </c>
      <c r="O23">
        <f t="shared" si="4"/>
        <v>21.960530537654602</v>
      </c>
      <c r="P23">
        <v>0.71399999999999997</v>
      </c>
      <c r="Q23">
        <f t="shared" si="5"/>
        <v>16.726677294615381</v>
      </c>
    </row>
    <row r="24" spans="1:17" x14ac:dyDescent="0.4">
      <c r="A24" s="6">
        <v>45533</v>
      </c>
      <c r="B24" s="7">
        <v>0.91666666666666663</v>
      </c>
      <c r="C24" s="8" t="s">
        <v>18</v>
      </c>
      <c r="D24">
        <v>25</v>
      </c>
      <c r="E24">
        <f t="shared" si="0"/>
        <v>298</v>
      </c>
      <c r="F24">
        <v>26</v>
      </c>
      <c r="G24">
        <f t="shared" si="1"/>
        <v>299</v>
      </c>
      <c r="H24">
        <f t="shared" si="2"/>
        <v>298.5</v>
      </c>
      <c r="I24">
        <f t="shared" si="3"/>
        <v>0.914572864321608</v>
      </c>
      <c r="J24">
        <v>1.1825000000000001</v>
      </c>
      <c r="K24">
        <v>0.5</v>
      </c>
      <c r="L24">
        <v>4.3308452492986858</v>
      </c>
      <c r="M24">
        <v>12.897850296720499</v>
      </c>
      <c r="N24">
        <f t="shared" si="6"/>
        <v>8.5670050474218122</v>
      </c>
      <c r="O24">
        <f t="shared" si="4"/>
        <v>17.134010094843624</v>
      </c>
      <c r="P24">
        <v>0.71399999999999997</v>
      </c>
      <c r="Q24">
        <f t="shared" si="5"/>
        <v>13.230513223864845</v>
      </c>
    </row>
    <row r="25" spans="1:17" x14ac:dyDescent="0.4">
      <c r="A25" s="6">
        <v>45533</v>
      </c>
      <c r="B25" s="7">
        <v>0.91666666666666663</v>
      </c>
      <c r="C25" s="8" t="s">
        <v>19</v>
      </c>
      <c r="D25">
        <v>25</v>
      </c>
      <c r="E25">
        <f t="shared" si="0"/>
        <v>298</v>
      </c>
      <c r="F25">
        <v>26</v>
      </c>
      <c r="G25">
        <f t="shared" si="1"/>
        <v>299</v>
      </c>
      <c r="H25">
        <f t="shared" si="2"/>
        <v>298.5</v>
      </c>
      <c r="I25">
        <f t="shared" si="3"/>
        <v>0.914572864321608</v>
      </c>
      <c r="J25">
        <v>1.18</v>
      </c>
      <c r="K25">
        <v>0.5</v>
      </c>
      <c r="L25">
        <v>3.7108099564988435</v>
      </c>
      <c r="M25">
        <v>14.781307169523144</v>
      </c>
      <c r="N25">
        <f t="shared" si="6"/>
        <v>11.0704972130243</v>
      </c>
      <c r="O25">
        <f t="shared" si="4"/>
        <v>22.1409944260486</v>
      </c>
      <c r="P25">
        <v>0.71399999999999997</v>
      </c>
      <c r="Q25">
        <f t="shared" si="5"/>
        <v>17.060653133356144</v>
      </c>
    </row>
    <row r="26" spans="1:17" x14ac:dyDescent="0.4">
      <c r="A26" s="6">
        <v>45534</v>
      </c>
      <c r="B26" s="7">
        <v>0</v>
      </c>
      <c r="C26" s="8" t="s">
        <v>17</v>
      </c>
      <c r="D26">
        <v>25</v>
      </c>
      <c r="E26">
        <f t="shared" si="0"/>
        <v>298</v>
      </c>
      <c r="F26">
        <v>23</v>
      </c>
      <c r="G26">
        <f t="shared" si="1"/>
        <v>296</v>
      </c>
      <c r="H26">
        <f t="shared" si="2"/>
        <v>297</v>
      </c>
      <c r="I26">
        <f t="shared" si="3"/>
        <v>0.91919191919191923</v>
      </c>
      <c r="J26">
        <v>1.1625000000000001</v>
      </c>
      <c r="K26">
        <v>0.5</v>
      </c>
      <c r="L26">
        <v>2.4742198895939365</v>
      </c>
      <c r="M26">
        <v>11.204963558309984</v>
      </c>
      <c r="N26">
        <f t="shared" si="6"/>
        <v>8.7307436687160482</v>
      </c>
      <c r="O26">
        <f t="shared" si="4"/>
        <v>17.461487337432096</v>
      </c>
      <c r="P26">
        <v>0.71399999999999997</v>
      </c>
      <c r="Q26">
        <f t="shared" si="5"/>
        <v>13.322281449292312</v>
      </c>
    </row>
    <row r="27" spans="1:17" x14ac:dyDescent="0.4">
      <c r="A27" s="6">
        <v>45534</v>
      </c>
      <c r="B27" s="7">
        <v>0</v>
      </c>
      <c r="C27" s="8" t="s">
        <v>18</v>
      </c>
      <c r="D27">
        <v>26</v>
      </c>
      <c r="E27">
        <f t="shared" si="0"/>
        <v>299</v>
      </c>
      <c r="F27">
        <v>26</v>
      </c>
      <c r="G27">
        <f t="shared" si="1"/>
        <v>299</v>
      </c>
      <c r="H27">
        <f t="shared" si="2"/>
        <v>299</v>
      </c>
      <c r="I27">
        <f t="shared" si="3"/>
        <v>0.91304347826086951</v>
      </c>
      <c r="J27">
        <v>1.1825000000000001</v>
      </c>
      <c r="K27">
        <v>0.5</v>
      </c>
      <c r="L27">
        <v>2.6631000611516074</v>
      </c>
      <c r="M27">
        <v>9.9693995402688564</v>
      </c>
      <c r="N27">
        <f t="shared" si="6"/>
        <v>7.3062994791172491</v>
      </c>
      <c r="O27">
        <f t="shared" si="4"/>
        <v>14.612598958234498</v>
      </c>
      <c r="P27">
        <v>0.71399999999999997</v>
      </c>
      <c r="Q27">
        <f t="shared" si="5"/>
        <v>11.264665114438076</v>
      </c>
    </row>
    <row r="28" spans="1:17" x14ac:dyDescent="0.4">
      <c r="A28" s="6">
        <v>45534</v>
      </c>
      <c r="B28" s="7">
        <v>0</v>
      </c>
      <c r="C28" s="8" t="s">
        <v>19</v>
      </c>
      <c r="D28">
        <v>25</v>
      </c>
      <c r="E28">
        <f t="shared" si="0"/>
        <v>298</v>
      </c>
      <c r="F28">
        <v>25</v>
      </c>
      <c r="G28">
        <f t="shared" si="1"/>
        <v>298</v>
      </c>
      <c r="H28">
        <f t="shared" si="2"/>
        <v>298</v>
      </c>
      <c r="I28">
        <f t="shared" si="3"/>
        <v>0.91610738255033553</v>
      </c>
      <c r="J28">
        <v>1.18</v>
      </c>
      <c r="K28">
        <v>0.5</v>
      </c>
      <c r="L28">
        <v>2.7796605533171985</v>
      </c>
      <c r="M28">
        <v>12.815122592252704</v>
      </c>
      <c r="N28">
        <f t="shared" si="6"/>
        <v>10.035462038935506</v>
      </c>
      <c r="O28">
        <f t="shared" si="4"/>
        <v>20.070924077871013</v>
      </c>
      <c r="P28">
        <v>0.71399999999999997</v>
      </c>
      <c r="Q28">
        <f t="shared" si="5"/>
        <v>15.49151779351004</v>
      </c>
    </row>
    <row r="29" spans="1:17" x14ac:dyDescent="0.4">
      <c r="A29" s="6">
        <v>45534</v>
      </c>
      <c r="B29" s="7">
        <v>8.3333333333333329E-2</v>
      </c>
      <c r="C29" s="8" t="s">
        <v>17</v>
      </c>
      <c r="D29">
        <v>22</v>
      </c>
      <c r="E29">
        <f t="shared" si="0"/>
        <v>295</v>
      </c>
      <c r="F29">
        <v>23</v>
      </c>
      <c r="G29">
        <f t="shared" si="1"/>
        <v>296</v>
      </c>
      <c r="H29">
        <f t="shared" si="2"/>
        <v>295.5</v>
      </c>
      <c r="I29">
        <f t="shared" si="3"/>
        <v>0.92385786802030456</v>
      </c>
      <c r="J29">
        <v>1.1625000000000001</v>
      </c>
      <c r="K29">
        <v>0.5</v>
      </c>
      <c r="L29">
        <v>2.8494184636506934</v>
      </c>
      <c r="M29">
        <v>11.95727197391485</v>
      </c>
      <c r="N29">
        <f t="shared" si="6"/>
        <v>9.1078535102641567</v>
      </c>
      <c r="O29">
        <f t="shared" si="4"/>
        <v>18.215707020528313</v>
      </c>
      <c r="P29">
        <v>0.71399999999999997</v>
      </c>
      <c r="Q29">
        <f t="shared" si="5"/>
        <v>13.968261847654571</v>
      </c>
    </row>
    <row r="30" spans="1:17" x14ac:dyDescent="0.4">
      <c r="A30" s="6">
        <v>45534</v>
      </c>
      <c r="B30" s="7">
        <v>8.3333333333333329E-2</v>
      </c>
      <c r="C30" s="8" t="s">
        <v>18</v>
      </c>
      <c r="D30">
        <v>25</v>
      </c>
      <c r="E30">
        <f t="shared" si="0"/>
        <v>298</v>
      </c>
      <c r="F30">
        <v>26</v>
      </c>
      <c r="G30">
        <f t="shared" si="1"/>
        <v>299</v>
      </c>
      <c r="H30">
        <f t="shared" si="2"/>
        <v>298.5</v>
      </c>
      <c r="I30">
        <f t="shared" si="3"/>
        <v>0.914572864321608</v>
      </c>
      <c r="J30">
        <v>1.1825000000000001</v>
      </c>
      <c r="K30">
        <v>0.5</v>
      </c>
      <c r="L30">
        <v>4.7070631660174973</v>
      </c>
      <c r="M30">
        <v>11.840221929023404</v>
      </c>
      <c r="N30">
        <f t="shared" si="6"/>
        <v>7.1331587630059063</v>
      </c>
      <c r="O30">
        <f t="shared" si="4"/>
        <v>14.266317526011813</v>
      </c>
      <c r="P30">
        <v>0.71399999999999997</v>
      </c>
      <c r="Q30">
        <f t="shared" si="5"/>
        <v>11.016142843324079</v>
      </c>
    </row>
    <row r="31" spans="1:17" x14ac:dyDescent="0.4">
      <c r="A31" s="6">
        <v>45534</v>
      </c>
      <c r="B31" s="7">
        <v>8.3333333333333329E-2</v>
      </c>
      <c r="C31" s="8" t="s">
        <v>19</v>
      </c>
      <c r="D31">
        <v>24</v>
      </c>
      <c r="E31">
        <f t="shared" si="0"/>
        <v>297</v>
      </c>
      <c r="F31">
        <v>25</v>
      </c>
      <c r="G31">
        <f t="shared" si="1"/>
        <v>298</v>
      </c>
      <c r="H31">
        <f t="shared" si="2"/>
        <v>297.5</v>
      </c>
      <c r="I31">
        <f t="shared" si="3"/>
        <v>0.91764705882352937</v>
      </c>
      <c r="J31">
        <v>1.18</v>
      </c>
      <c r="K31">
        <v>0.5</v>
      </c>
      <c r="L31">
        <v>2.9546857121129961</v>
      </c>
      <c r="M31">
        <v>11.899082261555328</v>
      </c>
      <c r="N31">
        <f t="shared" si="6"/>
        <v>8.9443965494423328</v>
      </c>
      <c r="O31">
        <f t="shared" si="4"/>
        <v>17.888793098884666</v>
      </c>
      <c r="P31">
        <v>0.71399999999999997</v>
      </c>
      <c r="Q31">
        <f t="shared" si="5"/>
        <v>13.830469941299294</v>
      </c>
    </row>
    <row r="32" spans="1:17" x14ac:dyDescent="0.4">
      <c r="A32" s="6">
        <v>45534</v>
      </c>
      <c r="B32" s="7">
        <v>0.16666666666666666</v>
      </c>
      <c r="C32" s="8" t="s">
        <v>17</v>
      </c>
      <c r="D32">
        <v>21</v>
      </c>
      <c r="E32">
        <f t="shared" si="0"/>
        <v>294</v>
      </c>
      <c r="F32">
        <v>21</v>
      </c>
      <c r="G32">
        <f t="shared" si="1"/>
        <v>294</v>
      </c>
      <c r="H32">
        <f t="shared" si="2"/>
        <v>294</v>
      </c>
      <c r="I32">
        <f t="shared" si="3"/>
        <v>0.9285714285714286</v>
      </c>
      <c r="J32">
        <v>1.1625000000000001</v>
      </c>
      <c r="K32">
        <v>0.5</v>
      </c>
      <c r="L32">
        <v>3.1448132371913387</v>
      </c>
      <c r="M32">
        <v>11.723909566321602</v>
      </c>
      <c r="N32">
        <f t="shared" si="6"/>
        <v>8.5790963291302624</v>
      </c>
      <c r="O32">
        <f t="shared" si="4"/>
        <v>17.158192658260525</v>
      </c>
      <c r="P32">
        <v>0.71399999999999997</v>
      </c>
      <c r="Q32">
        <f t="shared" si="5"/>
        <v>13.224462513946072</v>
      </c>
    </row>
    <row r="33" spans="1:17" x14ac:dyDescent="0.4">
      <c r="A33" s="6">
        <v>45534</v>
      </c>
      <c r="B33" s="7">
        <v>0.16666666666666666</v>
      </c>
      <c r="C33" s="8" t="s">
        <v>18</v>
      </c>
      <c r="D33">
        <v>24</v>
      </c>
      <c r="E33">
        <f t="shared" si="0"/>
        <v>297</v>
      </c>
      <c r="F33">
        <v>25</v>
      </c>
      <c r="G33">
        <f t="shared" si="1"/>
        <v>298</v>
      </c>
      <c r="H33">
        <f t="shared" si="2"/>
        <v>297.5</v>
      </c>
      <c r="I33">
        <f t="shared" si="3"/>
        <v>0.91764705882352937</v>
      </c>
      <c r="J33">
        <v>1.1825000000000001</v>
      </c>
      <c r="K33">
        <v>0.5</v>
      </c>
      <c r="L33">
        <v>5.1690466965850943</v>
      </c>
      <c r="M33">
        <v>10.493549560818332</v>
      </c>
      <c r="N33">
        <f t="shared" si="6"/>
        <v>5.3245028642332377</v>
      </c>
      <c r="O33">
        <f t="shared" si="4"/>
        <v>10.649005728466475</v>
      </c>
      <c r="P33">
        <v>0.71399999999999997</v>
      </c>
      <c r="Q33">
        <f t="shared" si="5"/>
        <v>8.2505727642668862</v>
      </c>
    </row>
    <row r="34" spans="1:17" x14ac:dyDescent="0.4">
      <c r="A34" s="6">
        <v>45534</v>
      </c>
      <c r="B34" s="7">
        <v>0.16666666666666666</v>
      </c>
      <c r="C34" s="8" t="s">
        <v>19</v>
      </c>
      <c r="D34">
        <v>24</v>
      </c>
      <c r="E34">
        <f t="shared" si="0"/>
        <v>297</v>
      </c>
      <c r="F34">
        <v>24</v>
      </c>
      <c r="G34">
        <f t="shared" si="1"/>
        <v>297</v>
      </c>
      <c r="H34">
        <f t="shared" si="2"/>
        <v>297</v>
      </c>
      <c r="I34">
        <f t="shared" si="3"/>
        <v>0.91919191919191923</v>
      </c>
      <c r="J34">
        <v>1.18</v>
      </c>
      <c r="K34">
        <v>0.5</v>
      </c>
      <c r="L34">
        <v>4.8385784880277045</v>
      </c>
      <c r="M34">
        <v>13.469352807643441</v>
      </c>
      <c r="N34">
        <f t="shared" si="6"/>
        <v>8.6307743196157354</v>
      </c>
      <c r="O34">
        <f t="shared" si="4"/>
        <v>17.261548639231471</v>
      </c>
      <c r="P34">
        <v>0.71399999999999997</v>
      </c>
      <c r="Q34">
        <f t="shared" si="5"/>
        <v>13.367991881987901</v>
      </c>
    </row>
    <row r="35" spans="1:17" x14ac:dyDescent="0.4">
      <c r="A35" s="6">
        <v>45534</v>
      </c>
      <c r="B35" s="7">
        <v>0.25</v>
      </c>
      <c r="C35" s="8" t="s">
        <v>17</v>
      </c>
      <c r="D35">
        <v>21</v>
      </c>
      <c r="E35">
        <f t="shared" si="0"/>
        <v>294</v>
      </c>
      <c r="F35">
        <v>21</v>
      </c>
      <c r="G35">
        <f t="shared" si="1"/>
        <v>294</v>
      </c>
      <c r="H35">
        <f t="shared" si="2"/>
        <v>294</v>
      </c>
      <c r="I35">
        <f t="shared" si="3"/>
        <v>0.9285714285714286</v>
      </c>
      <c r="J35">
        <v>1.1625000000000001</v>
      </c>
      <c r="K35">
        <v>0.5</v>
      </c>
      <c r="L35">
        <v>2.4673728576336886</v>
      </c>
      <c r="M35">
        <v>10.347709791925569</v>
      </c>
      <c r="N35">
        <f t="shared" si="6"/>
        <v>7.8803369342918801</v>
      </c>
      <c r="O35">
        <f t="shared" si="4"/>
        <v>15.76067386858376</v>
      </c>
      <c r="P35">
        <v>0.71399999999999997</v>
      </c>
      <c r="Q35">
        <f t="shared" si="5"/>
        <v>12.147342375787575</v>
      </c>
    </row>
    <row r="36" spans="1:17" x14ac:dyDescent="0.4">
      <c r="A36" s="6">
        <v>45534</v>
      </c>
      <c r="B36" s="7">
        <v>0.25</v>
      </c>
      <c r="C36" s="8" t="s">
        <v>18</v>
      </c>
      <c r="D36">
        <v>25</v>
      </c>
      <c r="E36">
        <f t="shared" si="0"/>
        <v>298</v>
      </c>
      <c r="F36">
        <v>25</v>
      </c>
      <c r="G36">
        <f t="shared" si="1"/>
        <v>298</v>
      </c>
      <c r="H36">
        <f t="shared" si="2"/>
        <v>298</v>
      </c>
      <c r="I36">
        <f t="shared" si="3"/>
        <v>0.91610738255033553</v>
      </c>
      <c r="J36">
        <v>1.1825000000000001</v>
      </c>
      <c r="K36">
        <v>0.5</v>
      </c>
      <c r="L36">
        <v>2.8016501887703353</v>
      </c>
      <c r="M36">
        <v>10.785021206350413</v>
      </c>
      <c r="N36">
        <f t="shared" si="6"/>
        <v>7.9833710175800778</v>
      </c>
      <c r="O36">
        <f t="shared" si="4"/>
        <v>15.966742035160156</v>
      </c>
      <c r="P36">
        <v>0.71399999999999997</v>
      </c>
      <c r="Q36">
        <f t="shared" si="5"/>
        <v>12.349860525439194</v>
      </c>
    </row>
    <row r="37" spans="1:17" x14ac:dyDescent="0.4">
      <c r="A37" s="6">
        <v>45534</v>
      </c>
      <c r="B37" s="7">
        <v>0.25</v>
      </c>
      <c r="C37" s="8" t="s">
        <v>19</v>
      </c>
      <c r="D37">
        <v>23</v>
      </c>
      <c r="E37">
        <f t="shared" si="0"/>
        <v>296</v>
      </c>
      <c r="F37">
        <v>24</v>
      </c>
      <c r="G37">
        <f t="shared" si="1"/>
        <v>297</v>
      </c>
      <c r="H37">
        <f t="shared" si="2"/>
        <v>296.5</v>
      </c>
      <c r="I37">
        <f t="shared" si="3"/>
        <v>0.9207419898819561</v>
      </c>
      <c r="J37">
        <v>1.18</v>
      </c>
      <c r="K37">
        <v>0.5</v>
      </c>
      <c r="L37">
        <v>2.8001882367944937</v>
      </c>
      <c r="M37">
        <v>12.49011993810041</v>
      </c>
      <c r="N37">
        <f t="shared" si="6"/>
        <v>9.6899317013059161</v>
      </c>
      <c r="O37">
        <f t="shared" si="4"/>
        <v>19.379863402611832</v>
      </c>
      <c r="P37">
        <v>0.71399999999999997</v>
      </c>
      <c r="Q37">
        <f t="shared" si="5"/>
        <v>15.033803866149766</v>
      </c>
    </row>
    <row r="38" spans="1:17" x14ac:dyDescent="0.4">
      <c r="A38" s="6">
        <v>45533</v>
      </c>
      <c r="B38" s="7">
        <v>0.33333333333333331</v>
      </c>
      <c r="C38" s="8" t="s">
        <v>20</v>
      </c>
      <c r="D38"/>
      <c r="E38"/>
      <c r="F38"/>
      <c r="G38"/>
      <c r="H38"/>
      <c r="I38"/>
      <c r="K38"/>
      <c r="L38">
        <v>2.1915400745220768</v>
      </c>
      <c r="M38">
        <v>2.1076656095594712</v>
      </c>
      <c r="N38"/>
      <c r="O38"/>
      <c r="P38"/>
      <c r="Q38"/>
    </row>
    <row r="39" spans="1:17" x14ac:dyDescent="0.4">
      <c r="A39" s="6">
        <v>45533</v>
      </c>
      <c r="B39" s="7">
        <v>0.41666666666666669</v>
      </c>
      <c r="C39" s="8" t="s">
        <v>20</v>
      </c>
      <c r="D39"/>
      <c r="E39"/>
      <c r="F39"/>
      <c r="G39"/>
      <c r="H39"/>
      <c r="I39"/>
      <c r="K39"/>
      <c r="L39">
        <v>1.9894620979714894</v>
      </c>
      <c r="M39">
        <v>2.2407233579662083</v>
      </c>
      <c r="N39"/>
      <c r="O39"/>
      <c r="P39"/>
      <c r="Q39"/>
    </row>
    <row r="40" spans="1:17" x14ac:dyDescent="0.4">
      <c r="A40" s="6">
        <v>45533</v>
      </c>
      <c r="B40" s="7">
        <v>0.5</v>
      </c>
      <c r="C40" s="8" t="s">
        <v>20</v>
      </c>
      <c r="D40"/>
      <c r="E40"/>
      <c r="F40"/>
      <c r="G40"/>
      <c r="H40"/>
      <c r="I40"/>
      <c r="K40"/>
      <c r="L40">
        <v>2.1054458567888128</v>
      </c>
      <c r="M40">
        <v>2.1187308424041418</v>
      </c>
      <c r="N40"/>
      <c r="O40"/>
      <c r="P40"/>
      <c r="Q40"/>
    </row>
    <row r="41" spans="1:17" x14ac:dyDescent="0.4">
      <c r="A41" s="6">
        <v>45533</v>
      </c>
      <c r="B41" s="7">
        <v>0.58333333333333337</v>
      </c>
      <c r="C41" s="8" t="s">
        <v>20</v>
      </c>
      <c r="D41"/>
      <c r="E41"/>
      <c r="F41"/>
      <c r="G41"/>
      <c r="H41"/>
      <c r="I41"/>
      <c r="K41"/>
      <c r="L41">
        <v>2.2730941936881637</v>
      </c>
      <c r="M41">
        <v>2.2219057559285433</v>
      </c>
      <c r="N41"/>
      <c r="O41"/>
      <c r="P41"/>
      <c r="Q41"/>
    </row>
    <row r="42" spans="1:17" x14ac:dyDescent="0.4">
      <c r="A42" s="6">
        <v>45533</v>
      </c>
      <c r="B42" s="7">
        <v>0.66666666666666663</v>
      </c>
      <c r="C42" s="8" t="s">
        <v>20</v>
      </c>
      <c r="D42"/>
      <c r="E42"/>
      <c r="F42"/>
      <c r="G42"/>
      <c r="H42"/>
      <c r="I42"/>
      <c r="K42"/>
      <c r="L42">
        <v>2.1429536430313854</v>
      </c>
      <c r="M42">
        <v>2.2946546322309618</v>
      </c>
      <c r="N42"/>
      <c r="O42"/>
      <c r="P42"/>
      <c r="Q42"/>
    </row>
    <row r="43" spans="1:17" x14ac:dyDescent="0.4">
      <c r="A43" s="6">
        <v>45533</v>
      </c>
      <c r="B43" s="7">
        <v>0.75</v>
      </c>
      <c r="C43" s="8" t="s">
        <v>20</v>
      </c>
      <c r="D43"/>
      <c r="E43"/>
      <c r="F43"/>
      <c r="G43"/>
      <c r="H43"/>
      <c r="I43"/>
      <c r="K43"/>
      <c r="L43">
        <v>2.0894582718786943</v>
      </c>
      <c r="M43">
        <v>2.0779973731323049</v>
      </c>
      <c r="N43"/>
      <c r="O43"/>
      <c r="P43"/>
      <c r="Q43"/>
    </row>
    <row r="44" spans="1:17" x14ac:dyDescent="0.4">
      <c r="A44" s="6">
        <v>45533</v>
      </c>
      <c r="B44" s="7">
        <v>0.83333333333333337</v>
      </c>
      <c r="C44" s="8" t="s">
        <v>20</v>
      </c>
      <c r="D44"/>
      <c r="E44"/>
      <c r="F44"/>
      <c r="G44"/>
      <c r="L44">
        <v>2.7429843360884076</v>
      </c>
      <c r="M44">
        <v>2.9526202019819912</v>
      </c>
      <c r="P44"/>
      <c r="Q44"/>
    </row>
    <row r="45" spans="1:17" x14ac:dyDescent="0.4">
      <c r="A45" s="6">
        <v>45533</v>
      </c>
      <c r="B45" s="7">
        <v>0.91666666666666663</v>
      </c>
      <c r="C45" s="8" t="s">
        <v>20</v>
      </c>
      <c r="D45"/>
      <c r="E45"/>
      <c r="F45"/>
      <c r="G45"/>
      <c r="I45"/>
      <c r="J45"/>
      <c r="L45">
        <v>3.5824867865092807</v>
      </c>
      <c r="M45">
        <v>3.2155770777834407</v>
      </c>
      <c r="N45"/>
      <c r="O45"/>
      <c r="P45"/>
      <c r="Q45"/>
    </row>
    <row r="46" spans="1:17" x14ac:dyDescent="0.4">
      <c r="A46" s="6">
        <v>45534</v>
      </c>
      <c r="B46" s="7">
        <v>0</v>
      </c>
      <c r="C46" s="8" t="s">
        <v>20</v>
      </c>
      <c r="D46"/>
      <c r="E46"/>
      <c r="F46"/>
      <c r="G46"/>
      <c r="I46"/>
      <c r="J46"/>
      <c r="L46">
        <v>2.4819051967696897</v>
      </c>
      <c r="M46">
        <v>2.8761627961261769</v>
      </c>
      <c r="N46"/>
      <c r="O46"/>
      <c r="P46"/>
      <c r="Q46"/>
    </row>
    <row r="47" spans="1:17" x14ac:dyDescent="0.4">
      <c r="A47" s="6">
        <v>45534</v>
      </c>
      <c r="B47" s="7">
        <v>8.3333333333333329E-2</v>
      </c>
      <c r="C47" s="8" t="s">
        <v>20</v>
      </c>
      <c r="D47"/>
      <c r="E47"/>
      <c r="F47"/>
      <c r="G47"/>
      <c r="I47"/>
      <c r="J47"/>
      <c r="K47"/>
      <c r="L47">
        <v>2.5016683732504443</v>
      </c>
      <c r="M47">
        <v>2.3645600790023855</v>
      </c>
      <c r="N47"/>
      <c r="O47"/>
      <c r="P47"/>
      <c r="Q47"/>
    </row>
    <row r="48" spans="1:17" x14ac:dyDescent="0.4">
      <c r="A48" s="6">
        <v>45534</v>
      </c>
      <c r="B48" s="7">
        <v>0.16666666666666666</v>
      </c>
      <c r="C48" s="8" t="s">
        <v>20</v>
      </c>
      <c r="D48"/>
      <c r="E48"/>
      <c r="F48"/>
      <c r="G48"/>
      <c r="I48"/>
      <c r="J48"/>
      <c r="K48"/>
      <c r="L48">
        <v>2.639480818679528</v>
      </c>
      <c r="M48">
        <v>3.8203892926697054</v>
      </c>
      <c r="N48"/>
      <c r="O48"/>
      <c r="P48"/>
      <c r="Q48"/>
    </row>
    <row r="49" spans="1:17" x14ac:dyDescent="0.4">
      <c r="A49" s="6">
        <v>45534</v>
      </c>
      <c r="B49" s="7">
        <v>0.25</v>
      </c>
      <c r="C49" s="8" t="s">
        <v>20</v>
      </c>
      <c r="D49"/>
      <c r="E49"/>
      <c r="F49"/>
      <c r="G49"/>
      <c r="K49"/>
      <c r="L49">
        <v>2.8816082319260996</v>
      </c>
      <c r="M49">
        <v>3.5018581231811119</v>
      </c>
      <c r="N49"/>
      <c r="O49"/>
      <c r="P49"/>
      <c r="Q4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</dc:creator>
  <cp:lastModifiedBy>carbon</cp:lastModifiedBy>
  <dcterms:created xsi:type="dcterms:W3CDTF">2024-09-09T13:39:33Z</dcterms:created>
  <dcterms:modified xsi:type="dcterms:W3CDTF">2024-09-11T16:10:11Z</dcterms:modified>
</cp:coreProperties>
</file>