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기상학회_데이터논문_24시간\github\"/>
    </mc:Choice>
  </mc:AlternateContent>
  <xr:revisionPtr revIDLastSave="0" documentId="13_ncr:1_{58CF12E8-8DB8-40A9-AA07-E3CF32EC27C2}" xr6:coauthVersionLast="47" xr6:coauthVersionMax="47" xr10:uidLastSave="{00000000-0000-0000-0000-000000000000}"/>
  <bookViews>
    <workbookView xWindow="28680" yWindow="-90" windowWidth="29040" windowHeight="15720" xr2:uid="{43BC8B2F-CB15-410C-8D85-A9DE888D3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<sst xmlns="http://schemas.openxmlformats.org/spreadsheetml/2006/main" count="65" uniqueCount="21">
  <si>
    <t>Temp_B</t>
    <phoneticPr fontId="1" type="noConversion"/>
  </si>
  <si>
    <t>B+273</t>
    <phoneticPr fontId="1" type="noConversion"/>
  </si>
  <si>
    <t>Temp_A</t>
    <phoneticPr fontId="1" type="noConversion"/>
  </si>
  <si>
    <t>A+273</t>
    <phoneticPr fontId="1" type="noConversion"/>
  </si>
  <si>
    <t>T_avg</t>
    <phoneticPr fontId="1" type="noConversion"/>
  </si>
  <si>
    <t>273/T</t>
    <phoneticPr fontId="1" type="noConversion"/>
  </si>
  <si>
    <t>V/A</t>
    <phoneticPr fontId="1" type="noConversion"/>
  </si>
  <si>
    <t>Δt</t>
  </si>
  <si>
    <t>CH4_B</t>
    <phoneticPr fontId="1" type="noConversion"/>
  </si>
  <si>
    <t>CH4_A</t>
    <phoneticPr fontId="1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</si>
  <si>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61"/>
      </rPr>
      <t>CH4</t>
    </r>
    <phoneticPr fontId="1" type="noConversion"/>
  </si>
  <si>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</rPr>
      <t>CH4</t>
    </r>
    <r>
      <rPr>
        <sz val="11"/>
        <color rgb="FF000000"/>
        <rFont val="맑은 고딕"/>
        <family val="3"/>
        <charset val="129"/>
      </rPr>
      <t>/</t>
    </r>
    <r>
      <rPr>
        <sz val="11"/>
        <color theme="1"/>
        <rFont val="Calibri"/>
        <family val="2"/>
        <charset val="161"/>
      </rPr>
      <t>Δ</t>
    </r>
    <r>
      <rPr>
        <sz val="11"/>
        <color rgb="FF000000"/>
        <rFont val="맑은 고딕"/>
        <family val="3"/>
        <charset val="129"/>
      </rPr>
      <t>t</t>
    </r>
    <phoneticPr fontId="1" type="noConversion"/>
  </si>
  <si>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맑은 고딕"/>
        <family val="2"/>
        <charset val="129"/>
      </rPr>
      <t>CH4</t>
    </r>
    <phoneticPr fontId="1" type="noConversion"/>
  </si>
  <si>
    <t>FCH4</t>
    <phoneticPr fontId="1" type="noConversion"/>
  </si>
  <si>
    <t>Date</t>
    <phoneticPr fontId="1" type="noConversion"/>
  </si>
  <si>
    <t>Time</t>
    <phoneticPr fontId="1" type="noConversion"/>
  </si>
  <si>
    <t>Chamber</t>
    <phoneticPr fontId="1" type="noConversion"/>
  </si>
  <si>
    <t>1-1</t>
    <phoneticPr fontId="1" type="noConversion"/>
  </si>
  <si>
    <t>1-2</t>
  </si>
  <si>
    <t>1-3</t>
  </si>
  <si>
    <t>Ambient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</si>
</sst>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61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C264-C7E3-45F5-91C4-B127BE666D2A}">
  <dimension ref="A1:Q49"/>
  <sheetViews>
    <sheetView tabSelected="1" workbookViewId="0">
      <selection activeCell="E8" sqref="E8"/>
    </sheetView>
  </sheetViews>
  <sheetFormatPr defaultRowHeight="17.399999999999999" x14ac:dyDescent="0.4"/>
  <cols>
    <col min="1" max="3" width="13.19921875" style="5" customWidth="1"/>
    <col min="4" max="17" width="8.796875" style="2"/>
  </cols>
  <sheetData>
    <row r="1" spans="1:17" x14ac:dyDescent="0.4">
      <c r="A1" s="1" t="s">
        <v>14</v>
      </c>
      <c r="B1" s="1" t="s">
        <v>15</v>
      </c>
      <c r="C1" s="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10</v>
      </c>
      <c r="O1" s="4" t="s">
        <v>11</v>
      </c>
      <c r="P1" s="3" t="s">
        <v>12</v>
      </c>
      <c r="Q1" t="s">
        <v>13</v>
      </c>
    </row>
    <row r="2" spans="1:17" x14ac:dyDescent="0.4">
      <c r="A2" s="6">
        <v>45554</v>
      </c>
      <c r="B2" s="7">
        <v>0.33333333333333331</v>
      </c>
      <c r="C2" s="8" t="s">
        <v>17</v>
      </c>
      <c r="D2">
        <v>26</v>
      </c>
      <c r="E2">
        <f>D2+273</f>
        <v>299</v>
      </c>
      <c r="F2">
        <v>33</v>
      </c>
      <c r="G2">
        <f>F2+273</f>
        <v>306</v>
      </c>
      <c r="H2">
        <f t="shared" ref="H2:H49" si="0">(E2+G2)/2</f>
        <v>302.5</v>
      </c>
      <c r="I2">
        <f>273/H2</f>
        <v>0.90247933884297515</v>
      </c>
      <c r="J2">
        <v>1.2050000000000001</v>
      </c>
      <c r="K2">
        <v>0.5</v>
      </c>
      <c r="L2" s="2">
        <v>2.136605446981545</v>
      </c>
      <c r="M2" s="2">
        <v>5.8099266991497611</v>
      </c>
      <c r="N2">
        <f>M2-L2</f>
        <v>3.6733212521682161</v>
      </c>
      <c r="O2">
        <f>N2/$K$2</f>
        <v>7.3466425043364323</v>
      </c>
      <c r="P2">
        <v>0.71399999999999997</v>
      </c>
      <c r="Q2">
        <f>P2*J2*O2*I2</f>
        <v>5.704419211661059</v>
      </c>
    </row>
    <row r="3" spans="1:17" x14ac:dyDescent="0.4">
      <c r="A3" s="6">
        <v>45554</v>
      </c>
      <c r="B3" s="7">
        <v>0.33333333333333331</v>
      </c>
      <c r="C3" s="8" t="s">
        <v>18</v>
      </c>
      <c r="D3">
        <v>26</v>
      </c>
      <c r="E3">
        <f t="shared" ref="E3:G37" si="1">D3+273</f>
        <v>299</v>
      </c>
      <c r="F3">
        <v>35</v>
      </c>
      <c r="G3">
        <f t="shared" si="1"/>
        <v>308</v>
      </c>
      <c r="H3">
        <f t="shared" si="0"/>
        <v>303.5</v>
      </c>
      <c r="I3">
        <f t="shared" ref="I3:I49" si="2">273/H3</f>
        <v>0.89950576606260302</v>
      </c>
      <c r="J3">
        <v>1.1975</v>
      </c>
      <c r="K3">
        <v>0.5</v>
      </c>
      <c r="L3" s="2">
        <v>2.1453871093551191</v>
      </c>
      <c r="M3" s="2">
        <v>7.2845108311362088</v>
      </c>
      <c r="N3">
        <f t="shared" ref="N3:N49" si="3">M3-L3</f>
        <v>5.1391237217810897</v>
      </c>
      <c r="O3">
        <f t="shared" ref="O3:O49" si="4">N3/$K$2</f>
        <v>10.278247443562179</v>
      </c>
      <c r="P3">
        <v>0.71399999999999997</v>
      </c>
      <c r="Q3">
        <f t="shared" ref="Q3:Q49" si="5">P3*J3*O3*I3</f>
        <v>7.9049068087721501</v>
      </c>
    </row>
    <row r="4" spans="1:17" x14ac:dyDescent="0.4">
      <c r="A4" s="6">
        <v>45554</v>
      </c>
      <c r="B4" s="7">
        <v>0.33333333333333331</v>
      </c>
      <c r="C4" s="8" t="s">
        <v>19</v>
      </c>
      <c r="D4">
        <v>27</v>
      </c>
      <c r="E4">
        <f t="shared" si="1"/>
        <v>300</v>
      </c>
      <c r="F4">
        <v>34</v>
      </c>
      <c r="G4">
        <f t="shared" si="1"/>
        <v>307</v>
      </c>
      <c r="H4">
        <f t="shared" si="0"/>
        <v>303.5</v>
      </c>
      <c r="I4">
        <f t="shared" si="2"/>
        <v>0.89950576606260302</v>
      </c>
      <c r="J4">
        <v>1.1825000000000001</v>
      </c>
      <c r="K4">
        <v>0.5</v>
      </c>
      <c r="L4" s="2">
        <v>2.146583393651063</v>
      </c>
      <c r="M4" s="2">
        <v>5.799875237802838</v>
      </c>
      <c r="N4">
        <f t="shared" si="3"/>
        <v>3.653291844151775</v>
      </c>
      <c r="O4">
        <f t="shared" si="4"/>
        <v>7.30658368830355</v>
      </c>
      <c r="P4">
        <v>0.71399999999999997</v>
      </c>
      <c r="Q4">
        <f t="shared" si="5"/>
        <v>5.5490377050418598</v>
      </c>
    </row>
    <row r="5" spans="1:17" x14ac:dyDescent="0.4">
      <c r="A5" s="6">
        <v>45554</v>
      </c>
      <c r="B5" s="7">
        <v>0.41666666666666669</v>
      </c>
      <c r="C5" s="8" t="s">
        <v>17</v>
      </c>
      <c r="D5">
        <v>32</v>
      </c>
      <c r="E5">
        <f t="shared" si="1"/>
        <v>305</v>
      </c>
      <c r="F5">
        <v>43</v>
      </c>
      <c r="G5">
        <f t="shared" si="1"/>
        <v>316</v>
      </c>
      <c r="H5">
        <f t="shared" si="0"/>
        <v>310.5</v>
      </c>
      <c r="I5">
        <f t="shared" si="2"/>
        <v>0.87922705314009664</v>
      </c>
      <c r="J5">
        <v>1.2050000000000001</v>
      </c>
      <c r="K5">
        <v>0.5</v>
      </c>
      <c r="L5" s="2">
        <v>2.3069189050699537</v>
      </c>
      <c r="M5" s="2">
        <v>9.9356238603018987</v>
      </c>
      <c r="N5">
        <f t="shared" si="3"/>
        <v>7.628704955231945</v>
      </c>
      <c r="O5">
        <f t="shared" si="4"/>
        <v>15.25740991046389</v>
      </c>
      <c r="P5">
        <v>0.71399999999999997</v>
      </c>
      <c r="Q5">
        <f t="shared" si="5"/>
        <v>11.541629145744825</v>
      </c>
    </row>
    <row r="6" spans="1:17" x14ac:dyDescent="0.4">
      <c r="A6" s="6">
        <v>45554</v>
      </c>
      <c r="B6" s="7">
        <v>0.41666666666666669</v>
      </c>
      <c r="C6" s="8" t="s">
        <v>18</v>
      </c>
      <c r="D6">
        <v>34</v>
      </c>
      <c r="E6">
        <f t="shared" si="1"/>
        <v>307</v>
      </c>
      <c r="F6">
        <v>44</v>
      </c>
      <c r="G6">
        <f t="shared" si="1"/>
        <v>317</v>
      </c>
      <c r="H6">
        <f t="shared" si="0"/>
        <v>312</v>
      </c>
      <c r="I6">
        <f t="shared" si="2"/>
        <v>0.875</v>
      </c>
      <c r="J6">
        <v>1.1975</v>
      </c>
      <c r="K6">
        <v>0.5</v>
      </c>
      <c r="L6" s="2">
        <v>2.6468507733876749</v>
      </c>
      <c r="M6" s="2">
        <v>7.4175723972380849</v>
      </c>
      <c r="N6">
        <f t="shared" si="3"/>
        <v>4.7707216238504095</v>
      </c>
      <c r="O6">
        <f t="shared" si="4"/>
        <v>9.5414432477008191</v>
      </c>
      <c r="P6">
        <v>0.71399999999999997</v>
      </c>
      <c r="Q6">
        <f t="shared" si="5"/>
        <v>7.1383174611288016</v>
      </c>
    </row>
    <row r="7" spans="1:17" x14ac:dyDescent="0.4">
      <c r="A7" s="6">
        <v>45554</v>
      </c>
      <c r="B7" s="7">
        <v>0.41666666666666669</v>
      </c>
      <c r="C7" s="8" t="s">
        <v>19</v>
      </c>
      <c r="D7">
        <v>34</v>
      </c>
      <c r="E7">
        <f t="shared" si="1"/>
        <v>307</v>
      </c>
      <c r="F7">
        <v>44</v>
      </c>
      <c r="G7">
        <f t="shared" si="1"/>
        <v>317</v>
      </c>
      <c r="H7">
        <f t="shared" si="0"/>
        <v>312</v>
      </c>
      <c r="I7">
        <f t="shared" si="2"/>
        <v>0.875</v>
      </c>
      <c r="J7">
        <v>1.1825000000000001</v>
      </c>
      <c r="K7">
        <v>0.5</v>
      </c>
      <c r="L7" s="2">
        <v>2.3779474497475399</v>
      </c>
      <c r="M7" s="2">
        <v>7.3111832927290061</v>
      </c>
      <c r="N7">
        <f t="shared" si="3"/>
        <v>4.9332358429814658</v>
      </c>
      <c r="O7">
        <f t="shared" si="4"/>
        <v>9.8664716859629316</v>
      </c>
      <c r="P7">
        <v>0.71399999999999997</v>
      </c>
      <c r="Q7">
        <f t="shared" si="5"/>
        <v>7.2890224547148161</v>
      </c>
    </row>
    <row r="8" spans="1:17" x14ac:dyDescent="0.4">
      <c r="A8" s="6">
        <v>45554</v>
      </c>
      <c r="B8" s="7">
        <v>0.5</v>
      </c>
      <c r="C8" s="8" t="s">
        <v>17</v>
      </c>
      <c r="D8">
        <v>37</v>
      </c>
      <c r="E8">
        <f t="shared" si="1"/>
        <v>310</v>
      </c>
      <c r="F8">
        <v>47</v>
      </c>
      <c r="G8">
        <f t="shared" si="1"/>
        <v>320</v>
      </c>
      <c r="H8">
        <f t="shared" si="0"/>
        <v>315</v>
      </c>
      <c r="I8">
        <f t="shared" si="2"/>
        <v>0.8666666666666667</v>
      </c>
      <c r="J8">
        <v>1.2050000000000001</v>
      </c>
      <c r="K8">
        <v>0.5</v>
      </c>
      <c r="L8">
        <v>2.4647348679996224</v>
      </c>
      <c r="M8">
        <v>16.965999539292319</v>
      </c>
      <c r="N8">
        <f t="shared" si="3"/>
        <v>14.501264671292697</v>
      </c>
      <c r="O8">
        <f t="shared" si="4"/>
        <v>29.002529342585394</v>
      </c>
      <c r="P8">
        <v>0.71399999999999997</v>
      </c>
      <c r="Q8">
        <f t="shared" si="5"/>
        <v>21.625852014416168</v>
      </c>
    </row>
    <row r="9" spans="1:17" x14ac:dyDescent="0.4">
      <c r="A9" s="6">
        <v>45554</v>
      </c>
      <c r="B9" s="7">
        <v>0.5</v>
      </c>
      <c r="C9" s="8" t="s">
        <v>18</v>
      </c>
      <c r="D9">
        <v>37</v>
      </c>
      <c r="E9">
        <f t="shared" si="1"/>
        <v>310</v>
      </c>
      <c r="F9">
        <v>47</v>
      </c>
      <c r="G9">
        <f t="shared" si="1"/>
        <v>320</v>
      </c>
      <c r="H9">
        <f t="shared" si="0"/>
        <v>315</v>
      </c>
      <c r="I9">
        <f t="shared" si="2"/>
        <v>0.8666666666666667</v>
      </c>
      <c r="J9">
        <v>1.1975</v>
      </c>
      <c r="K9">
        <v>0.5</v>
      </c>
      <c r="L9">
        <v>2.7286726093387186</v>
      </c>
      <c r="M9">
        <v>13.067576344911981</v>
      </c>
      <c r="N9">
        <f t="shared" si="3"/>
        <v>10.338903735573261</v>
      </c>
      <c r="O9">
        <f t="shared" si="4"/>
        <v>20.677807471146522</v>
      </c>
      <c r="P9">
        <v>0.71399999999999997</v>
      </c>
      <c r="Q9">
        <f t="shared" si="5"/>
        <v>15.322524147616699</v>
      </c>
    </row>
    <row r="10" spans="1:17" x14ac:dyDescent="0.4">
      <c r="A10" s="6">
        <v>45554</v>
      </c>
      <c r="B10" s="7">
        <v>0.5</v>
      </c>
      <c r="C10" s="8" t="s">
        <v>19</v>
      </c>
      <c r="D10">
        <v>38</v>
      </c>
      <c r="E10">
        <f t="shared" si="1"/>
        <v>311</v>
      </c>
      <c r="F10">
        <v>48</v>
      </c>
      <c r="G10">
        <f t="shared" si="1"/>
        <v>321</v>
      </c>
      <c r="H10">
        <f t="shared" si="0"/>
        <v>316</v>
      </c>
      <c r="I10">
        <f t="shared" si="2"/>
        <v>0.86392405063291144</v>
      </c>
      <c r="J10">
        <v>1.1825000000000001</v>
      </c>
      <c r="K10">
        <v>0.5</v>
      </c>
      <c r="L10">
        <v>2.6764905546866116</v>
      </c>
      <c r="M10">
        <v>9.6616948059883025</v>
      </c>
      <c r="N10">
        <f t="shared" si="3"/>
        <v>6.985204251301691</v>
      </c>
      <c r="O10">
        <f t="shared" si="4"/>
        <v>13.970408502603382</v>
      </c>
      <c r="P10">
        <v>0.71399999999999997</v>
      </c>
      <c r="Q10">
        <f t="shared" si="5"/>
        <v>10.190231044195633</v>
      </c>
    </row>
    <row r="11" spans="1:17" x14ac:dyDescent="0.4">
      <c r="A11" s="6">
        <v>45554</v>
      </c>
      <c r="B11" s="7">
        <v>0.58333333333333337</v>
      </c>
      <c r="C11" s="8" t="s">
        <v>17</v>
      </c>
      <c r="D11">
        <v>36</v>
      </c>
      <c r="E11">
        <f t="shared" si="1"/>
        <v>309</v>
      </c>
      <c r="F11">
        <v>42</v>
      </c>
      <c r="G11">
        <f t="shared" si="1"/>
        <v>315</v>
      </c>
      <c r="H11">
        <f t="shared" si="0"/>
        <v>312</v>
      </c>
      <c r="I11">
        <f t="shared" si="2"/>
        <v>0.875</v>
      </c>
      <c r="J11">
        <v>1.2050000000000001</v>
      </c>
      <c r="K11">
        <v>0.5</v>
      </c>
      <c r="L11">
        <v>2.9077610466482104</v>
      </c>
      <c r="M11">
        <v>14.73272388703549</v>
      </c>
      <c r="N11">
        <f t="shared" si="3"/>
        <v>11.824962840387279</v>
      </c>
      <c r="O11">
        <f t="shared" si="4"/>
        <v>23.649925680774558</v>
      </c>
      <c r="P11">
        <v>0.71399999999999997</v>
      </c>
      <c r="Q11">
        <f t="shared" si="5"/>
        <v>17.804225738222005</v>
      </c>
    </row>
    <row r="12" spans="1:17" x14ac:dyDescent="0.4">
      <c r="A12" s="6">
        <v>45554</v>
      </c>
      <c r="B12" s="7">
        <v>0.58333333333333337</v>
      </c>
      <c r="C12" s="8" t="s">
        <v>18</v>
      </c>
      <c r="D12">
        <v>37</v>
      </c>
      <c r="E12">
        <f t="shared" si="1"/>
        <v>310</v>
      </c>
      <c r="F12">
        <v>43</v>
      </c>
      <c r="G12">
        <f t="shared" si="1"/>
        <v>316</v>
      </c>
      <c r="H12">
        <f t="shared" si="0"/>
        <v>313</v>
      </c>
      <c r="I12">
        <f t="shared" si="2"/>
        <v>0.87220447284345048</v>
      </c>
      <c r="J12">
        <v>1.1975</v>
      </c>
      <c r="K12">
        <v>0.5</v>
      </c>
      <c r="L12">
        <v>2.7644608909296551</v>
      </c>
      <c r="M12">
        <v>14.551122584389267</v>
      </c>
      <c r="N12">
        <f t="shared" si="3"/>
        <v>11.786661693459612</v>
      </c>
      <c r="O12">
        <f t="shared" si="4"/>
        <v>23.573323386919224</v>
      </c>
      <c r="P12">
        <v>0.71399999999999997</v>
      </c>
      <c r="Q12">
        <f t="shared" si="5"/>
        <v>17.579756585038403</v>
      </c>
    </row>
    <row r="13" spans="1:17" x14ac:dyDescent="0.4">
      <c r="A13" s="6">
        <v>45554</v>
      </c>
      <c r="B13" s="7">
        <v>0.58333333333333337</v>
      </c>
      <c r="C13" s="8" t="s">
        <v>19</v>
      </c>
      <c r="D13">
        <v>37</v>
      </c>
      <c r="E13">
        <f t="shared" si="1"/>
        <v>310</v>
      </c>
      <c r="F13">
        <v>43</v>
      </c>
      <c r="G13">
        <f t="shared" si="1"/>
        <v>316</v>
      </c>
      <c r="H13">
        <f t="shared" si="0"/>
        <v>313</v>
      </c>
      <c r="I13">
        <f t="shared" si="2"/>
        <v>0.87220447284345048</v>
      </c>
      <c r="J13">
        <v>1.1825000000000001</v>
      </c>
      <c r="K13">
        <v>0.5</v>
      </c>
      <c r="L13">
        <v>2.7943880477857173</v>
      </c>
      <c r="M13">
        <v>9.545782209179114</v>
      </c>
      <c r="N13">
        <f t="shared" si="3"/>
        <v>6.7513941613933968</v>
      </c>
      <c r="O13">
        <f t="shared" si="4"/>
        <v>13.502788322786794</v>
      </c>
      <c r="P13">
        <v>0.71399999999999997</v>
      </c>
      <c r="Q13">
        <f t="shared" si="5"/>
        <v>9.9435424047912075</v>
      </c>
    </row>
    <row r="14" spans="1:17" x14ac:dyDescent="0.4">
      <c r="A14" s="6">
        <v>45554</v>
      </c>
      <c r="B14" s="7">
        <v>0.66666666666666663</v>
      </c>
      <c r="C14" s="8" t="s">
        <v>17</v>
      </c>
      <c r="D14">
        <v>35</v>
      </c>
      <c r="E14">
        <f t="shared" si="1"/>
        <v>308</v>
      </c>
      <c r="F14">
        <v>36</v>
      </c>
      <c r="G14">
        <f t="shared" si="1"/>
        <v>309</v>
      </c>
      <c r="H14">
        <f t="shared" si="0"/>
        <v>308.5</v>
      </c>
      <c r="I14">
        <f t="shared" si="2"/>
        <v>0.88492706645056729</v>
      </c>
      <c r="J14">
        <v>1.2050000000000001</v>
      </c>
      <c r="K14">
        <v>0.5</v>
      </c>
      <c r="L14">
        <v>2.5697405599430017</v>
      </c>
      <c r="M14">
        <v>16.681430906212565</v>
      </c>
      <c r="N14">
        <f t="shared" si="3"/>
        <v>14.111690346269564</v>
      </c>
      <c r="O14">
        <f t="shared" si="4"/>
        <v>28.223380692539127</v>
      </c>
      <c r="P14">
        <v>0.71399999999999997</v>
      </c>
      <c r="Q14">
        <f t="shared" si="5"/>
        <v>21.488285778535136</v>
      </c>
    </row>
    <row r="15" spans="1:17" x14ac:dyDescent="0.4">
      <c r="A15" s="6">
        <v>45554</v>
      </c>
      <c r="B15" s="7">
        <v>0.66666666666666663</v>
      </c>
      <c r="C15" s="8" t="s">
        <v>18</v>
      </c>
      <c r="D15">
        <v>36</v>
      </c>
      <c r="E15">
        <f t="shared" si="1"/>
        <v>309</v>
      </c>
      <c r="F15">
        <v>36</v>
      </c>
      <c r="G15">
        <f t="shared" si="1"/>
        <v>309</v>
      </c>
      <c r="H15">
        <f t="shared" si="0"/>
        <v>309</v>
      </c>
      <c r="I15">
        <f t="shared" si="2"/>
        <v>0.88349514563106801</v>
      </c>
      <c r="J15">
        <v>1.1975</v>
      </c>
      <c r="K15">
        <v>0.5</v>
      </c>
      <c r="L15">
        <v>2.5216753272255383</v>
      </c>
      <c r="M15">
        <v>12.536666711002734</v>
      </c>
      <c r="N15">
        <f t="shared" si="3"/>
        <v>10.014991383777197</v>
      </c>
      <c r="O15">
        <f t="shared" si="4"/>
        <v>20.029982767554394</v>
      </c>
      <c r="P15">
        <v>0.71399999999999997</v>
      </c>
      <c r="Q15">
        <f t="shared" si="5"/>
        <v>15.130681069476188</v>
      </c>
    </row>
    <row r="16" spans="1:17" x14ac:dyDescent="0.4">
      <c r="A16" s="6">
        <v>45554</v>
      </c>
      <c r="B16" s="7">
        <v>0.66666666666666663</v>
      </c>
      <c r="C16" s="8" t="s">
        <v>19</v>
      </c>
      <c r="D16">
        <v>34</v>
      </c>
      <c r="E16">
        <f t="shared" si="1"/>
        <v>307</v>
      </c>
      <c r="F16">
        <v>36</v>
      </c>
      <c r="G16">
        <f t="shared" si="1"/>
        <v>309</v>
      </c>
      <c r="H16">
        <f t="shared" si="0"/>
        <v>308</v>
      </c>
      <c r="I16">
        <f t="shared" si="2"/>
        <v>0.88636363636363635</v>
      </c>
      <c r="J16">
        <v>1.1825000000000001</v>
      </c>
      <c r="K16">
        <v>0.5</v>
      </c>
      <c r="L16">
        <v>2.4682903051249965</v>
      </c>
      <c r="M16">
        <v>10.724857387457543</v>
      </c>
      <c r="N16">
        <f t="shared" si="3"/>
        <v>8.2565670823325465</v>
      </c>
      <c r="O16">
        <f t="shared" si="4"/>
        <v>16.513134164665093</v>
      </c>
      <c r="P16">
        <v>0.71399999999999997</v>
      </c>
      <c r="Q16">
        <f t="shared" si="5"/>
        <v>12.357789724886475</v>
      </c>
    </row>
    <row r="17" spans="1:17" x14ac:dyDescent="0.4">
      <c r="A17" s="6">
        <v>45554</v>
      </c>
      <c r="B17" s="7">
        <v>0.75</v>
      </c>
      <c r="C17" s="8" t="s">
        <v>17</v>
      </c>
      <c r="D17">
        <v>31</v>
      </c>
      <c r="E17">
        <f t="shared" si="1"/>
        <v>304</v>
      </c>
      <c r="F17">
        <v>29.5</v>
      </c>
      <c r="G17">
        <f t="shared" si="1"/>
        <v>302.5</v>
      </c>
      <c r="H17">
        <f t="shared" si="0"/>
        <v>303.25</v>
      </c>
      <c r="I17">
        <f t="shared" si="2"/>
        <v>0.90024732069249791</v>
      </c>
      <c r="J17">
        <v>1.2050000000000001</v>
      </c>
      <c r="K17">
        <v>0.5</v>
      </c>
      <c r="L17">
        <v>2.2124258119953968</v>
      </c>
      <c r="M17">
        <v>9.2856404984550789</v>
      </c>
      <c r="N17">
        <f t="shared" si="3"/>
        <v>7.0732146864596821</v>
      </c>
      <c r="O17">
        <f t="shared" si="4"/>
        <v>14.146429372919364</v>
      </c>
      <c r="P17">
        <v>0.71399999999999997</v>
      </c>
      <c r="Q17">
        <f t="shared" si="5"/>
        <v>10.957057276191151</v>
      </c>
    </row>
    <row r="18" spans="1:17" x14ac:dyDescent="0.4">
      <c r="A18" s="6">
        <v>45554</v>
      </c>
      <c r="B18" s="7">
        <v>0.75</v>
      </c>
      <c r="C18" s="8" t="s">
        <v>18</v>
      </c>
      <c r="D18">
        <v>32</v>
      </c>
      <c r="E18">
        <f t="shared" si="1"/>
        <v>305</v>
      </c>
      <c r="F18">
        <v>30</v>
      </c>
      <c r="G18">
        <f t="shared" si="1"/>
        <v>303</v>
      </c>
      <c r="H18">
        <f t="shared" si="0"/>
        <v>304</v>
      </c>
      <c r="I18">
        <f t="shared" si="2"/>
        <v>0.89802631578947367</v>
      </c>
      <c r="J18">
        <v>1.1975</v>
      </c>
      <c r="K18">
        <v>0.5</v>
      </c>
      <c r="L18">
        <v>2.3825655081190313</v>
      </c>
      <c r="M18">
        <v>7.7990467414417566</v>
      </c>
      <c r="N18">
        <f t="shared" si="3"/>
        <v>5.4164812333227257</v>
      </c>
      <c r="O18">
        <f t="shared" si="4"/>
        <v>10.832962466645451</v>
      </c>
      <c r="P18">
        <v>0.71399999999999997</v>
      </c>
      <c r="Q18">
        <f t="shared" si="5"/>
        <v>8.3178299182018058</v>
      </c>
    </row>
    <row r="19" spans="1:17" x14ac:dyDescent="0.4">
      <c r="A19" s="6">
        <v>45554</v>
      </c>
      <c r="B19" s="7">
        <v>0.75</v>
      </c>
      <c r="C19" s="8" t="s">
        <v>19</v>
      </c>
      <c r="D19">
        <v>32</v>
      </c>
      <c r="E19">
        <f t="shared" si="1"/>
        <v>305</v>
      </c>
      <c r="F19">
        <v>31</v>
      </c>
      <c r="G19">
        <f t="shared" si="1"/>
        <v>304</v>
      </c>
      <c r="H19">
        <f t="shared" si="0"/>
        <v>304.5</v>
      </c>
      <c r="I19">
        <f t="shared" si="2"/>
        <v>0.89655172413793105</v>
      </c>
      <c r="J19">
        <v>1.1825000000000001</v>
      </c>
      <c r="K19">
        <v>0.5</v>
      </c>
      <c r="L19">
        <v>2.2456611293346547</v>
      </c>
      <c r="M19">
        <v>8.1845643929026668</v>
      </c>
      <c r="N19">
        <f t="shared" si="3"/>
        <v>5.9389032635680117</v>
      </c>
      <c r="O19">
        <f t="shared" si="4"/>
        <v>11.877806527136023</v>
      </c>
      <c r="P19">
        <v>0.71399999999999997</v>
      </c>
      <c r="Q19">
        <f t="shared" si="5"/>
        <v>8.9910612909390739</v>
      </c>
    </row>
    <row r="20" spans="1:17" x14ac:dyDescent="0.4">
      <c r="A20" s="6">
        <v>45554</v>
      </c>
      <c r="B20" s="7">
        <v>0.83333333333333337</v>
      </c>
      <c r="C20" s="8" t="s">
        <v>17</v>
      </c>
      <c r="D20">
        <v>26</v>
      </c>
      <c r="E20">
        <f t="shared" si="1"/>
        <v>299</v>
      </c>
      <c r="F20">
        <v>26</v>
      </c>
      <c r="G20">
        <f t="shared" si="1"/>
        <v>299</v>
      </c>
      <c r="H20">
        <f t="shared" si="0"/>
        <v>299</v>
      </c>
      <c r="I20">
        <f t="shared" si="2"/>
        <v>0.91304347826086951</v>
      </c>
      <c r="J20">
        <v>1.2050000000000001</v>
      </c>
      <c r="K20">
        <v>0.5</v>
      </c>
      <c r="L20">
        <v>4.1601905066711993</v>
      </c>
      <c r="M20">
        <v>8.9932993590279384</v>
      </c>
      <c r="N20">
        <f t="shared" si="3"/>
        <v>4.8331088523567391</v>
      </c>
      <c r="O20">
        <f t="shared" si="4"/>
        <v>9.6662177047134783</v>
      </c>
      <c r="P20">
        <v>0.71399999999999997</v>
      </c>
      <c r="Q20">
        <f t="shared" si="5"/>
        <v>7.5933477503778697</v>
      </c>
    </row>
    <row r="21" spans="1:17" x14ac:dyDescent="0.4">
      <c r="A21" s="6">
        <v>45554</v>
      </c>
      <c r="B21" s="7">
        <v>0.83333333333333337</v>
      </c>
      <c r="C21" s="8" t="s">
        <v>18</v>
      </c>
      <c r="D21">
        <v>28</v>
      </c>
      <c r="E21">
        <f t="shared" si="1"/>
        <v>301</v>
      </c>
      <c r="F21">
        <v>28</v>
      </c>
      <c r="G21">
        <f t="shared" si="1"/>
        <v>301</v>
      </c>
      <c r="H21">
        <f t="shared" si="0"/>
        <v>301</v>
      </c>
      <c r="I21">
        <f t="shared" si="2"/>
        <v>0.90697674418604646</v>
      </c>
      <c r="J21">
        <v>1.1975</v>
      </c>
      <c r="K21">
        <v>0.5</v>
      </c>
      <c r="L21">
        <v>3.5620149429369734</v>
      </c>
      <c r="M21">
        <v>9.1100406667460501</v>
      </c>
      <c r="N21">
        <f t="shared" si="3"/>
        <v>5.5480257238090767</v>
      </c>
      <c r="O21">
        <f t="shared" si="4"/>
        <v>11.096051447618153</v>
      </c>
      <c r="P21">
        <v>0.71399999999999997</v>
      </c>
      <c r="Q21">
        <f t="shared" si="5"/>
        <v>8.6047517839749794</v>
      </c>
    </row>
    <row r="22" spans="1:17" x14ac:dyDescent="0.4">
      <c r="A22" s="6">
        <v>45554</v>
      </c>
      <c r="B22" s="7">
        <v>0.83333333333333337</v>
      </c>
      <c r="C22" s="8" t="s">
        <v>19</v>
      </c>
      <c r="D22">
        <v>28</v>
      </c>
      <c r="E22">
        <f t="shared" si="1"/>
        <v>301</v>
      </c>
      <c r="F22">
        <v>29</v>
      </c>
      <c r="G22">
        <f t="shared" si="1"/>
        <v>302</v>
      </c>
      <c r="H22">
        <f t="shared" si="0"/>
        <v>301.5</v>
      </c>
      <c r="I22">
        <f t="shared" si="2"/>
        <v>0.90547263681592038</v>
      </c>
      <c r="J22">
        <v>1.1825000000000001</v>
      </c>
      <c r="K22">
        <v>0.5</v>
      </c>
      <c r="L22">
        <v>3.4844636414278742</v>
      </c>
      <c r="M22">
        <v>8.443275908993563</v>
      </c>
      <c r="N22">
        <f t="shared" si="3"/>
        <v>4.9588122675656887</v>
      </c>
      <c r="O22">
        <f t="shared" si="4"/>
        <v>9.9176245351313774</v>
      </c>
      <c r="P22">
        <v>0.71399999999999997</v>
      </c>
      <c r="Q22">
        <f t="shared" si="5"/>
        <v>7.581975109106498</v>
      </c>
    </row>
    <row r="23" spans="1:17" x14ac:dyDescent="0.4">
      <c r="A23" s="6">
        <v>45554</v>
      </c>
      <c r="B23" s="7">
        <v>0.91666666666666663</v>
      </c>
      <c r="C23" s="8" t="s">
        <v>17</v>
      </c>
      <c r="D23">
        <v>27</v>
      </c>
      <c r="E23">
        <f t="shared" si="1"/>
        <v>300</v>
      </c>
      <c r="F23">
        <v>26.5</v>
      </c>
      <c r="G23">
        <f t="shared" si="1"/>
        <v>299.5</v>
      </c>
      <c r="H23">
        <f t="shared" si="0"/>
        <v>299.75</v>
      </c>
      <c r="I23">
        <f t="shared" si="2"/>
        <v>0.91075896580483739</v>
      </c>
      <c r="J23">
        <v>1.2050000000000001</v>
      </c>
      <c r="K23">
        <v>0.5</v>
      </c>
      <c r="L23">
        <v>2.8539683522456989</v>
      </c>
      <c r="M23">
        <v>8.3109695391232048</v>
      </c>
      <c r="N23">
        <f t="shared" si="3"/>
        <v>5.4570011868775055</v>
      </c>
      <c r="O23">
        <f t="shared" si="4"/>
        <v>10.914002373755011</v>
      </c>
      <c r="P23">
        <v>0.71399999999999997</v>
      </c>
      <c r="Q23">
        <f t="shared" si="5"/>
        <v>8.5520997520933264</v>
      </c>
    </row>
    <row r="24" spans="1:17" x14ac:dyDescent="0.4">
      <c r="A24" s="6">
        <v>45554</v>
      </c>
      <c r="B24" s="7">
        <v>0.91666666666666663</v>
      </c>
      <c r="C24" s="8" t="s">
        <v>18</v>
      </c>
      <c r="D24">
        <v>28</v>
      </c>
      <c r="E24">
        <f t="shared" si="1"/>
        <v>301</v>
      </c>
      <c r="F24">
        <v>30</v>
      </c>
      <c r="G24">
        <f t="shared" si="1"/>
        <v>303</v>
      </c>
      <c r="H24">
        <f t="shared" si="0"/>
        <v>302</v>
      </c>
      <c r="I24">
        <f t="shared" si="2"/>
        <v>0.90397350993377479</v>
      </c>
      <c r="J24">
        <v>1.1975</v>
      </c>
      <c r="K24">
        <v>0.5</v>
      </c>
      <c r="L24">
        <v>2.8232993654631016</v>
      </c>
      <c r="M24">
        <v>8.4401014115601942</v>
      </c>
      <c r="N24">
        <f t="shared" si="3"/>
        <v>5.6168020460970922</v>
      </c>
      <c r="O24">
        <f t="shared" si="4"/>
        <v>11.233604092194184</v>
      </c>
      <c r="P24">
        <v>0.71399999999999997</v>
      </c>
      <c r="Q24">
        <f t="shared" si="5"/>
        <v>8.6825751681730559</v>
      </c>
    </row>
    <row r="25" spans="1:17" x14ac:dyDescent="0.4">
      <c r="A25" s="6">
        <v>45554</v>
      </c>
      <c r="B25" s="7">
        <v>0.91666666666666663</v>
      </c>
      <c r="C25" s="8" t="s">
        <v>19</v>
      </c>
      <c r="D25">
        <v>29</v>
      </c>
      <c r="E25">
        <f t="shared" si="1"/>
        <v>302</v>
      </c>
      <c r="F25">
        <v>30</v>
      </c>
      <c r="G25">
        <f t="shared" si="1"/>
        <v>303</v>
      </c>
      <c r="H25">
        <f t="shared" si="0"/>
        <v>302.5</v>
      </c>
      <c r="I25">
        <f t="shared" si="2"/>
        <v>0.90247933884297515</v>
      </c>
      <c r="J25">
        <v>1.1825000000000001</v>
      </c>
      <c r="K25">
        <v>0.5</v>
      </c>
      <c r="L25">
        <v>3.0357100010942384</v>
      </c>
      <c r="M25">
        <v>7.8073672662934319</v>
      </c>
      <c r="N25">
        <f t="shared" si="3"/>
        <v>4.7716572651991935</v>
      </c>
      <c r="O25">
        <f t="shared" si="4"/>
        <v>9.5433145303983871</v>
      </c>
      <c r="P25">
        <v>0.71399999999999997</v>
      </c>
      <c r="Q25">
        <f t="shared" si="5"/>
        <v>7.2716985509505028</v>
      </c>
    </row>
    <row r="26" spans="1:17" x14ac:dyDescent="0.4">
      <c r="A26" s="6">
        <v>45555</v>
      </c>
      <c r="B26" s="7">
        <v>0</v>
      </c>
      <c r="C26" s="8" t="s">
        <v>17</v>
      </c>
      <c r="D26">
        <v>26</v>
      </c>
      <c r="E26">
        <f t="shared" si="1"/>
        <v>299</v>
      </c>
      <c r="F26">
        <v>26</v>
      </c>
      <c r="G26">
        <f t="shared" si="1"/>
        <v>299</v>
      </c>
      <c r="H26">
        <f t="shared" si="0"/>
        <v>299</v>
      </c>
      <c r="I26">
        <f t="shared" si="2"/>
        <v>0.91304347826086951</v>
      </c>
      <c r="J26">
        <v>1.2050000000000001</v>
      </c>
      <c r="K26">
        <v>0.5</v>
      </c>
      <c r="L26">
        <v>2.3922894949938796</v>
      </c>
      <c r="M26">
        <v>8.0727686180281228</v>
      </c>
      <c r="N26">
        <f t="shared" si="3"/>
        <v>5.6804791230342433</v>
      </c>
      <c r="O26">
        <f t="shared" si="4"/>
        <v>11.360958246068487</v>
      </c>
      <c r="P26">
        <v>0.71399999999999997</v>
      </c>
      <c r="Q26">
        <f t="shared" si="5"/>
        <v>8.9246600247638597</v>
      </c>
    </row>
    <row r="27" spans="1:17" x14ac:dyDescent="0.4">
      <c r="A27" s="6">
        <v>45555</v>
      </c>
      <c r="B27" s="7">
        <v>0</v>
      </c>
      <c r="C27" s="8" t="s">
        <v>18</v>
      </c>
      <c r="D27">
        <v>27</v>
      </c>
      <c r="E27">
        <f t="shared" si="1"/>
        <v>300</v>
      </c>
      <c r="F27">
        <v>27</v>
      </c>
      <c r="G27">
        <f t="shared" si="1"/>
        <v>300</v>
      </c>
      <c r="H27">
        <f t="shared" si="0"/>
        <v>300</v>
      </c>
      <c r="I27">
        <f t="shared" si="2"/>
        <v>0.91</v>
      </c>
      <c r="J27">
        <v>1.1975</v>
      </c>
      <c r="K27">
        <v>0.5</v>
      </c>
      <c r="L27">
        <v>2.401505562279389</v>
      </c>
      <c r="M27">
        <v>7.1154337562586916</v>
      </c>
      <c r="N27">
        <f t="shared" si="3"/>
        <v>4.713928193979303</v>
      </c>
      <c r="O27">
        <f t="shared" si="4"/>
        <v>9.4278563879586059</v>
      </c>
      <c r="P27">
        <v>0.71399999999999997</v>
      </c>
      <c r="Q27">
        <f t="shared" si="5"/>
        <v>7.3354723528908892</v>
      </c>
    </row>
    <row r="28" spans="1:17" x14ac:dyDescent="0.4">
      <c r="A28" s="6">
        <v>45555</v>
      </c>
      <c r="B28" s="7">
        <v>0</v>
      </c>
      <c r="C28" s="8" t="s">
        <v>19</v>
      </c>
      <c r="D28">
        <v>28</v>
      </c>
      <c r="E28">
        <f t="shared" si="1"/>
        <v>301</v>
      </c>
      <c r="F28">
        <v>28</v>
      </c>
      <c r="G28">
        <f t="shared" si="1"/>
        <v>301</v>
      </c>
      <c r="H28">
        <f t="shared" si="0"/>
        <v>301</v>
      </c>
      <c r="I28">
        <f t="shared" si="2"/>
        <v>0.90697674418604646</v>
      </c>
      <c r="J28">
        <v>1.1825000000000001</v>
      </c>
      <c r="K28">
        <v>0.5</v>
      </c>
      <c r="L28">
        <v>2.4851051167931191</v>
      </c>
      <c r="M28">
        <v>8.5791778149042432</v>
      </c>
      <c r="N28">
        <f t="shared" si="3"/>
        <v>6.0940726981111242</v>
      </c>
      <c r="O28">
        <f t="shared" si="4"/>
        <v>12.188145396222248</v>
      </c>
      <c r="P28">
        <v>0.71399999999999997</v>
      </c>
      <c r="Q28">
        <f t="shared" si="5"/>
        <v>9.3332551593381314</v>
      </c>
    </row>
    <row r="29" spans="1:17" x14ac:dyDescent="0.4">
      <c r="A29" s="6">
        <v>45555</v>
      </c>
      <c r="B29" s="7">
        <v>8.3333333333333329E-2</v>
      </c>
      <c r="C29" s="8" t="s">
        <v>17</v>
      </c>
      <c r="D29">
        <v>25</v>
      </c>
      <c r="E29">
        <f t="shared" si="1"/>
        <v>298</v>
      </c>
      <c r="F29">
        <v>26</v>
      </c>
      <c r="G29">
        <f t="shared" si="1"/>
        <v>299</v>
      </c>
      <c r="H29">
        <f t="shared" si="0"/>
        <v>298.5</v>
      </c>
      <c r="I29">
        <f t="shared" si="2"/>
        <v>0.914572864321608</v>
      </c>
      <c r="J29">
        <v>1.2050000000000001</v>
      </c>
      <c r="K29">
        <v>0.5</v>
      </c>
      <c r="L29">
        <v>4.2759360246681046</v>
      </c>
      <c r="M29">
        <v>8.8871441648560552</v>
      </c>
      <c r="N29">
        <f t="shared" si="3"/>
        <v>4.6112081401879506</v>
      </c>
      <c r="O29">
        <f t="shared" si="4"/>
        <v>9.2224162803759011</v>
      </c>
      <c r="P29">
        <v>0.71399999999999997</v>
      </c>
      <c r="Q29">
        <f t="shared" si="5"/>
        <v>7.25685243073747</v>
      </c>
    </row>
    <row r="30" spans="1:17" x14ac:dyDescent="0.4">
      <c r="A30" s="6">
        <v>45555</v>
      </c>
      <c r="B30" s="7">
        <v>8.3333333333333329E-2</v>
      </c>
      <c r="C30" s="8" t="s">
        <v>18</v>
      </c>
      <c r="D30">
        <v>26</v>
      </c>
      <c r="E30">
        <f t="shared" si="1"/>
        <v>299</v>
      </c>
      <c r="F30">
        <v>26</v>
      </c>
      <c r="G30">
        <f t="shared" si="1"/>
        <v>299</v>
      </c>
      <c r="H30">
        <f t="shared" si="0"/>
        <v>299</v>
      </c>
      <c r="I30">
        <f t="shared" si="2"/>
        <v>0.91304347826086951</v>
      </c>
      <c r="J30">
        <v>1.1975</v>
      </c>
      <c r="K30">
        <v>0.5</v>
      </c>
      <c r="L30">
        <v>4.8404685987611034</v>
      </c>
      <c r="M30">
        <v>10.400417066614667</v>
      </c>
      <c r="N30">
        <f t="shared" si="3"/>
        <v>5.5599484678535633</v>
      </c>
      <c r="O30">
        <f t="shared" si="4"/>
        <v>11.119896935707127</v>
      </c>
      <c r="P30">
        <v>0.71399999999999997</v>
      </c>
      <c r="Q30">
        <f t="shared" si="5"/>
        <v>8.6809240107893988</v>
      </c>
    </row>
    <row r="31" spans="1:17" x14ac:dyDescent="0.4">
      <c r="A31" s="6">
        <v>45555</v>
      </c>
      <c r="B31" s="7">
        <v>8.3333333333333329E-2</v>
      </c>
      <c r="C31" s="8" t="s">
        <v>19</v>
      </c>
      <c r="D31">
        <v>26</v>
      </c>
      <c r="E31">
        <f t="shared" si="1"/>
        <v>299</v>
      </c>
      <c r="F31">
        <v>26</v>
      </c>
      <c r="G31">
        <f t="shared" si="1"/>
        <v>299</v>
      </c>
      <c r="H31">
        <f t="shared" si="0"/>
        <v>299</v>
      </c>
      <c r="I31">
        <f t="shared" si="2"/>
        <v>0.91304347826086951</v>
      </c>
      <c r="J31">
        <v>1.1825000000000001</v>
      </c>
      <c r="K31">
        <v>0.5</v>
      </c>
      <c r="L31">
        <v>4.1684709326079261</v>
      </c>
      <c r="M31">
        <v>8.9929652014033739</v>
      </c>
      <c r="N31">
        <f t="shared" si="3"/>
        <v>4.8244942687954477</v>
      </c>
      <c r="O31">
        <f t="shared" si="4"/>
        <v>9.6489885375908955</v>
      </c>
      <c r="P31">
        <v>0.71399999999999997</v>
      </c>
      <c r="Q31">
        <f t="shared" si="5"/>
        <v>7.4382815048627968</v>
      </c>
    </row>
    <row r="32" spans="1:17" x14ac:dyDescent="0.4">
      <c r="A32" s="6">
        <v>45555</v>
      </c>
      <c r="B32" s="7">
        <v>0.16666666666666666</v>
      </c>
      <c r="C32" s="8" t="s">
        <v>17</v>
      </c>
      <c r="D32">
        <v>25</v>
      </c>
      <c r="E32">
        <f t="shared" si="1"/>
        <v>298</v>
      </c>
      <c r="F32">
        <v>26</v>
      </c>
      <c r="G32">
        <f t="shared" si="1"/>
        <v>299</v>
      </c>
      <c r="H32">
        <f t="shared" si="0"/>
        <v>298.5</v>
      </c>
      <c r="I32">
        <f t="shared" si="2"/>
        <v>0.914572864321608</v>
      </c>
      <c r="J32">
        <v>1.2050000000000001</v>
      </c>
      <c r="K32">
        <v>0.5</v>
      </c>
      <c r="L32">
        <v>4.3917684236473979</v>
      </c>
      <c r="M32">
        <v>9.7396537797993723</v>
      </c>
      <c r="N32">
        <f t="shared" si="3"/>
        <v>5.3478853561519744</v>
      </c>
      <c r="O32">
        <f t="shared" si="4"/>
        <v>10.695770712303949</v>
      </c>
      <c r="P32">
        <v>0.71399999999999997</v>
      </c>
      <c r="Q32">
        <f t="shared" si="5"/>
        <v>8.416192387384827</v>
      </c>
    </row>
    <row r="33" spans="1:17" x14ac:dyDescent="0.4">
      <c r="A33" s="6">
        <v>45555</v>
      </c>
      <c r="B33" s="7">
        <v>0.16666666666666666</v>
      </c>
      <c r="C33" s="8" t="s">
        <v>18</v>
      </c>
      <c r="D33">
        <v>25</v>
      </c>
      <c r="E33">
        <f t="shared" si="1"/>
        <v>298</v>
      </c>
      <c r="F33">
        <v>25</v>
      </c>
      <c r="G33">
        <f t="shared" si="1"/>
        <v>298</v>
      </c>
      <c r="H33">
        <f t="shared" si="0"/>
        <v>298</v>
      </c>
      <c r="I33">
        <f t="shared" si="2"/>
        <v>0.91610738255033553</v>
      </c>
      <c r="J33">
        <v>1.1975</v>
      </c>
      <c r="K33">
        <v>0.5</v>
      </c>
      <c r="L33">
        <v>3.7153064116300287</v>
      </c>
      <c r="M33">
        <v>9.3192567554863412</v>
      </c>
      <c r="N33">
        <f t="shared" si="3"/>
        <v>5.6039503438563125</v>
      </c>
      <c r="O33">
        <f t="shared" si="4"/>
        <v>11.207900687712625</v>
      </c>
      <c r="P33">
        <v>0.71399999999999997</v>
      </c>
      <c r="Q33">
        <f t="shared" si="5"/>
        <v>8.7789866958918061</v>
      </c>
    </row>
    <row r="34" spans="1:17" x14ac:dyDescent="0.4">
      <c r="A34" s="6">
        <v>45555</v>
      </c>
      <c r="B34" s="7">
        <v>0.16666666666666666</v>
      </c>
      <c r="C34" s="8" t="s">
        <v>19</v>
      </c>
      <c r="D34">
        <v>25</v>
      </c>
      <c r="E34">
        <f t="shared" si="1"/>
        <v>298</v>
      </c>
      <c r="F34">
        <v>26</v>
      </c>
      <c r="G34">
        <f t="shared" si="1"/>
        <v>299</v>
      </c>
      <c r="H34">
        <f t="shared" si="0"/>
        <v>298.5</v>
      </c>
      <c r="I34">
        <f t="shared" si="2"/>
        <v>0.914572864321608</v>
      </c>
      <c r="J34">
        <v>1.1825000000000001</v>
      </c>
      <c r="K34">
        <v>0.5</v>
      </c>
      <c r="L34">
        <v>3.9344402986674178</v>
      </c>
      <c r="M34">
        <v>9.4289272878686532</v>
      </c>
      <c r="N34">
        <f t="shared" si="3"/>
        <v>5.4944869892012349</v>
      </c>
      <c r="O34">
        <f t="shared" si="4"/>
        <v>10.98897397840247</v>
      </c>
      <c r="P34">
        <v>0.71399999999999997</v>
      </c>
      <c r="Q34">
        <f t="shared" si="5"/>
        <v>8.4854488081406423</v>
      </c>
    </row>
    <row r="35" spans="1:17" x14ac:dyDescent="0.4">
      <c r="A35" s="6">
        <v>45555</v>
      </c>
      <c r="B35" s="7">
        <v>0.25</v>
      </c>
      <c r="C35" s="8" t="s">
        <v>17</v>
      </c>
      <c r="D35">
        <v>25</v>
      </c>
      <c r="E35">
        <f t="shared" si="1"/>
        <v>298</v>
      </c>
      <c r="F35">
        <v>26</v>
      </c>
      <c r="G35">
        <f t="shared" si="1"/>
        <v>299</v>
      </c>
      <c r="H35">
        <f t="shared" si="0"/>
        <v>298.5</v>
      </c>
      <c r="I35">
        <f t="shared" si="2"/>
        <v>0.914572864321608</v>
      </c>
      <c r="J35">
        <v>1.2050000000000001</v>
      </c>
      <c r="K35">
        <v>0.5</v>
      </c>
      <c r="L35">
        <v>3.1219360345370513</v>
      </c>
      <c r="M35">
        <v>10.217452400860218</v>
      </c>
      <c r="N35">
        <f t="shared" si="3"/>
        <v>7.0955163663231664</v>
      </c>
      <c r="O35">
        <f t="shared" si="4"/>
        <v>14.191032732646333</v>
      </c>
      <c r="P35">
        <v>0.71399999999999997</v>
      </c>
      <c r="Q35">
        <f t="shared" si="5"/>
        <v>11.166512901799097</v>
      </c>
    </row>
    <row r="36" spans="1:17" x14ac:dyDescent="0.4">
      <c r="A36" s="6">
        <v>45555</v>
      </c>
      <c r="B36" s="7">
        <v>0.25</v>
      </c>
      <c r="C36" s="8" t="s">
        <v>18</v>
      </c>
      <c r="D36">
        <v>26</v>
      </c>
      <c r="E36">
        <f t="shared" si="1"/>
        <v>299</v>
      </c>
      <c r="F36">
        <v>27</v>
      </c>
      <c r="G36">
        <f t="shared" si="1"/>
        <v>300</v>
      </c>
      <c r="H36">
        <f t="shared" si="0"/>
        <v>299.5</v>
      </c>
      <c r="I36">
        <f t="shared" si="2"/>
        <v>0.91151919866444076</v>
      </c>
      <c r="J36">
        <v>1.1975</v>
      </c>
      <c r="K36">
        <v>0.5</v>
      </c>
      <c r="L36">
        <v>2.5574034604440534</v>
      </c>
      <c r="M36">
        <v>7.531713958637078</v>
      </c>
      <c r="N36">
        <f t="shared" si="3"/>
        <v>4.9743104981930246</v>
      </c>
      <c r="O36">
        <f t="shared" si="4"/>
        <v>9.9486209963860492</v>
      </c>
      <c r="P36">
        <v>0.71399999999999997</v>
      </c>
      <c r="Q36">
        <f t="shared" si="5"/>
        <v>7.7535830032535227</v>
      </c>
    </row>
    <row r="37" spans="1:17" x14ac:dyDescent="0.4">
      <c r="A37" s="6">
        <v>45555</v>
      </c>
      <c r="B37" s="7">
        <v>0.25</v>
      </c>
      <c r="C37" s="8" t="s">
        <v>19</v>
      </c>
      <c r="D37">
        <v>26</v>
      </c>
      <c r="E37">
        <f t="shared" si="1"/>
        <v>299</v>
      </c>
      <c r="F37">
        <v>26</v>
      </c>
      <c r="G37">
        <f t="shared" si="1"/>
        <v>299</v>
      </c>
      <c r="H37">
        <f t="shared" si="0"/>
        <v>299</v>
      </c>
      <c r="I37">
        <f t="shared" si="2"/>
        <v>0.91304347826086951</v>
      </c>
      <c r="J37">
        <v>1.1825000000000001</v>
      </c>
      <c r="K37">
        <v>0.5</v>
      </c>
      <c r="L37">
        <v>2.50426571498569</v>
      </c>
      <c r="M37">
        <v>8.0229323499004632</v>
      </c>
      <c r="N37">
        <f t="shared" si="3"/>
        <v>5.5186666349147728</v>
      </c>
      <c r="O37">
        <f t="shared" si="4"/>
        <v>11.037333269829546</v>
      </c>
      <c r="P37">
        <v>0.71399999999999997</v>
      </c>
      <c r="Q37">
        <f t="shared" si="5"/>
        <v>8.5085386519153108</v>
      </c>
    </row>
    <row r="38" spans="1:17" x14ac:dyDescent="0.4">
      <c r="A38" s="6">
        <v>45554</v>
      </c>
      <c r="B38" s="7">
        <v>0.33333333333333331</v>
      </c>
      <c r="C38" s="8" t="s">
        <v>20</v>
      </c>
      <c r="D38"/>
      <c r="E38"/>
      <c r="F38"/>
      <c r="G38"/>
      <c r="H38">
        <f t="shared" si="0"/>
        <v>0</v>
      </c>
      <c r="I38" t="e">
        <f t="shared" si="2"/>
        <v>#DIV/0!</v>
      </c>
      <c r="K38"/>
      <c r="L38"/>
      <c r="M38"/>
      <c r="N38">
        <f t="shared" si="3"/>
        <v>0</v>
      </c>
      <c r="O38">
        <f t="shared" si="4"/>
        <v>0</v>
      </c>
      <c r="P38"/>
      <c r="Q38" t="e">
        <f t="shared" si="5"/>
        <v>#DIV/0!</v>
      </c>
    </row>
    <row r="39" spans="1:17" x14ac:dyDescent="0.4">
      <c r="A39" s="6">
        <v>45554</v>
      </c>
      <c r="B39" s="7">
        <v>0.41666666666666669</v>
      </c>
      <c r="C39" s="8" t="s">
        <v>20</v>
      </c>
      <c r="D39"/>
      <c r="E39"/>
      <c r="F39"/>
      <c r="G39"/>
      <c r="H39">
        <f t="shared" si="0"/>
        <v>0</v>
      </c>
      <c r="I39" t="e">
        <f t="shared" si="2"/>
        <v>#DIV/0!</v>
      </c>
      <c r="K39"/>
      <c r="L39"/>
      <c r="M39"/>
      <c r="N39">
        <f t="shared" si="3"/>
        <v>0</v>
      </c>
      <c r="O39">
        <f t="shared" si="4"/>
        <v>0</v>
      </c>
      <c r="P39"/>
      <c r="Q39" t="e">
        <f t="shared" si="5"/>
        <v>#DIV/0!</v>
      </c>
    </row>
    <row r="40" spans="1:17" x14ac:dyDescent="0.4">
      <c r="A40" s="6">
        <v>45554</v>
      </c>
      <c r="B40" s="7">
        <v>0.5</v>
      </c>
      <c r="C40" s="8" t="s">
        <v>20</v>
      </c>
      <c r="D40"/>
      <c r="E40"/>
      <c r="F40"/>
      <c r="G40"/>
      <c r="H40">
        <f t="shared" si="0"/>
        <v>0</v>
      </c>
      <c r="I40" t="e">
        <f t="shared" si="2"/>
        <v>#DIV/0!</v>
      </c>
      <c r="K40"/>
      <c r="L40"/>
      <c r="M40"/>
      <c r="N40">
        <f t="shared" si="3"/>
        <v>0</v>
      </c>
      <c r="O40">
        <f t="shared" si="4"/>
        <v>0</v>
      </c>
      <c r="P40"/>
      <c r="Q40" t="e">
        <f t="shared" si="5"/>
        <v>#DIV/0!</v>
      </c>
    </row>
    <row r="41" spans="1:17" x14ac:dyDescent="0.4">
      <c r="A41" s="6">
        <v>45554</v>
      </c>
      <c r="B41" s="7">
        <v>0.58333333333333337</v>
      </c>
      <c r="C41" s="8" t="s">
        <v>20</v>
      </c>
      <c r="D41"/>
      <c r="E41"/>
      <c r="F41"/>
      <c r="G41"/>
      <c r="H41">
        <f t="shared" si="0"/>
        <v>0</v>
      </c>
      <c r="I41" t="e">
        <f t="shared" si="2"/>
        <v>#DIV/0!</v>
      </c>
      <c r="K41"/>
      <c r="L41"/>
      <c r="M41"/>
      <c r="N41">
        <f t="shared" si="3"/>
        <v>0</v>
      </c>
      <c r="O41">
        <f t="shared" si="4"/>
        <v>0</v>
      </c>
      <c r="P41"/>
      <c r="Q41" t="e">
        <f t="shared" si="5"/>
        <v>#DIV/0!</v>
      </c>
    </row>
    <row r="42" spans="1:17" x14ac:dyDescent="0.4">
      <c r="A42" s="6">
        <v>45554</v>
      </c>
      <c r="B42" s="7">
        <v>0.66666666666666663</v>
      </c>
      <c r="C42" s="8" t="s">
        <v>20</v>
      </c>
      <c r="D42"/>
      <c r="E42"/>
      <c r="F42"/>
      <c r="G42"/>
      <c r="H42">
        <f t="shared" si="0"/>
        <v>0</v>
      </c>
      <c r="I42" t="e">
        <f t="shared" si="2"/>
        <v>#DIV/0!</v>
      </c>
      <c r="K42"/>
      <c r="L42"/>
      <c r="M42"/>
      <c r="N42">
        <f t="shared" si="3"/>
        <v>0</v>
      </c>
      <c r="O42">
        <f t="shared" si="4"/>
        <v>0</v>
      </c>
      <c r="P42"/>
      <c r="Q42" t="e">
        <f t="shared" si="5"/>
        <v>#DIV/0!</v>
      </c>
    </row>
    <row r="43" spans="1:17" x14ac:dyDescent="0.4">
      <c r="A43" s="6">
        <v>45554</v>
      </c>
      <c r="B43" s="7">
        <v>0.75</v>
      </c>
      <c r="C43" s="8" t="s">
        <v>20</v>
      </c>
      <c r="D43"/>
      <c r="E43"/>
      <c r="F43"/>
      <c r="G43"/>
      <c r="H43">
        <f t="shared" si="0"/>
        <v>0</v>
      </c>
      <c r="I43" t="e">
        <f t="shared" si="2"/>
        <v>#DIV/0!</v>
      </c>
      <c r="K43"/>
      <c r="L43"/>
      <c r="M43"/>
      <c r="N43">
        <f t="shared" si="3"/>
        <v>0</v>
      </c>
      <c r="O43">
        <f t="shared" si="4"/>
        <v>0</v>
      </c>
      <c r="P43"/>
      <c r="Q43" t="e">
        <f t="shared" si="5"/>
        <v>#DIV/0!</v>
      </c>
    </row>
    <row r="44" spans="1:17" x14ac:dyDescent="0.4">
      <c r="A44" s="6">
        <v>45554</v>
      </c>
      <c r="B44" s="7">
        <v>0.83333333333333337</v>
      </c>
      <c r="C44" s="8" t="s">
        <v>20</v>
      </c>
      <c r="D44"/>
      <c r="E44"/>
      <c r="F44"/>
      <c r="G44"/>
      <c r="H44">
        <f t="shared" si="0"/>
        <v>0</v>
      </c>
      <c r="I44" t="e">
        <f t="shared" si="2"/>
        <v>#DIV/0!</v>
      </c>
      <c r="L44"/>
      <c r="M44"/>
      <c r="N44">
        <f t="shared" si="3"/>
        <v>0</v>
      </c>
      <c r="O44">
        <f t="shared" si="4"/>
        <v>0</v>
      </c>
      <c r="P44"/>
      <c r="Q44" t="e">
        <f t="shared" si="5"/>
        <v>#DIV/0!</v>
      </c>
    </row>
    <row r="45" spans="1:17" x14ac:dyDescent="0.4">
      <c r="A45" s="6">
        <v>45554</v>
      </c>
      <c r="B45" s="7">
        <v>0.91666666666666663</v>
      </c>
      <c r="C45" s="8" t="s">
        <v>20</v>
      </c>
      <c r="D45"/>
      <c r="E45"/>
      <c r="F45"/>
      <c r="G45"/>
      <c r="H45">
        <f t="shared" si="0"/>
        <v>0</v>
      </c>
      <c r="I45" t="e">
        <f t="shared" si="2"/>
        <v>#DIV/0!</v>
      </c>
      <c r="J45"/>
      <c r="L45"/>
      <c r="M45"/>
      <c r="N45">
        <f t="shared" si="3"/>
        <v>0</v>
      </c>
      <c r="O45">
        <f t="shared" si="4"/>
        <v>0</v>
      </c>
      <c r="P45"/>
      <c r="Q45" t="e">
        <f t="shared" si="5"/>
        <v>#DIV/0!</v>
      </c>
    </row>
    <row r="46" spans="1:17" x14ac:dyDescent="0.4">
      <c r="A46" s="6">
        <v>45555</v>
      </c>
      <c r="B46" s="7">
        <v>0</v>
      </c>
      <c r="C46" s="8" t="s">
        <v>20</v>
      </c>
      <c r="D46"/>
      <c r="E46"/>
      <c r="F46"/>
      <c r="G46"/>
      <c r="H46">
        <f t="shared" si="0"/>
        <v>0</v>
      </c>
      <c r="I46" t="e">
        <f t="shared" si="2"/>
        <v>#DIV/0!</v>
      </c>
      <c r="J46"/>
      <c r="L46"/>
      <c r="M46"/>
      <c r="N46">
        <f t="shared" si="3"/>
        <v>0</v>
      </c>
      <c r="O46">
        <f t="shared" si="4"/>
        <v>0</v>
      </c>
      <c r="P46"/>
      <c r="Q46" t="e">
        <f t="shared" si="5"/>
        <v>#DIV/0!</v>
      </c>
    </row>
    <row r="47" spans="1:17" x14ac:dyDescent="0.4">
      <c r="A47" s="6">
        <v>45555</v>
      </c>
      <c r="B47" s="7">
        <v>8.3333333333333329E-2</v>
      </c>
      <c r="C47" s="8" t="s">
        <v>20</v>
      </c>
      <c r="D47"/>
      <c r="E47"/>
      <c r="F47"/>
      <c r="G47"/>
      <c r="H47">
        <f t="shared" si="0"/>
        <v>0</v>
      </c>
      <c r="I47" t="e">
        <f t="shared" si="2"/>
        <v>#DIV/0!</v>
      </c>
      <c r="J47"/>
      <c r="K47"/>
      <c r="L47"/>
      <c r="M47"/>
      <c r="N47">
        <f t="shared" si="3"/>
        <v>0</v>
      </c>
      <c r="O47">
        <f t="shared" si="4"/>
        <v>0</v>
      </c>
      <c r="P47"/>
      <c r="Q47" t="e">
        <f t="shared" si="5"/>
        <v>#DIV/0!</v>
      </c>
    </row>
    <row r="48" spans="1:17" x14ac:dyDescent="0.4">
      <c r="A48" s="6">
        <v>45555</v>
      </c>
      <c r="B48" s="7">
        <v>0.16666666666666666</v>
      </c>
      <c r="C48" s="8" t="s">
        <v>20</v>
      </c>
      <c r="D48"/>
      <c r="E48"/>
      <c r="F48"/>
      <c r="G48"/>
      <c r="H48">
        <f t="shared" si="0"/>
        <v>0</v>
      </c>
      <c r="I48" t="e">
        <f t="shared" si="2"/>
        <v>#DIV/0!</v>
      </c>
      <c r="J48"/>
      <c r="K48"/>
      <c r="L48"/>
      <c r="M48"/>
      <c r="N48">
        <f t="shared" si="3"/>
        <v>0</v>
      </c>
      <c r="O48">
        <f t="shared" si="4"/>
        <v>0</v>
      </c>
      <c r="P48"/>
      <c r="Q48" t="e">
        <f t="shared" si="5"/>
        <v>#DIV/0!</v>
      </c>
    </row>
    <row r="49" spans="1:17" x14ac:dyDescent="0.4">
      <c r="A49" s="6">
        <v>45555</v>
      </c>
      <c r="B49" s="7">
        <v>0.25</v>
      </c>
      <c r="C49" s="8" t="s">
        <v>20</v>
      </c>
      <c r="D49"/>
      <c r="E49"/>
      <c r="F49"/>
      <c r="G49"/>
      <c r="H49">
        <f t="shared" si="0"/>
        <v>0</v>
      </c>
      <c r="I49" t="e">
        <f t="shared" si="2"/>
        <v>#DIV/0!</v>
      </c>
      <c r="K49"/>
      <c r="L49"/>
      <c r="M49"/>
      <c r="N49">
        <f t="shared" si="3"/>
        <v>0</v>
      </c>
      <c r="O49">
        <f t="shared" si="4"/>
        <v>0</v>
      </c>
      <c r="P49"/>
      <c r="Q49" t="e">
        <f t="shared" si="5"/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2024-09-09T13:39:33Z</dcterms:created>
  <dcterms:modified xsi:type="dcterms:W3CDTF">2024-09-26T10:55:59Z</dcterms:modified>
</cp:coreProperties>
</file>