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890" activeTab="1"/>
  </bookViews>
  <sheets>
    <sheet name="Intro_C0_battle02" sheetId="12" r:id="rId1"/>
    <sheet name="Intro_C0_battle02_2" sheetId="13" r:id="rId2"/>
    <sheet name="辅助表" sheetId="4" r:id="rId3"/>
  </sheets>
  <externalReferences>
    <externalReference r:id="rId4"/>
  </externalReferences>
  <definedNames>
    <definedName name="_xlnm._FilterDatabase" localSheetId="0" hidden="1">Intro_C0_battle02!$A$1:$J$32</definedName>
    <definedName name="_xlnm._FilterDatabase" localSheetId="1" hidden="1">Intro_C0_battle02_2!$A$1:$J$22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<sst xmlns="http://schemas.openxmlformats.org/spreadsheetml/2006/main" count="189" uniqueCount="69">
  <si>
    <t>说明</t>
  </si>
  <si>
    <t>播放音效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</si>
  <si>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</si>
  <si>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</si>
  <si>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</si>
  <si>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</si>
  <si>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</si>
  <si>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</si>
  <si>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</si>
  <si>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</si>
  <si>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操作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</si>
  <si>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</si>
  <si>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</si>
  <si>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</si>
  <si>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</si>
  <si>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</si>
  <si>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</si>
  <si>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</si>
  <si>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</si>
  <si>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</si>
  <si>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</si>
  <si>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</si>
  <si>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</si>
  <si>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</si>
  <si>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</si>
  <si>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</si>
  <si>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</si>
  <si>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</si>
  <si>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设置镜号</t>
  </si>
  <si>
    <t>avg_basic_story_guidence</t>
  </si>
  <si>
    <t>no_postprocessing</t>
  </si>
  <si>
    <t>wo</t>
  </si>
  <si>
    <t>诶！？你用的……跟那个鲨鱼服不一样。</t>
  </si>
  <si>
    <t>设置角色</t>
  </si>
  <si>
    <t>kaiselin02</t>
  </si>
  <si>
    <t>pos=中</t>
  </si>
  <si>
    <t>角色动作</t>
  </si>
  <si>
    <t>凯瑟琳_严肃_动作_循环_01</t>
  </si>
  <si>
    <t>角色表情</t>
  </si>
  <si>
    <t>凯瑟琳_得意_上脸_开始_01;凯瑟琳_得意_下嘴_开始_01</t>
  </si>
  <si>
    <t>你说的是涂凌吗？</t>
  </si>
  <si>
    <t>type=0</t>
  </si>
  <si>
    <t>我的常用异质物
就是这两个小家伙~</t>
  </si>
  <si>
    <t>范围性打击的【1-047织线偶童】
与强力防御的【2-120禁止通行】</t>
  </si>
  <si>
    <t>凯瑟琳_得意_动作_循环_01</t>
  </si>
  <si>
    <t>就像抗生素配点激素才能达到最佳药效~</t>
  </si>
  <si>
    <t>移除角色</t>
  </si>
  <si>
    <t>跳转-标签</t>
  </si>
  <si>
    <t>结束</t>
  </si>
  <si>
    <t>能量介绍</t>
  </si>
  <si>
    <t>&lt;z=green&gt;每次行动都会积攒一点能量值&lt;/z&gt;</t>
  </si>
  <si>
    <t>type=1</t>
  </si>
  <si>
    <t>&lt;z=green&gt;能量值攒满后，会转化为一次终结技次数&lt;/z&gt;</t>
  </si>
  <si>
    <t>voice_ding</t>
  </si>
  <si>
    <t>引导偶童</t>
  </si>
  <si>
    <t>&lt;z=green&gt;就是现在！释放织线偶童的终结技！&lt;/z&gt;</t>
  </si>
  <si>
    <t>avg_basic_story_new</t>
  </si>
  <si>
    <t>pos=左</t>
  </si>
  <si>
    <t>那个，禁止通行，好像有点撑不住了！？</t>
  </si>
  <si>
    <t>凯瑟琳_严肃_上脸_开始_01;凯瑟琳_严肃_下嘴_开始_01</t>
  </si>
  <si>
    <t>你的【伊斯坦布尔】，他可以喝吗？</t>
  </si>
  <si>
    <t>当然~</t>
  </si>
  <si>
    <t>它就是作为异质物修复药研发的哦~。</t>
  </si>
  <si>
    <t>&lt;z=blue&gt;（所以根本就不是给人喝的吗！）&lt;/z&gt;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</si>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</sst>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DE780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3041779839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5" fillId="17" borderId="2" applyNumberFormat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3" borderId="1" xfId="50" applyFont="1" applyFill="1" applyBorder="1" applyAlignment="1">
      <alignment horizontal="left" vertical="center"/>
    </xf>
    <xf numFmtId="0" fontId="5" fillId="3" borderId="1" xfId="50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4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5" borderId="1" xfId="49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left" vertical="center"/>
    </xf>
    <xf numFmtId="0" fontId="7" fillId="5" borderId="1" xfId="50" applyFont="1" applyFill="1" applyBorder="1" applyAlignment="1">
      <alignment horizontal="center" vertical="center" wrapText="1"/>
    </xf>
    <xf numFmtId="0" fontId="7" fillId="5" borderId="1" xfId="50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left" vertical="center"/>
    </xf>
    <xf numFmtId="0" fontId="8" fillId="6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49" applyFont="1" applyFill="1" applyAlignment="1">
      <alignment horizontal="left" vertical="center"/>
    </xf>
    <xf numFmtId="0" fontId="10" fillId="0" borderId="0" xfId="49" applyFont="1" applyFill="1" applyAlignment="1">
      <alignment vertical="center" wrapText="1"/>
    </xf>
    <xf numFmtId="0" fontId="2" fillId="0" borderId="0" xfId="49" applyFont="1" applyFill="1" applyAlignment="1">
      <alignment horizontal="left" vertical="center"/>
    </xf>
    <xf numFmtId="0" fontId="11" fillId="0" borderId="0" xfId="0" applyFont="1" applyAlignment="1">
      <alignment vertical="center" wrapText="1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2" fillId="7" borderId="0" xfId="49" applyFont="1" applyFill="1" applyAlignment="1">
      <alignment vertical="center"/>
    </xf>
    <xf numFmtId="0" fontId="4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vertical="center" wrapText="1"/>
    </xf>
    <xf numFmtId="0" fontId="2" fillId="7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2"/>
  <sheetViews>
    <sheetView workbookViewId="0">
      <pane ySplit="5" topLeftCell="A17" activePane="bottomLeft" state="frozen"/>
      <selection/>
      <selection pane="bottomLeft" activeCell="H34" sqref="A26:H34"/>
    </sheetView>
  </sheetViews>
  <sheetFormatPr defaultColWidth="9" defaultRowHeight="17.1" customHeight="1"/>
  <cols>
    <col min="1" max="1" width="4.625" style="10" customWidth="1"/>
    <col min="2" max="2" width="14.5" style="10" customWidth="1"/>
    <col min="3" max="3" width="10.125" style="10" customWidth="1"/>
    <col min="4" max="4" width="13.375" style="10" customWidth="1"/>
    <col min="5" max="5" width="28.25" style="11" customWidth="1"/>
    <col min="6" max="6" width="34.75" style="10" customWidth="1"/>
    <col min="7" max="7" width="19" style="10" customWidth="1"/>
    <col min="8" max="8" width="37.25" style="10" customWidth="1"/>
    <col min="9" max="16384" width="9" style="10"/>
  </cols>
  <sheetData>
    <row r="1" ht="16.5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45.5" customHeight="1" spans="1:10">
      <c r="A2" s="12" t="s">
        <v>0</v>
      </c>
      <c r="B2" s="13"/>
      <c r="C2" s="13"/>
      <c r="D2" s="17" t="str">
        <f ca="1">INDEX($D$5:$D$897,CELL("row")-4)</f>
        <v>角色台词</v>
      </c>
      <c r="E2" s="18" t="str">
        <f ca="1">IF(VLOOKUP($D$2,INDIRECT(J2),2,)&lt;&gt;0,VLOOKUP($D$2,INDIRECT(J2),2,),"")</f>
        <v>npc_meiluni
【行为主体，NPC别名，在角色表中配置】</v>
      </c>
      <c r="F2" s="19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19" t="str">
        <f ca="1">IF(VLOOKUP($D$2,INDIRECT(J2),4,)&lt;&gt;0,VLOOKUP($D$2,INDIRECT(J2),4,),"")</f>
        <v>rui_01
【语音文件的名字】</v>
      </c>
      <c r="H2" s="19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0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10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11</v>
      </c>
      <c r="B4" s="22" t="s">
        <v>12</v>
      </c>
      <c r="C4" s="22" t="s">
        <v>13</v>
      </c>
      <c r="D4" s="23" t="s">
        <v>14</v>
      </c>
      <c r="E4" s="23" t="s">
        <v>15</v>
      </c>
      <c r="F4" s="24" t="s">
        <v>16</v>
      </c>
      <c r="G4" s="25" t="s">
        <v>17</v>
      </c>
      <c r="H4" s="25" t="s">
        <v>18</v>
      </c>
    </row>
    <row r="5" customHeight="1" spans="1:8">
      <c r="A5" s="26" t="s">
        <v>19</v>
      </c>
      <c r="B5" s="26" t="s">
        <v>20</v>
      </c>
      <c r="C5" s="26" t="s">
        <v>20</v>
      </c>
      <c r="D5" s="27" t="s">
        <v>20</v>
      </c>
      <c r="E5" s="27" t="s">
        <v>20</v>
      </c>
      <c r="F5" s="28" t="s">
        <v>20</v>
      </c>
      <c r="G5" s="26" t="s">
        <v>20</v>
      </c>
      <c r="H5" s="26" t="s">
        <v>20</v>
      </c>
    </row>
    <row r="6" s="8" customFormat="1" ht="21" customHeight="1" spans="1:8">
      <c r="A6" s="29">
        <f>ROW()-6</f>
        <v>0</v>
      </c>
      <c r="B6" s="30" t="s">
        <v>21</v>
      </c>
      <c r="C6" s="31"/>
      <c r="D6" s="32" t="s">
        <v>22</v>
      </c>
      <c r="E6" s="32" t="s">
        <v>23</v>
      </c>
      <c r="F6" s="32">
        <v>0</v>
      </c>
      <c r="G6" s="31"/>
      <c r="H6" s="31"/>
    </row>
    <row r="7" s="8" customFormat="1" ht="21" customHeight="1" spans="1:8">
      <c r="A7" s="29">
        <f>ROW()-6</f>
        <v>1</v>
      </c>
      <c r="B7" s="31"/>
      <c r="C7" s="31"/>
      <c r="D7" s="32" t="s">
        <v>22</v>
      </c>
      <c r="E7" s="32" t="s">
        <v>24</v>
      </c>
      <c r="F7" s="32">
        <v>0</v>
      </c>
      <c r="G7" s="31"/>
      <c r="H7" s="31"/>
    </row>
    <row r="8" s="8" customFormat="1" ht="21" customHeight="1" spans="1:8">
      <c r="A8" s="29">
        <f t="shared" ref="A8:A14" si="0">ROW()-6</f>
        <v>2</v>
      </c>
      <c r="B8" s="31"/>
      <c r="C8" s="31"/>
      <c r="D8" s="32" t="s">
        <v>22</v>
      </c>
      <c r="E8" s="32" t="s">
        <v>25</v>
      </c>
      <c r="F8" s="32">
        <v>0</v>
      </c>
      <c r="G8" s="31"/>
      <c r="H8" s="31"/>
    </row>
    <row r="9" s="42" customFormat="1" ht="15.95" customHeight="1" spans="1:9">
      <c r="A9" s="43">
        <f t="shared" si="0"/>
        <v>3</v>
      </c>
      <c r="C9" s="44">
        <v>1</v>
      </c>
      <c r="D9" s="44" t="s">
        <v>26</v>
      </c>
      <c r="E9" s="44"/>
      <c r="F9" s="45" t="s">
        <v>27</v>
      </c>
      <c r="G9" s="44"/>
      <c r="H9" s="44"/>
      <c r="I9" s="46"/>
    </row>
    <row r="10" s="9" customFormat="1" ht="15.95" customHeight="1" spans="1:9">
      <c r="A10" s="29">
        <f t="shared" si="0"/>
        <v>4</v>
      </c>
      <c r="B10" s="30"/>
      <c r="C10" s="33"/>
      <c r="D10" s="33" t="s">
        <v>28</v>
      </c>
      <c r="E10" s="33" t="s">
        <v>29</v>
      </c>
      <c r="F10" s="34" t="s">
        <v>30</v>
      </c>
      <c r="G10" s="33"/>
      <c r="H10" s="38"/>
      <c r="I10" s="41"/>
    </row>
    <row r="11" s="9" customFormat="1" ht="30" customHeight="1" spans="1:9">
      <c r="A11" s="29">
        <f t="shared" si="0"/>
        <v>5</v>
      </c>
      <c r="B11" s="30"/>
      <c r="C11" s="33"/>
      <c r="D11" s="33" t="s">
        <v>26</v>
      </c>
      <c r="E11" s="33" t="s">
        <v>31</v>
      </c>
      <c r="F11" s="39" t="s">
        <v>32</v>
      </c>
      <c r="G11" s="33"/>
      <c r="H11" s="38"/>
      <c r="I11" s="41"/>
    </row>
    <row r="12" s="9" customFormat="1" ht="15.95" customHeight="1" spans="1:9">
      <c r="A12" s="33">
        <f t="shared" si="0"/>
        <v>6</v>
      </c>
      <c r="B12" s="30"/>
      <c r="C12" s="33"/>
      <c r="D12" t="s">
        <v>33</v>
      </c>
      <c r="E12" t="s">
        <v>34</v>
      </c>
      <c r="F12" s="35" t="s">
        <v>35</v>
      </c>
      <c r="G12" s="33"/>
      <c r="H12" s="36"/>
      <c r="I12" s="41"/>
    </row>
    <row r="13" s="9" customFormat="1" ht="21" customHeight="1" spans="1:9">
      <c r="A13" s="29">
        <f t="shared" si="0"/>
        <v>7</v>
      </c>
      <c r="B13" s="30"/>
      <c r="C13" s="33"/>
      <c r="D13" t="s">
        <v>36</v>
      </c>
      <c r="E13" t="s">
        <v>34</v>
      </c>
      <c r="F13" s="36" t="s">
        <v>37</v>
      </c>
      <c r="G13" s="33"/>
      <c r="H13" s="38"/>
      <c r="I13" s="41"/>
    </row>
    <row r="14" s="9" customFormat="1" ht="21" customHeight="1" spans="1:9">
      <c r="A14" s="29">
        <f t="shared" si="0"/>
        <v>8</v>
      </c>
      <c r="B14" s="30"/>
      <c r="C14" s="33"/>
      <c r="D14" t="s">
        <v>38</v>
      </c>
      <c r="E14" t="s">
        <v>34</v>
      </c>
      <c r="F14" s="37" t="s">
        <v>39</v>
      </c>
      <c r="G14" s="33"/>
      <c r="H14" s="38"/>
      <c r="I14" s="41"/>
    </row>
    <row r="15" s="9" customFormat="1" ht="30.95" customHeight="1" spans="1:9">
      <c r="A15" s="33">
        <f t="shared" ref="A15:A23" si="1">ROW()-6</f>
        <v>9</v>
      </c>
      <c r="B15" s="30"/>
      <c r="C15" s="33"/>
      <c r="D15" s="33" t="s">
        <v>26</v>
      </c>
      <c r="E15" s="33" t="s">
        <v>34</v>
      </c>
      <c r="F15" s="39" t="s">
        <v>40</v>
      </c>
      <c r="G15" s="33"/>
      <c r="H15" s="38" t="s">
        <v>41</v>
      </c>
      <c r="I15" s="41"/>
    </row>
    <row r="16" s="9" customFormat="1" ht="30.95" customHeight="1" spans="1:9">
      <c r="A16" s="33">
        <f t="shared" si="1"/>
        <v>10</v>
      </c>
      <c r="B16" s="30"/>
      <c r="C16" s="33"/>
      <c r="D16" s="33" t="s">
        <v>26</v>
      </c>
      <c r="E16" s="33" t="s">
        <v>34</v>
      </c>
      <c r="F16" s="39" t="s">
        <v>42</v>
      </c>
      <c r="G16" s="33"/>
      <c r="H16" s="38" t="s">
        <v>41</v>
      </c>
      <c r="I16" s="41"/>
    </row>
    <row r="17" s="9" customFormat="1" ht="38" customHeight="1" spans="1:9">
      <c r="A17" s="33">
        <f t="shared" si="1"/>
        <v>11</v>
      </c>
      <c r="B17" s="30"/>
      <c r="C17" s="33"/>
      <c r="D17" s="33" t="s">
        <v>26</v>
      </c>
      <c r="E17" s="33" t="s">
        <v>34</v>
      </c>
      <c r="F17" s="39" t="s">
        <v>43</v>
      </c>
      <c r="G17" s="33"/>
      <c r="H17" s="38" t="s">
        <v>41</v>
      </c>
      <c r="I17" s="41"/>
    </row>
    <row r="18" s="9" customFormat="1" ht="21" customHeight="1" spans="1:9">
      <c r="A18" s="29">
        <f t="shared" si="1"/>
        <v>12</v>
      </c>
      <c r="B18" s="30"/>
      <c r="C18" s="33"/>
      <c r="D18" t="s">
        <v>36</v>
      </c>
      <c r="E18" t="s">
        <v>34</v>
      </c>
      <c r="F18" s="36" t="s">
        <v>44</v>
      </c>
      <c r="G18" s="33"/>
      <c r="H18" s="38"/>
      <c r="I18" s="41"/>
    </row>
    <row r="19" s="9" customFormat="1" ht="30.95" customHeight="1" spans="1:9">
      <c r="A19" s="33">
        <f t="shared" si="1"/>
        <v>13</v>
      </c>
      <c r="B19" s="30"/>
      <c r="C19" s="33">
        <v>1</v>
      </c>
      <c r="D19" s="33" t="s">
        <v>26</v>
      </c>
      <c r="E19" s="33" t="s">
        <v>34</v>
      </c>
      <c r="F19" s="39" t="s">
        <v>45</v>
      </c>
      <c r="G19" s="33"/>
      <c r="H19" s="38" t="s">
        <v>41</v>
      </c>
      <c r="I19" s="41"/>
    </row>
    <row r="20" s="9" customFormat="1" ht="29.1" customHeight="1" spans="1:9">
      <c r="A20" s="29">
        <f t="shared" si="1"/>
        <v>14</v>
      </c>
      <c r="B20" s="30"/>
      <c r="C20" s="33"/>
      <c r="D20" s="33" t="s">
        <v>46</v>
      </c>
      <c r="E20" s="33" t="s">
        <v>34</v>
      </c>
      <c r="F20" s="34"/>
      <c r="G20" s="33"/>
      <c r="H20" s="38"/>
      <c r="I20" s="41"/>
    </row>
    <row r="21" s="9" customFormat="1" ht="11.25" spans="1:9">
      <c r="A21" s="33">
        <f t="shared" si="1"/>
        <v>15</v>
      </c>
      <c r="B21" s="30"/>
      <c r="C21" s="33"/>
      <c r="D21" s="33" t="s">
        <v>47</v>
      </c>
      <c r="E21" s="33"/>
      <c r="F21" s="34" t="s">
        <v>48</v>
      </c>
      <c r="G21" s="33"/>
      <c r="H21" s="33"/>
      <c r="I21" s="41"/>
    </row>
    <row r="22" s="9" customFormat="1" ht="30.95" customHeight="1" spans="1:9">
      <c r="A22" s="33">
        <f t="shared" si="1"/>
        <v>16</v>
      </c>
      <c r="B22" s="30" t="s">
        <v>49</v>
      </c>
      <c r="C22" s="33"/>
      <c r="D22"/>
      <c r="E22" s="33"/>
      <c r="F22" s="39"/>
      <c r="G22" s="33"/>
      <c r="H22" s="38"/>
      <c r="I22" s="41"/>
    </row>
    <row r="23" s="9" customFormat="1" ht="15.95" customHeight="1" spans="1:9">
      <c r="A23" s="29">
        <f t="shared" si="1"/>
        <v>17</v>
      </c>
      <c r="B23" s="30"/>
      <c r="C23" s="33"/>
      <c r="D23" s="33" t="s">
        <v>28</v>
      </c>
      <c r="E23" s="33" t="s">
        <v>29</v>
      </c>
      <c r="F23" s="34" t="s">
        <v>30</v>
      </c>
      <c r="G23" s="33"/>
      <c r="H23" s="38"/>
      <c r="I23" s="41"/>
    </row>
    <row r="24" s="9" customFormat="1" ht="30.95" customHeight="1" spans="1:9">
      <c r="A24" s="33">
        <f t="shared" ref="A24:A32" si="2">ROW()-6</f>
        <v>18</v>
      </c>
      <c r="B24" s="30"/>
      <c r="C24" s="33"/>
      <c r="D24" t="s">
        <v>26</v>
      </c>
      <c r="E24" s="33"/>
      <c r="F24" s="39" t="s">
        <v>50</v>
      </c>
      <c r="G24" s="33"/>
      <c r="H24" s="38" t="s">
        <v>51</v>
      </c>
      <c r="I24" s="41"/>
    </row>
    <row r="25" s="9" customFormat="1" ht="30.95" customHeight="1" spans="1:9">
      <c r="A25" s="33">
        <f t="shared" si="2"/>
        <v>19</v>
      </c>
      <c r="B25" s="30"/>
      <c r="C25" s="33"/>
      <c r="D25" t="s">
        <v>26</v>
      </c>
      <c r="E25" s="33"/>
      <c r="F25" s="39" t="s">
        <v>52</v>
      </c>
      <c r="G25" s="33"/>
      <c r="H25" s="38" t="s">
        <v>51</v>
      </c>
      <c r="I25" s="41"/>
    </row>
    <row r="26" s="9" customFormat="1" ht="12" spans="1:9">
      <c r="A26" s="29">
        <f t="shared" si="2"/>
        <v>20</v>
      </c>
      <c r="B26" s="30"/>
      <c r="C26" s="33">
        <v>1</v>
      </c>
      <c r="D26" s="33" t="s">
        <v>1</v>
      </c>
      <c r="E26" s="33" t="s">
        <v>53</v>
      </c>
      <c r="F26" s="34"/>
      <c r="G26" s="33"/>
      <c r="H26" s="38"/>
      <c r="I26" s="41"/>
    </row>
    <row r="27" s="9" customFormat="1" ht="11.25" spans="1:9">
      <c r="A27" s="33">
        <f t="shared" si="2"/>
        <v>21</v>
      </c>
      <c r="B27" s="30"/>
      <c r="C27" s="33"/>
      <c r="D27" s="33" t="s">
        <v>47</v>
      </c>
      <c r="E27" s="33"/>
      <c r="F27" s="34" t="s">
        <v>48</v>
      </c>
      <c r="G27" s="33"/>
      <c r="H27" s="33"/>
      <c r="I27" s="41"/>
    </row>
    <row r="28" s="9" customFormat="1" ht="30.95" customHeight="1" spans="1:9">
      <c r="A28" s="33">
        <f t="shared" si="2"/>
        <v>22</v>
      </c>
      <c r="B28" s="30" t="s">
        <v>54</v>
      </c>
      <c r="C28" s="33"/>
      <c r="D28"/>
      <c r="E28" s="33"/>
      <c r="F28" s="39"/>
      <c r="G28" s="33"/>
      <c r="H28" s="38"/>
      <c r="I28" s="41"/>
    </row>
    <row r="29" s="9" customFormat="1" ht="15.95" customHeight="1" spans="1:9">
      <c r="A29" s="29">
        <f t="shared" si="2"/>
        <v>23</v>
      </c>
      <c r="B29" s="30"/>
      <c r="C29" s="33"/>
      <c r="D29" s="33" t="s">
        <v>28</v>
      </c>
      <c r="E29" s="33" t="s">
        <v>29</v>
      </c>
      <c r="F29" s="34" t="s">
        <v>30</v>
      </c>
      <c r="G29" s="33"/>
      <c r="H29" s="38"/>
      <c r="I29" s="41"/>
    </row>
    <row r="30" s="9" customFormat="1" ht="30.95" customHeight="1" spans="1:9">
      <c r="A30" s="33">
        <f t="shared" si="2"/>
        <v>24</v>
      </c>
      <c r="B30" s="30"/>
      <c r="C30" s="33"/>
      <c r="D30" s="33" t="s">
        <v>26</v>
      </c>
      <c r="E30" s="33"/>
      <c r="F30" s="39" t="s">
        <v>55</v>
      </c>
      <c r="G30" s="33"/>
      <c r="H30" s="38" t="s">
        <v>51</v>
      </c>
      <c r="I30" s="41"/>
    </row>
    <row r="31" s="9" customFormat="1" ht="11.25" spans="1:9">
      <c r="A31" s="33">
        <f t="shared" si="2"/>
        <v>25</v>
      </c>
      <c r="B31" s="30"/>
      <c r="C31" s="33"/>
      <c r="D31" s="33" t="s">
        <v>47</v>
      </c>
      <c r="E31" s="33"/>
      <c r="F31" s="34" t="s">
        <v>48</v>
      </c>
      <c r="G31" s="33"/>
      <c r="H31" s="33"/>
      <c r="I31" s="41"/>
    </row>
    <row r="32" s="9" customFormat="1" ht="15.95" customHeight="1" spans="1:9">
      <c r="A32" s="29">
        <f t="shared" si="2"/>
        <v>26</v>
      </c>
      <c r="B32" s="30" t="s">
        <v>48</v>
      </c>
      <c r="C32" s="33"/>
      <c r="D32" s="33"/>
      <c r="E32" s="33"/>
      <c r="F32" s="34"/>
      <c r="I32" s="41"/>
    </row>
  </sheetData>
  <autoFilter ref="A1:J32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22"/>
  <sheetViews>
    <sheetView tabSelected="1" workbookViewId="0">
      <pane ySplit="5" topLeftCell="A6" activePane="bottomLeft" state="frozen"/>
      <selection/>
      <selection pane="bottomLeft" activeCell="H23" sqref="H23"/>
    </sheetView>
  </sheetViews>
  <sheetFormatPr defaultColWidth="9" defaultRowHeight="17.1" customHeight="1"/>
  <cols>
    <col min="1" max="1" width="4.625" style="10" customWidth="1"/>
    <col min="2" max="2" width="14.5" style="10" customWidth="1"/>
    <col min="3" max="3" width="10.125" style="10" customWidth="1"/>
    <col min="4" max="4" width="13.375" style="10" customWidth="1"/>
    <col min="5" max="5" width="28.25" style="11" customWidth="1"/>
    <col min="6" max="6" width="34.75" style="10" customWidth="1"/>
    <col min="7" max="7" width="19" style="10" customWidth="1"/>
    <col min="8" max="8" width="37.25" style="10" customWidth="1"/>
    <col min="9" max="16384" width="9" style="10"/>
  </cols>
  <sheetData>
    <row r="1" ht="16.5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45.5" customHeight="1" spans="1:10">
      <c r="A2" s="12" t="s">
        <v>0</v>
      </c>
      <c r="B2" s="13"/>
      <c r="C2" s="13"/>
      <c r="D2" s="17" t="str">
        <f ca="1">INDEX($D$5:$D$887,CELL("row")-4)</f>
        <v>角色台词</v>
      </c>
      <c r="E2" s="18" t="str">
        <f ca="1">IF(VLOOKUP($D$2,INDIRECT(J2),2,)&lt;&gt;0,VLOOKUP($D$2,INDIRECT(J2),2,),"")</f>
        <v>npc_meiluni
【行为主体，NPC别名，在角色表中配置】</v>
      </c>
      <c r="F2" s="19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19" t="str">
        <f ca="1">IF(VLOOKUP($D$2,INDIRECT(J2),4,)&lt;&gt;0,VLOOKUP($D$2,INDIRECT(J2),4,),"")</f>
        <v>rui_01
【语音文件的名字】</v>
      </c>
      <c r="H2" s="19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0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10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11</v>
      </c>
      <c r="B4" s="22" t="s">
        <v>12</v>
      </c>
      <c r="C4" s="22" t="s">
        <v>13</v>
      </c>
      <c r="D4" s="23" t="s">
        <v>14</v>
      </c>
      <c r="E4" s="23" t="s">
        <v>15</v>
      </c>
      <c r="F4" s="24" t="s">
        <v>16</v>
      </c>
      <c r="G4" s="25" t="s">
        <v>17</v>
      </c>
      <c r="H4" s="25" t="s">
        <v>18</v>
      </c>
    </row>
    <row r="5" customHeight="1" spans="1:8">
      <c r="A5" s="26" t="s">
        <v>19</v>
      </c>
      <c r="B5" s="26" t="s">
        <v>20</v>
      </c>
      <c r="C5" s="26" t="s">
        <v>20</v>
      </c>
      <c r="D5" s="27" t="s">
        <v>20</v>
      </c>
      <c r="E5" s="27" t="s">
        <v>20</v>
      </c>
      <c r="F5" s="28" t="s">
        <v>20</v>
      </c>
      <c r="G5" s="26" t="s">
        <v>20</v>
      </c>
      <c r="H5" s="26" t="s">
        <v>20</v>
      </c>
    </row>
    <row r="6" s="8" customFormat="1" ht="21" customHeight="1" spans="1:8">
      <c r="A6" s="29">
        <f t="shared" ref="A6:A8" si="0">ROW()-6</f>
        <v>0</v>
      </c>
      <c r="B6" s="30" t="s">
        <v>21</v>
      </c>
      <c r="C6" s="31"/>
      <c r="D6" s="32"/>
      <c r="E6" s="32"/>
      <c r="F6" s="32"/>
      <c r="G6" s="31"/>
      <c r="H6" s="31"/>
    </row>
    <row r="7" s="9" customFormat="1" ht="11.25" spans="1:9">
      <c r="A7" s="33">
        <f t="shared" si="0"/>
        <v>1</v>
      </c>
      <c r="B7" s="30"/>
      <c r="C7" s="33"/>
      <c r="D7" s="33" t="s">
        <v>28</v>
      </c>
      <c r="E7" s="33" t="s">
        <v>56</v>
      </c>
      <c r="F7" s="34" t="s">
        <v>30</v>
      </c>
      <c r="G7" s="33"/>
      <c r="H7" s="33"/>
      <c r="I7" s="41"/>
    </row>
    <row r="8" s="9" customFormat="1" ht="15.95" customHeight="1" spans="1:9">
      <c r="A8" s="33">
        <f t="shared" si="0"/>
        <v>2</v>
      </c>
      <c r="B8" s="30"/>
      <c r="C8" s="33"/>
      <c r="D8" t="s">
        <v>33</v>
      </c>
      <c r="E8" t="s">
        <v>34</v>
      </c>
      <c r="F8" s="35" t="s">
        <v>57</v>
      </c>
      <c r="G8" s="33"/>
      <c r="H8" s="36"/>
      <c r="I8" s="41"/>
    </row>
    <row r="9" s="9" customFormat="1" ht="13.5" spans="1:9">
      <c r="A9" s="29">
        <f t="shared" ref="A9:A14" si="1">ROW()-6</f>
        <v>3</v>
      </c>
      <c r="B9" s="30"/>
      <c r="C9" s="33"/>
      <c r="D9" t="s">
        <v>26</v>
      </c>
      <c r="E9" t="s">
        <v>31</v>
      </c>
      <c r="F9" s="37" t="s">
        <v>58</v>
      </c>
      <c r="G9" s="33"/>
      <c r="H9" s="38" t="s">
        <v>41</v>
      </c>
      <c r="I9" s="41"/>
    </row>
    <row r="10" s="9" customFormat="1" ht="21" customHeight="1" spans="1:9">
      <c r="A10" s="29">
        <f t="shared" si="1"/>
        <v>4</v>
      </c>
      <c r="B10" s="30"/>
      <c r="C10" s="33"/>
      <c r="D10" t="s">
        <v>36</v>
      </c>
      <c r="E10" t="s">
        <v>34</v>
      </c>
      <c r="F10" s="36" t="s">
        <v>37</v>
      </c>
      <c r="G10" s="33"/>
      <c r="H10" s="38"/>
      <c r="I10" s="41"/>
    </row>
    <row r="11" s="9" customFormat="1" ht="21" customHeight="1" spans="1:9">
      <c r="A11" s="29">
        <f t="shared" si="1"/>
        <v>5</v>
      </c>
      <c r="B11" s="30"/>
      <c r="C11" s="33"/>
      <c r="D11" t="s">
        <v>38</v>
      </c>
      <c r="E11" t="s">
        <v>34</v>
      </c>
      <c r="F11" s="37" t="s">
        <v>59</v>
      </c>
      <c r="G11" s="33"/>
      <c r="H11" s="38"/>
      <c r="I11" s="41"/>
    </row>
    <row r="12" s="9" customFormat="1" ht="13.5" spans="1:9">
      <c r="A12" s="29">
        <f t="shared" si="1"/>
        <v>6</v>
      </c>
      <c r="B12" s="30"/>
      <c r="C12" s="33"/>
      <c r="D12" s="33" t="s">
        <v>26</v>
      </c>
      <c r="E12" t="s">
        <v>31</v>
      </c>
      <c r="F12" s="39" t="s">
        <v>60</v>
      </c>
      <c r="G12" s="33"/>
      <c r="H12" s="38" t="s">
        <v>41</v>
      </c>
      <c r="I12" s="41"/>
    </row>
    <row r="13" s="9" customFormat="1" ht="21" customHeight="1" spans="1:9">
      <c r="A13" s="29">
        <f t="shared" si="1"/>
        <v>7</v>
      </c>
      <c r="B13" s="30"/>
      <c r="C13" s="33"/>
      <c r="D13" t="s">
        <v>36</v>
      </c>
      <c r="E13" t="s">
        <v>34</v>
      </c>
      <c r="F13" s="36" t="s">
        <v>44</v>
      </c>
      <c r="G13" s="33"/>
      <c r="H13" s="38"/>
      <c r="I13" s="41"/>
    </row>
    <row r="14" s="9" customFormat="1" ht="21" customHeight="1" spans="1:9">
      <c r="A14" s="29">
        <f t="shared" si="1"/>
        <v>8</v>
      </c>
      <c r="B14" s="30"/>
      <c r="C14" s="33"/>
      <c r="D14" t="s">
        <v>38</v>
      </c>
      <c r="E14" t="s">
        <v>34</v>
      </c>
      <c r="F14" s="37" t="s">
        <v>39</v>
      </c>
      <c r="G14" s="33"/>
      <c r="H14" s="38"/>
      <c r="I14" s="41"/>
    </row>
    <row r="15" s="9" customFormat="1" ht="13.5" spans="1:9">
      <c r="A15" s="29">
        <f>ROW()-6</f>
        <v>9</v>
      </c>
      <c r="B15" s="30"/>
      <c r="C15" s="33"/>
      <c r="D15" s="33" t="s">
        <v>26</v>
      </c>
      <c r="E15" s="33" t="s">
        <v>34</v>
      </c>
      <c r="F15" s="39" t="s">
        <v>61</v>
      </c>
      <c r="G15" s="33"/>
      <c r="H15" s="38" t="s">
        <v>41</v>
      </c>
      <c r="I15" s="41"/>
    </row>
    <row r="16" s="9" customFormat="1" ht="13.5" spans="1:9">
      <c r="A16" s="29">
        <f>ROW()-6</f>
        <v>10</v>
      </c>
      <c r="B16" s="30"/>
      <c r="C16" s="33"/>
      <c r="D16" s="33" t="s">
        <v>26</v>
      </c>
      <c r="E16" s="33" t="s">
        <v>34</v>
      </c>
      <c r="F16" s="39" t="s">
        <v>62</v>
      </c>
      <c r="G16" s="33"/>
      <c r="H16" s="38" t="s">
        <v>41</v>
      </c>
      <c r="I16" s="41"/>
    </row>
    <row r="17" s="9" customFormat="1" ht="27" spans="1:9">
      <c r="A17" s="29">
        <f>ROW()-6</f>
        <v>11</v>
      </c>
      <c r="B17" s="30"/>
      <c r="C17" s="33"/>
      <c r="D17" s="33" t="s">
        <v>26</v>
      </c>
      <c r="E17" t="s">
        <v>31</v>
      </c>
      <c r="F17" s="39" t="s">
        <v>63</v>
      </c>
      <c r="G17" s="33"/>
      <c r="H17" s="38" t="s">
        <v>41</v>
      </c>
      <c r="I17" s="41"/>
    </row>
    <row r="18" s="8" customFormat="1" ht="21" customHeight="1" spans="1:8">
      <c r="A18" s="29">
        <f>ROW()-6</f>
        <v>12</v>
      </c>
      <c r="B18" s="31"/>
      <c r="C18" s="31"/>
      <c r="D18" s="32" t="s">
        <v>22</v>
      </c>
      <c r="E18" s="32" t="s">
        <v>23</v>
      </c>
      <c r="F18" s="32">
        <v>1</v>
      </c>
      <c r="G18" s="31"/>
      <c r="H18" s="31"/>
    </row>
    <row r="19" s="8" customFormat="1" ht="21" customHeight="1" spans="1:8">
      <c r="A19" s="29">
        <f>ROW()-6</f>
        <v>13</v>
      </c>
      <c r="B19" s="31"/>
      <c r="C19" s="31"/>
      <c r="D19" s="32" t="s">
        <v>22</v>
      </c>
      <c r="E19" s="32" t="s">
        <v>24</v>
      </c>
      <c r="F19" s="32">
        <v>1</v>
      </c>
      <c r="G19" s="31"/>
      <c r="H19" s="31"/>
    </row>
    <row r="20" s="8" customFormat="1" ht="21" customHeight="1" spans="1:8">
      <c r="A20" s="29">
        <f>ROW()-6</f>
        <v>14</v>
      </c>
      <c r="B20" s="31"/>
      <c r="C20" s="31"/>
      <c r="D20" s="32" t="s">
        <v>22</v>
      </c>
      <c r="E20" s="32" t="s">
        <v>25</v>
      </c>
      <c r="F20" s="32">
        <v>1</v>
      </c>
      <c r="G20" s="31"/>
      <c r="H20" s="31"/>
    </row>
    <row r="21" s="9" customFormat="1" ht="11.25" spans="1:9">
      <c r="A21" s="33">
        <f>ROW()-6</f>
        <v>15</v>
      </c>
      <c r="B21" s="30"/>
      <c r="C21" s="33"/>
      <c r="D21" s="33" t="s">
        <v>47</v>
      </c>
      <c r="E21" s="33"/>
      <c r="F21" s="34" t="s">
        <v>48</v>
      </c>
      <c r="G21" s="33"/>
      <c r="H21" s="33"/>
      <c r="I21" s="41"/>
    </row>
    <row r="22" s="9" customFormat="1" ht="15.95" customHeight="1" spans="1:9">
      <c r="A22" s="29">
        <f>ROW()-6</f>
        <v>16</v>
      </c>
      <c r="B22" s="30" t="s">
        <v>48</v>
      </c>
      <c r="C22" s="33"/>
      <c r="D22" s="33"/>
      <c r="E22" s="33"/>
      <c r="F22" s="34"/>
      <c r="I22" s="41"/>
    </row>
  </sheetData>
  <autoFilter ref="A1:J22">
    <extLst/>
  </autoFilter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64</v>
      </c>
      <c r="B1" s="1" t="s">
        <v>65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66</v>
      </c>
      <c r="B2" s="1" t="s">
        <v>67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68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Intro_C0_battle02</vt:lpstr>
      <vt:lpstr>Intro_C0_battle02_2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一个两</cp:lastModifiedBy>
  <dcterms:created xsi:type="dcterms:W3CDTF">2020-12-28T08:24:00Z</dcterms:created>
  <dcterms:modified xsi:type="dcterms:W3CDTF">2022-10-14T09:32:09Z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