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 activeTab="6"/>
  </bookViews>
  <sheets>
    <sheet name="longzhu_start" sheetId="7" r:id="rId1"/>
    <sheet name="xunlianyingGuard" sheetId="6" r:id="rId2"/>
    <sheet name="keleiGuard" sheetId="8" r:id="rId3"/>
    <sheet name="keleiGet" sheetId="9" r:id="rId4"/>
    <sheet name="gucaiGet" sheetId="10" r:id="rId5"/>
    <sheet name="longzhu" sheetId="4" r:id="rId6"/>
    <sheet name="longzhu_dh" sheetId="5" r:id="rId7"/>
    <sheet name="辅助表" sheetId="2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5" hidden="1">longzhu!$A$1:$H$42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<sst xmlns="http://schemas.openxmlformats.org/spreadsheetml/2006/main" count="531" uniqueCount="129">
  <si>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</si>
  <si>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</si>
  <si>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</si>
  <si>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</si>
  <si>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</si>
  <si>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</si>
  <si>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</si>
  <si>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</si>
  <si>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</si>
  <si>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</si>
  <si>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</si>
  <si>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</si>
  <si>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</si>
  <si>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</si>
  <si>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</si>
  <si>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</si>
  <si>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</si>
  <si>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</si>
  <si>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</si>
  <si>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</si>
  <si>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</si>
  <si>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角色台词</t>
  </si>
  <si>
    <t>duheng</t>
  </si>
  <si>
    <t>我有新的任务给你，直接来昭离公馆的大厅，我在那里等你</t>
  </si>
  <si>
    <t>可选对话框</t>
  </si>
  <si>
    <t>$$不回复==&gt;任务发布2
$$好的！我现在就去！==&gt;任务发布1</t>
  </si>
  <si>
    <t>任务发布1</t>
  </si>
  <si>
    <t>wo</t>
  </si>
  <si>
    <t>好的！我现在就去！</t>
  </si>
  <si>
    <t>语法-数值</t>
  </si>
  <si>
    <t>QUEST_异质物收集=1</t>
  </si>
  <si>
    <t>任务发布2</t>
  </si>
  <si>
    <t>结束</t>
  </si>
  <si>
    <t>设置镜号</t>
  </si>
  <si>
    <t>avg_basic_story_new</t>
  </si>
  <si>
    <t>no_postprocessing</t>
  </si>
  <si>
    <t>rqs_1150000=2</t>
  </si>
  <si>
    <t>RPGActor</t>
  </si>
  <si>
    <t>设置角色</t>
  </si>
  <si>
    <t>pos=0</t>
  </si>
  <si>
    <t>上次任务完成得不错</t>
  </si>
  <si>
    <t>嘿嘿~还好还好~</t>
  </si>
  <si>
    <t>这座城市里还散布着一些异质物，我把相关的信息发到你的任务面板里</t>
  </si>
  <si>
    <t>rqs_1150001异质物收集=1</t>
  </si>
  <si>
    <t>存档</t>
  </si>
  <si>
    <t>你可以打开任务面板看一下</t>
  </si>
  <si>
    <t>系统-打开界面</t>
  </si>
  <si>
    <t>ui_quest</t>
  </si>
  <si>
    <t>收到了吧~</t>
  </si>
  <si>
    <t>收到了</t>
  </si>
  <si>
    <t>你接下来的工作就是把这些异质物都收集齐</t>
  </si>
  <si>
    <t>好的！</t>
  </si>
  <si>
    <t>对了，我这里还有个任务，虽然难点，但我相信你可以完成的</t>
  </si>
  <si>
    <t>是什么任务？</t>
  </si>
  <si>
    <t>在这个城市里散落着一些神秘道具，据说异质物的力量也来源于此</t>
  </si>
  <si>
    <t>集齐这些道具也许会有特殊的事情发生，但这些也都是都市传说，不知真假</t>
  </si>
  <si>
    <t>QUEST_七龙珠=1</t>
  </si>
  <si>
    <t>那我在哪能找到呢？</t>
  </si>
  <si>
    <t>具体信息我现在也不清楚，但我知道通关咱们的训练营1-10就可以获得一个</t>
  </si>
  <si>
    <t>你可以去看看，而且通过1-10之后，也会发你一个异质物，来补充战力</t>
  </si>
  <si>
    <t>rqs_1000002在训练营收集神秘道具=1</t>
  </si>
  <si>
    <t>好的~那个异质物训练营在哪里呢？</t>
  </si>
  <si>
    <t>就在作战室东边江北公园南边，你在地图上看一眼就知道了</t>
  </si>
  <si>
    <t>rqs_开启训练营=1</t>
  </si>
  <si>
    <t>好，我这就去</t>
  </si>
  <si>
    <t>tuling</t>
  </si>
  <si>
    <t>{#闪白震slash}{#涂凌惊讶动作}{#涂凌惊讶表情}喔~获得了一个新异质物耶！</t>
  </si>
  <si>
    <t>打开插画</t>
  </si>
  <si>
    <t>Side_ball4</t>
  </si>
  <si>
    <t>offx=-1</t>
  </si>
  <si>
    <t>{#闪白ding}{角色动作,tuling,涂凌_点赞_动作_循环_01}{#涂凌平静表情}还有一个黄灿灿的东西！这个应该就是杜衡之前说的神秘道具之一！</t>
  </si>
  <si>
    <t>rqs_1000002在训练营收集神秘道具=2</t>
  </si>
  <si>
    <t>ri_七龙珠+=1</t>
  </si>
  <si>
    <t>这玩意有点眼熟啊，不会侵权吗？</t>
  </si>
  <si>
    <t>{#涂凌思考动作}{#涂凌待机表情}看起来我们还要再收集6颗~</t>
  </si>
  <si>
    <t>&lt;color=#5AE4FF&gt;完全不接我的茬……&lt;/color&gt;</t>
  </si>
  <si>
    <t>关闭插画</t>
  </si>
  <si>
    <t>{#闪白ding}{#涂凌开心动作}{#涂凌平静表情}对了！之前听说在克雷研究中心里也有一个神秘道具！咱们去那里看看吧~</t>
  </si>
  <si>
    <t>那克雷研究中心在哪啊？{#涂凌开心动作恢复}</t>
  </si>
  <si>
    <t>{#涂凌紧张动作}{播放音效,voice_typing}就在城市的最东面~（如果被任务面板遮挡了，就把任务取消标记就好了）</t>
  </si>
  <si>
    <t>rqs_1000003在克雷研究所收集神秘道具=1</t>
  </si>
  <si>
    <t>rqs_开启克雷研究中心=1</t>
  </si>
  <si>
    <t>好……括号里的是什么意思？</t>
  </si>
  <si>
    <t>{#涂凌待机2动作}去地图上看看就知道啦~</t>
  </si>
  <si>
    <t>总算胜利了……那个融合怪物好难缠……累死……</t>
  </si>
  <si>
    <t>Side_ball1</t>
  </si>
  <si>
    <t>看！是那个神秘道具！</t>
  </si>
  <si>
    <t>这样子我们又有一颗啦</t>
  </si>
  <si>
    <t>rqs_1000003在克雷研究所收集神秘道具=2</t>
  </si>
  <si>
    <t>跳转-标签</t>
  </si>
  <si>
    <t>ri_七龙珠==7</t>
  </si>
  <si>
    <t>longzhu.开始</t>
  </si>
  <si>
    <t>离目标越来越近了！继续努力吧~</t>
  </si>
  <si>
    <t>真不容易……看着很可爱的家伙们竟然这么厉害……</t>
  </si>
  <si>
    <t>Side_ball2</t>
  </si>
  <si>
    <t>果然有这个东西！</t>
  </si>
  <si>
    <t>虽然很累~但是能获得这个道具还是很开心的</t>
  </si>
  <si>
    <t>嗯嗯！o(*￣▽￣*)o</t>
  </si>
  <si>
    <t>rqs_1000005在瀚德戏楼收集神秘道具=2</t>
  </si>
  <si>
    <t>继续加油吧！！fight！！</t>
  </si>
  <si>
    <t>rqs_1000001在城市收集神秘道具=2</t>
  </si>
  <si>
    <t>感觉好像已经都集齐了呢</t>
  </si>
  <si>
    <t>这么说你好像知道一共有7颗啊</t>
  </si>
  <si>
    <t>但是好像还是没有什么事情发生诶……</t>
  </si>
  <si>
    <t>&lt;color=#5AE4FF&gt;还是不接我的茬……&lt;/color&gt;</t>
  </si>
  <si>
    <t>不如咱们去找杜衡问问吧~</t>
  </si>
  <si>
    <t>嗯嗯~我也是这么想的~</t>
  </si>
  <si>
    <t>rqs_1000004回去找杜衡=1</t>
  </si>
  <si>
    <t>杜博士，我们已经收集齐了，可是感觉什么事情都没有发生</t>
  </si>
  <si>
    <t>哦？你怎么知道收集齐了呢？</t>
  </si>
  <si>
    <t>已经有七颗了呀</t>
  </si>
  <si>
    <t>可是我也没说过一共有几颗啊</t>
  </si>
  <si>
    <t>啊……这……</t>
  </si>
  <si>
    <t>行吧，看在你这么辛苦的份上，还是算你完成任务了吧</t>
  </si>
  <si>
    <t>rqs_1000004回去找杜衡=2</t>
  </si>
  <si>
    <t>移除角色</t>
  </si>
  <si>
    <t>trigger</t>
  </si>
  <si>
    <t>闲聊</t>
  </si>
  <si>
    <t>嗯？有什么事吗？</t>
  </si>
  <si>
    <t>没……我只是来看看……</t>
  </si>
  <si>
    <t>交代给你的任务都完成了吗？</t>
  </si>
  <si>
    <t>快了快了……</t>
  </si>
  <si>
    <t>那还在这里愣着干嘛？</t>
  </si>
  <si>
    <t>我这就走……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</si>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</sst>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6" fillId="0" borderId="0" xfId="49" applyFont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6" fillId="0" borderId="0" xfId="49" applyFont="1" applyFill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1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5.xml"/><Relationship Id="rId12" Type="http://schemas.openxmlformats.org/officeDocument/2006/relationships/externalLink" Target="externalLinks/externalLink4.xml"/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5757;&#32451;&#3382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&#25903;&#32447;&#20219;&#21153;\01&#31532;&#19968;&#31456;&#32467;&#26463;&#21518;&#30340;&#25903;&#32447;\&#19977;&#20185;&#24402;&#27934;\&#19977;&#20185;&#24402;&#27934;&#25903;&#32447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11;&#38647;&#30740;&#31350;&#2515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 refreshError="1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新角色镜头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角色镜头关闭</v>
          </cell>
          <cell r="E22" t="str">
            <v>如果不填，则默认为当前说话的人</v>
          </cell>
          <cell r="F22" t="str">
            <v>liliu_characamTL
不填为使用旧版的角色镜头关闭
【填入TimeLine名字表示关闭指定的新版角色镜头】</v>
          </cell>
          <cell r="G22" t="str">
            <v>不填</v>
          </cell>
          <cell r="H22" t="str">
            <v>不填</v>
          </cell>
        </row>
        <row r="23">
          <cell r="D23" t="str">
            <v>角色移动</v>
          </cell>
          <cell r="E23" t="str">
            <v>【使用角色镜头必须加角色镜头关闭】</v>
          </cell>
          <cell r="F23" t="str">
            <v>3
【到达的坐标点，在编辑器镜号中配置】
参 ???????</v>
          </cell>
          <cell r="G23" t="str">
            <v>2
【耗费的时间】</v>
          </cell>
          <cell r="H23" t="str">
            <v>FALSE;TRUE
【是否播放走路动画（默认FALSE）
|是否自动转角度（默认TRUE）】</v>
          </cell>
        </row>
        <row r="24">
          <cell r="D24" t="str">
            <v>开始说话</v>
          </cell>
          <cell r="E24" t="str">
            <v>npc_meiluni
【行为主体】</v>
          </cell>
          <cell r="F24" t="str">
            <v>102102
【talkId(角色配置表里的id)】 
参 角色表talk页签</v>
          </cell>
          <cell r="G24" t="str">
            <v>0
【默认是0，说话时长，x秒后停止说话】</v>
          </cell>
        </row>
        <row r="25">
          <cell r="D25" t="str">
            <v>停止说话</v>
          </cell>
          <cell r="E25" t="str">
            <v>npc_kaiselin
【行为主体】</v>
          </cell>
        </row>
        <row r="26">
          <cell r="D26" t="str">
            <v>角色表情</v>
          </cell>
          <cell r="E26" t="str">
            <v>npc_meiluni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眨眼速度</v>
          </cell>
          <cell r="E27" t="str">
            <v>npc_meiluni
【行为主体】</v>
          </cell>
          <cell r="F27" t="str">
            <v>不填为1，(此项不填为1，不加此项特定表情默认眨眼) 
【值越大，频率越快】</v>
          </cell>
        </row>
        <row r="28">
          <cell r="D28" t="str">
            <v>角色转身</v>
          </cell>
          <cell r="E28" t="str">
            <v>npc_meiluni
【行为主体】</v>
          </cell>
          <cell r="F28" t="str">
            <v>-30
【角度，负数朝左、正数朝右
不填为恢复转身
】</v>
          </cell>
          <cell r="G28" t="str">
            <v>0.5
【耗费时间】</v>
          </cell>
        </row>
        <row r="29">
          <cell r="D29" t="str">
            <v>角色转头</v>
          </cell>
          <cell r="E29" t="str">
            <v>npc_meiluni
【行为主体】</v>
          </cell>
          <cell r="F29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9">
          <cell r="H29" t="str">
            <v>0.5（耗费时间）</v>
          </cell>
        </row>
        <row r="30">
          <cell r="D30" t="str">
            <v>加载物体(废弃)</v>
          </cell>
          <cell r="E30" t="str">
            <v>火苗</v>
          </cell>
          <cell r="F30" t="str">
            <v>Effects/Magic_fire_pro_yellow
【特效路径】</v>
          </cell>
          <cell r="G30" t="str">
            <v>1
【加载的坐标，在编辑器镜号position中配置好】</v>
          </cell>
        </row>
        <row r="31">
          <cell r="D31" t="str">
            <v>删除物体(废弃)</v>
          </cell>
          <cell r="E31" t="str">
            <v>火苗</v>
          </cell>
        </row>
        <row r="32">
          <cell r="D32" t="str">
            <v>放置3D片</v>
          </cell>
          <cell r="E32" t="str">
            <v>ST_BrokenHeart
【3D资源名称】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播放音效</v>
          </cell>
          <cell r="E33" t="str">
            <v>sound_test
【音效名称】
音乐路径:Resources/avg/audios</v>
          </cell>
          <cell r="F33" t="str">
            <v>TRUE
【是否循环，默认false】</v>
          </cell>
        </row>
        <row r="34">
          <cell r="D34" t="str">
            <v>停止音效</v>
          </cell>
        </row>
        <row r="35">
          <cell r="D35" t="str">
            <v>播放音乐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停止音乐</v>
          </cell>
        </row>
        <row r="37">
          <cell r="D37" t="str">
            <v>播放视频</v>
          </cell>
          <cell r="E37" t="str">
            <v>video_1001
【视频名称】</v>
          </cell>
        </row>
        <row r="38">
          <cell r="D38" t="str">
            <v>播放timeline</v>
          </cell>
          <cell r="E38" t="str">
            <v>playableName
【场景内playable名称】</v>
          </cell>
        </row>
        <row r="39">
          <cell r="D39" t="str">
            <v>等待几秒</v>
          </cell>
          <cell r="E39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9" t="str">
            <v>TRUE
【等待时是否可点击，默认true】</v>
          </cell>
        </row>
        <row r="40">
          <cell r="D40" t="str">
            <v>画面特效效果</v>
          </cell>
          <cell r="E40" t="str">
            <v>0
【效果类型，0变灰度，1变黑】
摄像机后处理</v>
          </cell>
          <cell r="F40" t="str">
            <v>不填为0.5秒
【变化需要的时间】</v>
          </cell>
        </row>
        <row r="41">
          <cell r="D41" t="str">
            <v>画面特效移除</v>
          </cell>
        </row>
        <row r="42">
          <cell r="D42" t="str">
            <v>故事板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打开插画</v>
          </cell>
          <cell r="E43" t="str">
            <v>bgName
【背景图名称】
默认有0.5秒渐变变化，请注意</v>
          </cell>
          <cell r="F43" t="str">
            <v>TRUE
【是否使用全屏，默认TRUE】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关闭插画</v>
          </cell>
        </row>
        <row r="45">
          <cell r="D45" t="str">
            <v>打开特效板</v>
          </cell>
        </row>
        <row r="45"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特效板动作</v>
          </cell>
        </row>
        <row r="46"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关闭特效板</v>
          </cell>
        </row>
        <row r="47">
          <cell r="G47" t="str">
            <v>effectName
【挂在特效板上的粒子特效名，可不填，若不填就关闭整个板子】</v>
          </cell>
        </row>
        <row r="48">
          <cell r="D48" t="str">
            <v>可选对话框</v>
          </cell>
        </row>
        <row r="48"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如果不填且param3不填，则已读选项有已读标识
如果填1，则已读选项和※的规则无效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可选对话框_系统</v>
          </cell>
          <cell r="E49" t="str">
            <v>这里填代表相关系统的数字:
0(或不填) 错误
1. todo..</v>
          </cell>
          <cell r="F49" t="str">
            <v>根据相关系统，填写参数
系统=1时： todo
系统=2时:  todo</v>
          </cell>
          <cell r="G49" t="str">
            <v>根据相关系统，填写参数
系统=1时： todo
系统=2时:  todo</v>
          </cell>
          <cell r="H49" t="str">
            <v>type=0
【type表示类型，(不填为0)0是普通选择框，(不可填1)，2是手机下的可选对话框】</v>
          </cell>
        </row>
        <row r="50">
          <cell r="D50" t="str">
            <v>语法-数值</v>
          </cell>
          <cell r="E50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0" t="str">
            <v>不填</v>
          </cell>
          <cell r="G50" t="str">
            <v>不填</v>
          </cell>
          <cell r="H50" t="str">
            <v>不填</v>
          </cell>
        </row>
        <row r="51">
          <cell r="D51" t="str">
            <v>跳转-标签</v>
          </cell>
          <cell r="E51" t="str">
            <v>ri_线索名==1     ri_线索名&gt;1
逻辑组合写法：
【或】：【||】
【且】：【&amp;&amp;】
例如a&gt;b&amp;&amp;b==2||c&gt;0</v>
          </cell>
          <cell r="F51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2">
          <cell r="D52" t="str">
            <v>显示任务目标</v>
          </cell>
          <cell r="E52" t="str">
            <v>quest_xxx
【显示rpg任务目标，RPGQuest name项】</v>
          </cell>
        </row>
        <row r="53">
          <cell r="D53" t="str">
            <v>关闭任务目标</v>
          </cell>
          <cell r="E53" t="str">
            <v>quest_xxx
【关闭rpg任务目标，RPGQuest name项】</v>
          </cell>
        </row>
        <row r="54">
          <cell r="D54" t="str">
            <v>RPGActor</v>
          </cell>
          <cell r="E54" t="str">
            <v>actor_xxx
【RPG系统中的Actor项】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RPGGoL2</v>
          </cell>
          <cell r="E55" t="str">
            <v>xxx
【L1中的InspectorUnit（L2）名字】</v>
          </cell>
        </row>
        <row r="56">
          <cell r="D56" t="str">
            <v>RPGInfo</v>
          </cell>
          <cell r="E56" t="str">
            <v>0
【记录类型，0角色，1SCP，2词条】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手机开关</v>
          </cell>
          <cell r="E57" t="str">
            <v>TRUE
【TRUE显示，FALSE关闭，默认false】</v>
          </cell>
          <cell r="F57" t="str">
            <v>talkTarget
【交谈对象名】</v>
          </cell>
        </row>
        <row r="57">
          <cell r="H57" t="str">
            <v>offx=0.5
【offx坐标偏移比例】</v>
          </cell>
        </row>
        <row r="58">
          <cell r="D58" t="str">
            <v>手机对话</v>
          </cell>
          <cell r="E58" t="str">
            <v>type
【type为0是左对话，1是右对话】</v>
          </cell>
          <cell r="F58" t="str">
            <v>chat_str
【对话内容】</v>
          </cell>
          <cell r="G58" t="str">
            <v>icon
【显示的图标名】</v>
          </cell>
          <cell r="H58" t="str">
            <v>playername
【显示的人名】</v>
          </cell>
        </row>
        <row r="59">
          <cell r="D59" t="str">
            <v>撤回某句</v>
          </cell>
          <cell r="E59" t="str">
            <v>index
【index倒数第几条对话，默认是1】</v>
          </cell>
          <cell r="F59" t="str">
            <v>cancelStr
【撤回内容描述】</v>
          </cell>
        </row>
        <row r="60">
          <cell r="D60" t="str">
            <v>切换场景</v>
          </cell>
          <cell r="E60" t="str">
            <v>scenename
【要切换的场景名】
prev_scene:返回上一场景</v>
          </cell>
          <cell r="F60" t="str">
            <v>pointname
【rpg系统可以填写一个目的点，不填为startpoint】
prev_pos:返回上一场景位置</v>
          </cell>
        </row>
        <row r="61">
          <cell r="D61" t="str">
            <v>进战斗</v>
          </cell>
          <cell r="E61" t="str">
            <v>1
【关卡ID】</v>
          </cell>
        </row>
        <row r="62"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3">
          <cell r="D63" t="str">
            <v>系统-执行接口</v>
          </cell>
          <cell r="E63" t="str">
            <v>接口方法名
【TestMethod】</v>
          </cell>
          <cell r="F63" t="str">
            <v>参数
【int=1123|float=2.324|string=test】</v>
          </cell>
        </row>
        <row r="64">
          <cell r="D64" t="str">
            <v>开启推理</v>
          </cell>
          <cell r="E64" t="str">
            <v>推理脚本</v>
          </cell>
          <cell r="F64" t="str">
            <v>推理场景</v>
          </cell>
        </row>
        <row r="65">
          <cell r="D65" t="str">
            <v>完成推理</v>
          </cell>
        </row>
        <row r="66">
          <cell r="D66" t="str">
            <v>开启舌战</v>
          </cell>
          <cell r="E66" t="str">
            <v>舌战脚本</v>
          </cell>
        </row>
        <row r="67">
          <cell r="D67" t="str">
            <v>舌战减血</v>
          </cell>
          <cell r="E67" t="str">
            <v>角色昵称"wo"或"kaiselin"等</v>
          </cell>
        </row>
        <row r="68">
          <cell r="D68" t="str">
            <v>指令宏</v>
          </cell>
          <cell r="E68" t="str">
            <v>macro_莉琉测试
【宏名字】
要求完整名
使用指令宏后，该行会替换为指令宏表中对应的指令集合并解析添加到avg脚本中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unlianyingGuard"/>
      <sheetName val="辅助表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anxianguidong_duheng"/>
      <sheetName val="sanxianguidong_yuanfangzheng"/>
      <sheetName val="辅助表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keleiGuard"/>
      <sheetName val="辅助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F9" sqref="F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>
        <f ca="1">INDEX($D$5:$D$844,CELL("row")-4)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f t="shared" ref="A6:A17" si="0">ROW()-6</f>
        <v>0</v>
      </c>
      <c r="B6" s="11" t="s">
        <v>20</v>
      </c>
      <c r="C6" s="11"/>
      <c r="D6" s="12"/>
      <c r="E6" s="12"/>
      <c r="F6" s="13"/>
      <c r="G6" s="12"/>
      <c r="J6" s="14"/>
    </row>
    <row r="7" s="9" customFormat="1" customHeight="1" spans="1:10">
      <c r="A7" s="33">
        <f t="shared" si="0"/>
        <v>1</v>
      </c>
      <c r="B7"/>
      <c r="C7" s="11"/>
      <c r="D7" s="33" t="s">
        <v>21</v>
      </c>
      <c r="E7" s="15" t="s">
        <v>22</v>
      </c>
      <c r="F7" s="13" t="s">
        <v>23</v>
      </c>
      <c r="G7" s="12"/>
      <c r="J7" s="14"/>
    </row>
    <row r="8" s="9" customFormat="1" ht="28" customHeight="1" spans="1:10">
      <c r="A8" s="33">
        <f t="shared" si="0"/>
        <v>2</v>
      </c>
      <c r="B8" s="11"/>
      <c r="C8" s="11"/>
      <c r="D8" s="33" t="s">
        <v>24</v>
      </c>
      <c r="E8" s="15"/>
      <c r="F8" s="35" t="s">
        <v>25</v>
      </c>
      <c r="G8" s="12"/>
      <c r="J8" s="14"/>
    </row>
    <row r="9" s="9" customFormat="1" customHeight="1" spans="1:10">
      <c r="A9" s="33">
        <f t="shared" si="0"/>
        <v>3</v>
      </c>
      <c r="B9" s="11"/>
      <c r="C9" s="11"/>
      <c r="D9" s="12"/>
      <c r="E9" s="12"/>
      <c r="F9" s="13"/>
      <c r="G9" s="12"/>
      <c r="J9" s="14"/>
    </row>
    <row r="10" s="9" customFormat="1" ht="18" customHeight="1" spans="1:10">
      <c r="A10" s="33">
        <f t="shared" si="0"/>
        <v>4</v>
      </c>
      <c r="B10" s="11" t="s">
        <v>26</v>
      </c>
      <c r="C10" s="11"/>
      <c r="G10" s="12"/>
      <c r="J10" s="14"/>
    </row>
    <row r="11" s="9" customFormat="1" customHeight="1" spans="1:10">
      <c r="A11" s="33">
        <f t="shared" si="0"/>
        <v>5</v>
      </c>
      <c r="B11" s="11"/>
      <c r="C11" s="11"/>
      <c r="D11" s="33" t="s">
        <v>21</v>
      </c>
      <c r="E11" s="15" t="s">
        <v>27</v>
      </c>
      <c r="F11" s="13" t="s">
        <v>28</v>
      </c>
      <c r="G11" s="12"/>
      <c r="J11" s="14"/>
    </row>
    <row r="12" s="9" customFormat="1" ht="17.1" customHeight="1" spans="1:10">
      <c r="A12" s="33">
        <f t="shared" si="0"/>
        <v>6</v>
      </c>
      <c r="B12" s="11"/>
      <c r="C12" s="11"/>
      <c r="D12" s="12" t="s">
        <v>29</v>
      </c>
      <c r="E12" s="15" t="s">
        <v>30</v>
      </c>
      <c r="F12" s="13"/>
      <c r="G12" s="12"/>
      <c r="J12" s="14"/>
    </row>
    <row r="13" s="9" customFormat="1" customHeight="1" spans="1:10">
      <c r="A13" s="33">
        <f t="shared" si="0"/>
        <v>7</v>
      </c>
      <c r="B13" s="11" t="s">
        <v>31</v>
      </c>
      <c r="C13" s="11"/>
      <c r="D13" s="33"/>
      <c r="E13" s="15"/>
      <c r="F13" s="37"/>
      <c r="G13" s="12"/>
      <c r="J13" s="14"/>
    </row>
    <row r="14" s="9" customFormat="1" ht="17.1" customHeight="1" spans="1:10">
      <c r="A14" s="33">
        <f t="shared" si="0"/>
        <v>8</v>
      </c>
      <c r="B14" s="11"/>
      <c r="C14" s="11"/>
      <c r="D14" s="12" t="s">
        <v>29</v>
      </c>
      <c r="E14" s="15" t="s">
        <v>30</v>
      </c>
      <c r="F14" s="13"/>
      <c r="G14" s="12"/>
      <c r="J14" s="14"/>
    </row>
    <row r="15" s="9" customFormat="1" customHeight="1" spans="1:10">
      <c r="A15" s="33">
        <f t="shared" si="0"/>
        <v>9</v>
      </c>
      <c r="B15" s="11"/>
      <c r="C15" s="11"/>
      <c r="D15" s="12"/>
      <c r="E15" s="12"/>
      <c r="F15" s="13"/>
      <c r="G15" s="12"/>
      <c r="J15" s="14"/>
    </row>
    <row r="16" s="9" customFormat="1" customHeight="1" spans="1:10">
      <c r="A16" s="33">
        <f t="shared" si="0"/>
        <v>10</v>
      </c>
      <c r="B16" s="13" t="s">
        <v>32</v>
      </c>
      <c r="C16" s="11"/>
      <c r="D16" s="12"/>
      <c r="E16" s="12"/>
      <c r="F16" s="13"/>
      <c r="G16" s="12"/>
      <c r="J16" s="14"/>
    </row>
    <row r="17" s="9" customFormat="1" customHeight="1" spans="1:10">
      <c r="A17" s="33">
        <f t="shared" si="0"/>
        <v>11</v>
      </c>
      <c r="B17" s="11"/>
      <c r="C17" s="11"/>
      <c r="D17" s="12"/>
      <c r="E17" s="12"/>
      <c r="F17" s="13"/>
      <c r="G17" s="12"/>
      <c r="J17" s="14"/>
    </row>
    <row r="18" s="9" customFormat="1" customHeight="1" spans="1:10">
      <c r="A18" s="33"/>
      <c r="B18" s="11"/>
      <c r="C18" s="11"/>
      <c r="D18" s="12"/>
      <c r="E18" s="12"/>
      <c r="F18" s="13"/>
      <c r="G18" s="12"/>
      <c r="J18" s="14"/>
    </row>
    <row r="19" s="9" customFormat="1" customHeight="1" spans="1:10">
      <c r="A19" s="33"/>
      <c r="B19" s="11"/>
      <c r="C19" s="11"/>
      <c r="D19" s="12"/>
      <c r="E19" s="12"/>
      <c r="F19" s="13"/>
      <c r="G19" s="12"/>
      <c r="J19" s="14"/>
    </row>
    <row r="20" s="9" customFormat="1" customHeight="1" spans="1:10">
      <c r="A20" s="33"/>
      <c r="B20" s="11"/>
      <c r="C20" s="11"/>
      <c r="D20" s="12"/>
      <c r="E20" s="12"/>
      <c r="F20" s="13"/>
      <c r="G20" s="12"/>
      <c r="J20" s="14"/>
    </row>
    <row r="21" s="9" customFormat="1" customHeight="1" spans="1:10">
      <c r="A21" s="33"/>
      <c r="B21" s="11"/>
      <c r="C21" s="11"/>
      <c r="D21" s="33"/>
      <c r="E21" s="15"/>
      <c r="F21" s="13"/>
      <c r="G21" s="12"/>
      <c r="J21" s="14"/>
    </row>
    <row r="22" s="9" customFormat="1" ht="11.25" spans="1:10">
      <c r="A22" s="33"/>
      <c r="B22" s="11"/>
      <c r="C22" s="11"/>
      <c r="D22" s="33"/>
      <c r="E22" s="15"/>
      <c r="F22" s="35"/>
      <c r="G22" s="12"/>
      <c r="J22" s="14"/>
    </row>
    <row r="23" s="9" customFormat="1" customHeight="1" spans="1:10">
      <c r="A23" s="33"/>
      <c r="B23" s="11"/>
      <c r="C23" s="11"/>
      <c r="D23" s="12"/>
      <c r="E23" s="12"/>
      <c r="F23" s="13"/>
      <c r="G23" s="12"/>
      <c r="J23" s="14"/>
    </row>
    <row r="24" s="9" customFormat="1" customHeight="1" spans="1:10">
      <c r="A24" s="33"/>
      <c r="B24" s="11"/>
      <c r="C24" s="11"/>
      <c r="D24" s="33"/>
      <c r="E24" s="15"/>
      <c r="F24" s="13"/>
      <c r="G24" s="12"/>
      <c r="J24" s="14"/>
    </row>
    <row r="25" s="9" customFormat="1" customHeight="1" spans="1:10">
      <c r="A25" s="33"/>
      <c r="B25" s="11"/>
      <c r="C25" s="11"/>
      <c r="D25" s="33"/>
      <c r="E25" s="15"/>
      <c r="F25" s="13"/>
      <c r="G25" s="12"/>
      <c r="J25" s="14"/>
    </row>
    <row r="26" s="9" customFormat="1" customHeight="1" spans="1:10">
      <c r="A26" s="33"/>
      <c r="D26" s="33"/>
      <c r="E26" s="15"/>
      <c r="G26" s="12"/>
      <c r="J26" s="14"/>
    </row>
    <row r="27" s="9" customFormat="1" ht="11.25" spans="1:10">
      <c r="A27" s="33"/>
      <c r="B27" s="11"/>
      <c r="C27" s="11"/>
      <c r="D27" s="33"/>
      <c r="E27" s="12"/>
      <c r="F27" s="35"/>
      <c r="G27" s="12"/>
      <c r="J27" s="14"/>
    </row>
    <row r="28" s="9" customFormat="1" customHeight="1" spans="1:10">
      <c r="A28" s="33"/>
      <c r="B28" s="11"/>
      <c r="C28" s="11"/>
      <c r="D28" s="12"/>
      <c r="E28" s="12"/>
      <c r="F28" s="13"/>
      <c r="G28" s="12"/>
      <c r="J28" s="14"/>
    </row>
    <row r="29" s="9" customFormat="1" customHeight="1" spans="1:10">
      <c r="A29" s="33"/>
      <c r="B29" s="11"/>
      <c r="C29" s="11"/>
      <c r="D29" s="12"/>
      <c r="E29" s="12"/>
      <c r="F29" s="13"/>
      <c r="G29" s="12"/>
      <c r="J29" s="14"/>
    </row>
    <row r="30" s="9" customFormat="1" customHeight="1" spans="1:10">
      <c r="A30" s="33"/>
      <c r="B30" s="11"/>
      <c r="C30" s="11"/>
      <c r="D30" s="12"/>
      <c r="E30" s="12"/>
      <c r="F30" s="13"/>
      <c r="G30" s="12"/>
      <c r="J30" s="14"/>
    </row>
    <row r="31" s="9" customFormat="1" customHeight="1" spans="1:10">
      <c r="A31" s="33"/>
      <c r="B31" s="11"/>
      <c r="C31" s="11"/>
      <c r="D31" s="12"/>
      <c r="E31" s="12"/>
      <c r="F31" s="13"/>
      <c r="G31" s="12"/>
      <c r="J31" s="14"/>
    </row>
    <row r="32" s="9" customFormat="1" customHeight="1" spans="1:10">
      <c r="A32" s="33"/>
      <c r="B32" s="11"/>
      <c r="C32" s="11"/>
      <c r="D32" s="12"/>
      <c r="E32" s="12"/>
      <c r="F32" s="13"/>
      <c r="G32" s="12"/>
      <c r="J32" s="14"/>
    </row>
    <row r="33" s="9" customFormat="1" customHeight="1" spans="1:10">
      <c r="A33" s="33"/>
      <c r="C33" s="11"/>
      <c r="D33" s="12"/>
      <c r="E33" s="12"/>
      <c r="F33" s="13"/>
      <c r="G33" s="12"/>
      <c r="J33" s="14"/>
    </row>
    <row r="34" s="9" customFormat="1" customHeight="1" spans="1:10">
      <c r="A34" s="33"/>
      <c r="B34" s="11"/>
      <c r="C34" s="11"/>
      <c r="D34" s="33"/>
      <c r="E34" s="15"/>
      <c r="F34" s="13"/>
      <c r="G34" s="12"/>
      <c r="J34" s="14"/>
    </row>
    <row r="35" s="9" customFormat="1" customHeight="1" spans="1:10">
      <c r="A35" s="33"/>
      <c r="B35" s="11"/>
      <c r="C35" s="11"/>
      <c r="D35" s="33"/>
      <c r="E35" s="15"/>
      <c r="F35" s="13"/>
      <c r="G35" s="12"/>
      <c r="J35" s="14"/>
    </row>
    <row r="36" s="9" customFormat="1" customHeight="1" spans="1:10">
      <c r="A36" s="33"/>
      <c r="B36" s="11"/>
      <c r="C36" s="11"/>
      <c r="D36" s="33"/>
      <c r="E36" s="15"/>
      <c r="F36" s="13"/>
      <c r="G36" s="12"/>
      <c r="J36" s="14"/>
    </row>
    <row r="37" s="9" customFormat="1" customHeight="1" spans="1:10">
      <c r="A37" s="33"/>
      <c r="B37" s="11"/>
      <c r="C37" s="11"/>
      <c r="D37" s="33"/>
      <c r="E37" s="12"/>
      <c r="F37" s="35"/>
      <c r="G37" s="12"/>
      <c r="J37" s="14"/>
    </row>
    <row r="38" s="9" customFormat="1" customHeight="1" spans="1:10">
      <c r="A38" s="33"/>
      <c r="B38" s="11"/>
      <c r="C38" s="11"/>
      <c r="D38" s="12"/>
      <c r="E38" s="12"/>
      <c r="F38" s="13"/>
      <c r="G38" s="12"/>
      <c r="J38" s="14"/>
    </row>
    <row r="39" s="9" customFormat="1" customHeight="1" spans="1:10">
      <c r="A39" s="33"/>
      <c r="B39" s="11"/>
      <c r="C39" s="11"/>
      <c r="D39" s="12"/>
      <c r="E39" s="12"/>
      <c r="F39" s="13"/>
      <c r="G39" s="12"/>
      <c r="J39" s="14"/>
    </row>
    <row r="40" s="9" customFormat="1" customHeight="1" spans="1:10">
      <c r="A40" s="33"/>
      <c r="B40" s="11"/>
      <c r="C40" s="11"/>
      <c r="D40" s="33"/>
      <c r="E40" s="15"/>
      <c r="F40" s="13"/>
      <c r="G40" s="12"/>
      <c r="J40" s="14"/>
    </row>
    <row r="41" s="9" customFormat="1" customHeight="1" spans="1:10">
      <c r="A41" s="33"/>
      <c r="B41" s="11"/>
      <c r="C41" s="11"/>
      <c r="D41" s="12"/>
      <c r="E41" s="12"/>
      <c r="F41" s="13"/>
      <c r="G41" s="12"/>
      <c r="J41" s="14"/>
    </row>
    <row r="42" s="9" customFormat="1" customHeight="1" spans="1:10">
      <c r="A42" s="33"/>
      <c r="B42" s="11"/>
      <c r="C42" s="11"/>
      <c r="D42" s="12"/>
      <c r="E42" s="12"/>
      <c r="F42" s="13"/>
      <c r="G42" s="12"/>
      <c r="J42" s="14"/>
    </row>
  </sheetData>
  <dataValidations count="2">
    <dataValidation type="list" allowBlank="1" showInputMessage="1" showErrorMessage="1" sqref="D7 D11">
      <formula1>[3]辅助表!#REF!</formula1>
    </dataValidation>
    <dataValidation type="list" allowBlank="1" showInputMessage="1" showErrorMessage="1" sqref="D8 D13 D21:D28 D32:D42">
      <formula1>[4]辅助表!#REF!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E9" sqref="E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 t="str">
        <f ca="1">INDEX($D$5:$D$820,CELL("row")-4)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f t="shared" ref="A6:A9" si="0">ROW()-6</f>
        <v>0</v>
      </c>
      <c r="B6" s="11" t="s">
        <v>20</v>
      </c>
      <c r="C6" s="11"/>
      <c r="D6" s="33"/>
      <c r="E6" s="33"/>
      <c r="F6" s="34"/>
      <c r="G6" s="12"/>
      <c r="J6" s="14"/>
    </row>
    <row r="7" s="9" customFormat="1" customHeight="1" spans="1:10">
      <c r="A7" s="33">
        <f t="shared" si="0"/>
        <v>1</v>
      </c>
      <c r="B7" s="11"/>
      <c r="C7" s="11"/>
      <c r="D7" s="33" t="s">
        <v>33</v>
      </c>
      <c r="E7" s="33" t="s">
        <v>34</v>
      </c>
      <c r="F7" s="34" t="s">
        <v>35</v>
      </c>
      <c r="G7" s="12"/>
      <c r="J7" s="14"/>
    </row>
    <row r="8" s="9" customFormat="1" customHeight="1" spans="1:10">
      <c r="A8" s="33">
        <f t="shared" si="0"/>
        <v>2</v>
      </c>
      <c r="B8" s="11"/>
      <c r="C8" s="11"/>
      <c r="D8" s="33" t="s">
        <v>29</v>
      </c>
      <c r="E8" s="15" t="s">
        <v>36</v>
      </c>
      <c r="F8" s="13"/>
      <c r="G8" s="12"/>
      <c r="J8" s="14"/>
    </row>
    <row r="9" s="9" customFormat="1" customHeight="1" spans="1:10">
      <c r="A9" s="33">
        <f t="shared" si="0"/>
        <v>3</v>
      </c>
      <c r="B9" s="11"/>
      <c r="C9" s="11"/>
      <c r="D9" s="12" t="s">
        <v>37</v>
      </c>
      <c r="E9" s="12" t="s">
        <v>22</v>
      </c>
      <c r="F9" s="13">
        <v>2</v>
      </c>
      <c r="G9" s="12"/>
      <c r="J9" s="14"/>
    </row>
    <row r="10" s="9" customFormat="1" customHeight="1" spans="1:10">
      <c r="A10" s="33">
        <f t="shared" ref="A10:A15" si="1">ROW()-6</f>
        <v>4</v>
      </c>
      <c r="B10" s="11"/>
      <c r="C10" s="11"/>
      <c r="D10" s="33" t="s">
        <v>38</v>
      </c>
      <c r="E10" s="33" t="s">
        <v>22</v>
      </c>
      <c r="F10" s="34" t="s">
        <v>39</v>
      </c>
      <c r="G10" s="12"/>
      <c r="J10" s="14"/>
    </row>
    <row r="11" s="9" customFormat="1" customHeight="1" spans="1:10">
      <c r="A11" s="33">
        <f t="shared" si="1"/>
        <v>5</v>
      </c>
      <c r="B11" s="11"/>
      <c r="C11" s="11"/>
      <c r="D11" s="33" t="s">
        <v>21</v>
      </c>
      <c r="E11" s="33" t="s">
        <v>22</v>
      </c>
      <c r="F11" s="34" t="s">
        <v>40</v>
      </c>
      <c r="G11" s="12"/>
      <c r="J11" s="14"/>
    </row>
    <row r="12" s="9" customFormat="1" customHeight="1" spans="1:10">
      <c r="A12" s="33">
        <f t="shared" si="1"/>
        <v>6</v>
      </c>
      <c r="B12" s="11"/>
      <c r="C12" s="11"/>
      <c r="D12" s="33" t="s">
        <v>21</v>
      </c>
      <c r="E12" s="12" t="s">
        <v>27</v>
      </c>
      <c r="F12" s="13" t="s">
        <v>41</v>
      </c>
      <c r="G12" s="12"/>
      <c r="J12" s="14"/>
    </row>
    <row r="13" s="9" customFormat="1" customHeight="1" spans="1:10">
      <c r="A13" s="33">
        <f t="shared" si="1"/>
        <v>7</v>
      </c>
      <c r="B13" s="11"/>
      <c r="C13" s="11"/>
      <c r="D13" s="33" t="s">
        <v>21</v>
      </c>
      <c r="E13" s="33" t="s">
        <v>22</v>
      </c>
      <c r="F13" s="13" t="s">
        <v>42</v>
      </c>
      <c r="G13" s="12"/>
      <c r="J13" s="14"/>
    </row>
    <row r="14" s="9" customFormat="1" customHeight="1" spans="1:10">
      <c r="A14" s="33">
        <f t="shared" si="1"/>
        <v>8</v>
      </c>
      <c r="B14" s="11"/>
      <c r="C14" s="11"/>
      <c r="D14" s="33" t="s">
        <v>29</v>
      </c>
      <c r="E14" s="15" t="s">
        <v>43</v>
      </c>
      <c r="F14" s="13"/>
      <c r="G14" s="12"/>
      <c r="J14" s="14"/>
    </row>
    <row r="15" s="9" customFormat="1" customHeight="1" spans="1:10">
      <c r="A15" s="33">
        <f t="shared" si="1"/>
        <v>9</v>
      </c>
      <c r="B15" s="11"/>
      <c r="C15" s="11"/>
      <c r="D15" s="33" t="s">
        <v>44</v>
      </c>
      <c r="E15" s="15"/>
      <c r="F15" s="13"/>
      <c r="G15" s="12"/>
      <c r="J15" s="14"/>
    </row>
    <row r="16" s="9" customFormat="1" customHeight="1" spans="1:10">
      <c r="A16" s="33">
        <f t="shared" ref="A16:A47" si="2">ROW()-6</f>
        <v>10</v>
      </c>
      <c r="B16" s="11"/>
      <c r="C16" s="11"/>
      <c r="D16" s="33" t="s">
        <v>21</v>
      </c>
      <c r="E16" s="33" t="s">
        <v>22</v>
      </c>
      <c r="F16" s="13" t="s">
        <v>45</v>
      </c>
      <c r="G16" s="12"/>
      <c r="J16" s="14"/>
    </row>
    <row r="17" s="9" customFormat="1" customHeight="1" spans="1:10">
      <c r="A17" s="33">
        <f t="shared" si="2"/>
        <v>11</v>
      </c>
      <c r="B17" s="11"/>
      <c r="C17" s="11"/>
      <c r="D17" s="12" t="s">
        <v>46</v>
      </c>
      <c r="E17" s="12" t="s">
        <v>47</v>
      </c>
      <c r="F17" s="13"/>
      <c r="G17" s="12"/>
      <c r="J17" s="14"/>
    </row>
    <row r="18" s="9" customFormat="1" customHeight="1" spans="1:10">
      <c r="A18" s="33">
        <f t="shared" si="2"/>
        <v>12</v>
      </c>
      <c r="B18" s="11"/>
      <c r="C18" s="11"/>
      <c r="D18" s="33" t="s">
        <v>21</v>
      </c>
      <c r="E18" s="33" t="s">
        <v>22</v>
      </c>
      <c r="F18" s="13" t="s">
        <v>48</v>
      </c>
      <c r="G18" s="12"/>
      <c r="J18" s="14"/>
    </row>
    <row r="19" s="9" customFormat="1" customHeight="1" spans="1:10">
      <c r="A19" s="33">
        <f t="shared" si="2"/>
        <v>13</v>
      </c>
      <c r="B19" s="11"/>
      <c r="C19" s="11"/>
      <c r="D19" s="33" t="s">
        <v>21</v>
      </c>
      <c r="E19" s="12" t="s">
        <v>27</v>
      </c>
      <c r="F19" s="13" t="s">
        <v>49</v>
      </c>
      <c r="G19" s="12"/>
      <c r="J19" s="14"/>
    </row>
    <row r="20" s="9" customFormat="1" customHeight="1" spans="1:10">
      <c r="A20" s="33">
        <f t="shared" si="2"/>
        <v>14</v>
      </c>
      <c r="B20" s="11"/>
      <c r="C20" s="11"/>
      <c r="D20" s="33" t="s">
        <v>21</v>
      </c>
      <c r="E20" s="33" t="s">
        <v>22</v>
      </c>
      <c r="F20" s="13" t="s">
        <v>50</v>
      </c>
      <c r="G20" s="12"/>
      <c r="J20" s="14"/>
    </row>
    <row r="21" s="9" customFormat="1" customHeight="1" spans="1:10">
      <c r="A21" s="33">
        <f t="shared" si="2"/>
        <v>15</v>
      </c>
      <c r="B21" s="11"/>
      <c r="C21" s="11"/>
      <c r="D21" s="33" t="s">
        <v>21</v>
      </c>
      <c r="E21" s="12" t="s">
        <v>27</v>
      </c>
      <c r="F21" s="13" t="s">
        <v>51</v>
      </c>
      <c r="G21" s="12"/>
      <c r="J21" s="14"/>
    </row>
    <row r="22" s="9" customFormat="1" customHeight="1" spans="1:10">
      <c r="A22" s="33">
        <f t="shared" si="2"/>
        <v>16</v>
      </c>
      <c r="B22" s="11"/>
      <c r="C22" s="11"/>
      <c r="D22" s="33" t="s">
        <v>21</v>
      </c>
      <c r="E22" s="33" t="s">
        <v>22</v>
      </c>
      <c r="F22" s="13" t="s">
        <v>52</v>
      </c>
      <c r="G22" s="12"/>
      <c r="J22" s="14"/>
    </row>
    <row r="23" s="9" customFormat="1" customHeight="1" spans="1:10">
      <c r="A23" s="33">
        <f t="shared" si="2"/>
        <v>17</v>
      </c>
      <c r="B23" s="11"/>
      <c r="C23" s="11"/>
      <c r="D23" s="33" t="s">
        <v>21</v>
      </c>
      <c r="E23" s="12" t="s">
        <v>27</v>
      </c>
      <c r="F23" s="13" t="s">
        <v>53</v>
      </c>
      <c r="G23" s="12"/>
      <c r="J23" s="14"/>
    </row>
    <row r="24" s="9" customFormat="1" customHeight="1" spans="1:10">
      <c r="A24" s="33">
        <f t="shared" si="2"/>
        <v>18</v>
      </c>
      <c r="B24" s="11"/>
      <c r="C24" s="11"/>
      <c r="D24" s="33" t="s">
        <v>21</v>
      </c>
      <c r="E24" s="33" t="s">
        <v>22</v>
      </c>
      <c r="F24" s="13" t="s">
        <v>54</v>
      </c>
      <c r="G24" s="12"/>
      <c r="J24" s="14"/>
    </row>
    <row r="25" s="9" customFormat="1" customHeight="1" spans="1:10">
      <c r="A25" s="33">
        <f t="shared" si="2"/>
        <v>19</v>
      </c>
      <c r="B25" s="11"/>
      <c r="C25" s="11"/>
      <c r="D25" s="33" t="s">
        <v>21</v>
      </c>
      <c r="E25" s="33" t="s">
        <v>22</v>
      </c>
      <c r="F25" s="13" t="s">
        <v>55</v>
      </c>
      <c r="G25" s="12"/>
      <c r="J25" s="14"/>
    </row>
    <row r="26" s="9" customFormat="1" customHeight="1" spans="1:10">
      <c r="A26" s="33">
        <f t="shared" si="2"/>
        <v>20</v>
      </c>
      <c r="B26" s="11"/>
      <c r="C26" s="11"/>
      <c r="D26" s="33" t="s">
        <v>29</v>
      </c>
      <c r="E26" s="15" t="s">
        <v>56</v>
      </c>
      <c r="F26" s="13"/>
      <c r="G26" s="12"/>
      <c r="J26" s="14"/>
    </row>
    <row r="27" s="9" customFormat="1" customHeight="1" spans="1:10">
      <c r="A27" s="33">
        <f t="shared" si="2"/>
        <v>21</v>
      </c>
      <c r="B27" s="11"/>
      <c r="C27" s="11"/>
      <c r="D27" s="33" t="s">
        <v>21</v>
      </c>
      <c r="E27" s="12" t="s">
        <v>27</v>
      </c>
      <c r="F27" s="13" t="s">
        <v>57</v>
      </c>
      <c r="G27" s="12"/>
      <c r="J27" s="14"/>
    </row>
    <row r="28" s="9" customFormat="1" ht="11.25" spans="1:10">
      <c r="A28" s="33">
        <f t="shared" si="2"/>
        <v>22</v>
      </c>
      <c r="B28" s="11"/>
      <c r="C28" s="11"/>
      <c r="D28" s="33" t="s">
        <v>21</v>
      </c>
      <c r="E28" s="33" t="s">
        <v>22</v>
      </c>
      <c r="F28" s="13" t="s">
        <v>58</v>
      </c>
      <c r="G28" s="12"/>
      <c r="J28" s="14"/>
    </row>
    <row r="29" s="9" customFormat="1" customHeight="1" spans="1:10">
      <c r="A29" s="33">
        <f t="shared" si="2"/>
        <v>23</v>
      </c>
      <c r="B29" s="11"/>
      <c r="C29" s="11"/>
      <c r="D29" s="33" t="s">
        <v>21</v>
      </c>
      <c r="E29" s="33" t="s">
        <v>22</v>
      </c>
      <c r="F29" s="13" t="s">
        <v>59</v>
      </c>
      <c r="G29" s="12"/>
      <c r="J29" s="14"/>
    </row>
    <row r="30" s="9" customFormat="1" customHeight="1" spans="1:10">
      <c r="A30" s="33">
        <f t="shared" si="2"/>
        <v>24</v>
      </c>
      <c r="B30" s="11"/>
      <c r="C30" s="11"/>
      <c r="D30" s="33" t="s">
        <v>29</v>
      </c>
      <c r="E30" s="15" t="s">
        <v>60</v>
      </c>
      <c r="F30" s="13"/>
      <c r="G30" s="12"/>
      <c r="J30" s="14"/>
    </row>
    <row r="31" s="9" customFormat="1" customHeight="1" spans="1:10">
      <c r="A31" s="33">
        <f t="shared" si="2"/>
        <v>25</v>
      </c>
      <c r="B31" s="11"/>
      <c r="C31" s="11"/>
      <c r="D31" s="33" t="s">
        <v>21</v>
      </c>
      <c r="E31" s="12" t="s">
        <v>27</v>
      </c>
      <c r="F31" s="13" t="s">
        <v>61</v>
      </c>
      <c r="G31" s="12"/>
      <c r="J31" s="14"/>
    </row>
    <row r="32" s="9" customFormat="1" customHeight="1" spans="1:10">
      <c r="A32" s="33">
        <f t="shared" si="2"/>
        <v>26</v>
      </c>
      <c r="B32" s="11"/>
      <c r="C32" s="11"/>
      <c r="D32" s="33" t="s">
        <v>21</v>
      </c>
      <c r="E32" s="33" t="s">
        <v>22</v>
      </c>
      <c r="F32" s="13" t="s">
        <v>62</v>
      </c>
      <c r="G32" s="12"/>
      <c r="J32" s="14"/>
    </row>
    <row r="33" s="9" customFormat="1" customHeight="1" spans="1:10">
      <c r="A33" s="33">
        <f t="shared" si="2"/>
        <v>27</v>
      </c>
      <c r="B33" s="11"/>
      <c r="C33" s="11"/>
      <c r="D33" s="33" t="s">
        <v>29</v>
      </c>
      <c r="E33" s="15" t="s">
        <v>63</v>
      </c>
      <c r="F33" s="13"/>
      <c r="G33" s="12"/>
      <c r="J33" s="14"/>
    </row>
    <row r="34" s="9" customFormat="1" customHeight="1" spans="1:10">
      <c r="A34" s="33">
        <f t="shared" si="2"/>
        <v>28</v>
      </c>
      <c r="B34" s="11"/>
      <c r="C34" s="11"/>
      <c r="D34" s="33" t="s">
        <v>21</v>
      </c>
      <c r="E34" s="12" t="s">
        <v>27</v>
      </c>
      <c r="F34" s="13" t="s">
        <v>64</v>
      </c>
      <c r="G34" s="12"/>
      <c r="J34" s="14"/>
    </row>
    <row r="35" s="9" customFormat="1" customHeight="1" spans="1:10">
      <c r="A35" s="33">
        <f t="shared" si="2"/>
        <v>29</v>
      </c>
      <c r="B35" s="11"/>
      <c r="C35" s="11"/>
      <c r="D35" s="12" t="s">
        <v>37</v>
      </c>
      <c r="E35" s="12" t="s">
        <v>22</v>
      </c>
      <c r="F35" s="13">
        <v>1</v>
      </c>
      <c r="G35" s="12"/>
      <c r="J35" s="14"/>
    </row>
    <row r="36" s="9" customFormat="1" customHeight="1" spans="1:10">
      <c r="A36" s="33">
        <f t="shared" si="2"/>
        <v>30</v>
      </c>
      <c r="B36" s="11"/>
      <c r="C36" s="11"/>
      <c r="D36" s="33" t="s">
        <v>44</v>
      </c>
      <c r="E36" s="15"/>
      <c r="F36" s="13"/>
      <c r="G36" s="12"/>
      <c r="J36" s="14"/>
    </row>
    <row r="37" s="9" customFormat="1" customHeight="1" spans="1:10">
      <c r="A37" s="33">
        <f t="shared" si="2"/>
        <v>31</v>
      </c>
      <c r="B37" s="11"/>
      <c r="C37" s="11"/>
      <c r="D37" s="12"/>
      <c r="E37" s="12"/>
      <c r="F37" s="13"/>
      <c r="G37" s="12"/>
      <c r="J37" s="14"/>
    </row>
    <row r="38" s="9" customFormat="1" customHeight="1" spans="1:10">
      <c r="A38" s="33">
        <f t="shared" si="2"/>
        <v>32</v>
      </c>
      <c r="B38" s="11"/>
      <c r="C38" s="11"/>
      <c r="D38" s="12"/>
      <c r="E38" s="12"/>
      <c r="F38" s="13"/>
      <c r="G38" s="12"/>
      <c r="J38" s="14"/>
    </row>
    <row r="39" s="9" customFormat="1" ht="11.25" spans="1:10">
      <c r="A39" s="33">
        <f t="shared" si="2"/>
        <v>33</v>
      </c>
      <c r="B39" s="11"/>
      <c r="C39" s="11"/>
      <c r="D39" s="12"/>
      <c r="E39" s="12"/>
      <c r="F39" s="13"/>
      <c r="G39" s="12"/>
      <c r="J39" s="14"/>
    </row>
    <row r="40" s="9" customFormat="1" customHeight="1" spans="1:10">
      <c r="A40" s="33">
        <f t="shared" si="2"/>
        <v>34</v>
      </c>
      <c r="B40" s="11"/>
      <c r="C40" s="11"/>
      <c r="D40" s="12"/>
      <c r="E40" s="12"/>
      <c r="F40" s="13"/>
      <c r="G40" s="12"/>
      <c r="J40" s="14"/>
    </row>
    <row r="41" s="9" customFormat="1" customHeight="1" spans="1:10">
      <c r="A41" s="33">
        <f t="shared" si="2"/>
        <v>35</v>
      </c>
      <c r="B41" s="11"/>
      <c r="C41" s="11"/>
      <c r="D41" s="12"/>
      <c r="E41" s="12"/>
      <c r="F41" s="13"/>
      <c r="G41" s="12"/>
      <c r="J41" s="14"/>
    </row>
    <row r="42" s="9" customFormat="1" customHeight="1" spans="1:10">
      <c r="A42" s="33">
        <f t="shared" si="2"/>
        <v>36</v>
      </c>
      <c r="B42" s="11"/>
      <c r="C42" s="11"/>
      <c r="D42" s="12"/>
      <c r="E42" s="12"/>
      <c r="F42" s="13"/>
      <c r="G42" s="12"/>
      <c r="J42" s="14"/>
    </row>
    <row r="43" s="9" customFormat="1" customHeight="1" spans="1:10">
      <c r="A43" s="33">
        <f t="shared" si="2"/>
        <v>37</v>
      </c>
      <c r="B43" s="11"/>
      <c r="C43" s="11"/>
      <c r="D43" s="12"/>
      <c r="E43" s="12"/>
      <c r="F43" s="13"/>
      <c r="G43" s="12"/>
      <c r="J43" s="14"/>
    </row>
    <row r="44" s="9" customFormat="1" customHeight="1" spans="1:10">
      <c r="A44" s="33">
        <f t="shared" si="2"/>
        <v>38</v>
      </c>
      <c r="B44" s="11"/>
      <c r="C44" s="11"/>
      <c r="D44" s="12"/>
      <c r="E44" s="12"/>
      <c r="F44" s="13"/>
      <c r="G44" s="12"/>
      <c r="J44" s="14"/>
    </row>
    <row r="45" s="9" customFormat="1" customHeight="1" spans="1:10">
      <c r="A45" s="33">
        <f t="shared" si="2"/>
        <v>39</v>
      </c>
      <c r="B45" s="11"/>
      <c r="C45" s="11"/>
      <c r="D45" s="12"/>
      <c r="E45" s="12"/>
      <c r="F45" s="13"/>
      <c r="G45" s="12"/>
      <c r="J45" s="14"/>
    </row>
    <row r="46" s="9" customFormat="1" customHeight="1" spans="1:10">
      <c r="A46" s="33">
        <f t="shared" si="2"/>
        <v>40</v>
      </c>
      <c r="B46" s="13"/>
      <c r="C46" s="11"/>
      <c r="D46" s="12"/>
      <c r="E46" s="12"/>
      <c r="F46" s="13"/>
      <c r="G46" s="12"/>
      <c r="J46" s="14"/>
    </row>
    <row r="47" s="9" customFormat="1" customHeight="1" spans="1:10">
      <c r="A47" s="33">
        <f t="shared" si="2"/>
        <v>41</v>
      </c>
      <c r="B47" s="11"/>
      <c r="C47" s="11"/>
      <c r="D47" s="12"/>
      <c r="E47" s="12"/>
      <c r="F47" s="13"/>
      <c r="G47" s="12"/>
      <c r="J47" s="14"/>
    </row>
  </sheetData>
  <dataValidations count="1">
    <dataValidation type="list" allowBlank="1" showInputMessage="1" showErrorMessage="1" sqref="D8 D14 D15 D26 D30 D33 D36">
      <formula1>[2]辅助表!#REF!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F24" sqref="F2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 t="str">
        <f ca="1">INDEX($D$5:$D$820,CELL("row")-4)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f>ROW()-6</f>
        <v>0</v>
      </c>
      <c r="B6" s="11" t="s">
        <v>20</v>
      </c>
      <c r="C6" s="11"/>
      <c r="D6" s="33"/>
      <c r="E6" s="33"/>
      <c r="F6" s="34"/>
      <c r="G6" s="12"/>
      <c r="J6" s="14"/>
    </row>
    <row r="7" s="9" customFormat="1" customHeight="1" spans="1:10">
      <c r="A7" s="33">
        <f>ROW()-6</f>
        <v>1</v>
      </c>
      <c r="B7" s="11"/>
      <c r="C7" s="11"/>
      <c r="D7" s="33" t="s">
        <v>33</v>
      </c>
      <c r="E7" s="33" t="s">
        <v>34</v>
      </c>
      <c r="F7" s="34" t="s">
        <v>35</v>
      </c>
      <c r="G7" s="12"/>
      <c r="J7" s="14"/>
    </row>
    <row r="8" s="9" customFormat="1" customHeight="1" spans="1:10">
      <c r="A8" s="33">
        <f t="shared" ref="A8:A13" si="0">ROW()-6</f>
        <v>2</v>
      </c>
      <c r="B8" s="11"/>
      <c r="C8" s="11"/>
      <c r="D8" s="33" t="s">
        <v>38</v>
      </c>
      <c r="E8" s="33" t="s">
        <v>65</v>
      </c>
      <c r="F8" s="34" t="s">
        <v>39</v>
      </c>
      <c r="G8" s="12"/>
      <c r="J8" s="14"/>
    </row>
    <row r="9" s="9" customFormat="1" customHeight="1" spans="1:10">
      <c r="A9" s="33">
        <f t="shared" si="0"/>
        <v>3</v>
      </c>
      <c r="B9" s="11"/>
      <c r="C9" s="11"/>
      <c r="D9" s="33" t="s">
        <v>21</v>
      </c>
      <c r="E9" s="33" t="s">
        <v>65</v>
      </c>
      <c r="F9" s="34" t="s">
        <v>66</v>
      </c>
      <c r="G9" s="12"/>
      <c r="J9" s="14"/>
    </row>
    <row r="10" s="9" customFormat="1" customHeight="1" spans="1:10">
      <c r="A10" s="33">
        <f t="shared" si="0"/>
        <v>4</v>
      </c>
      <c r="B10" s="11"/>
      <c r="C10" s="11"/>
      <c r="D10" s="12" t="s">
        <v>67</v>
      </c>
      <c r="E10" s="12" t="s">
        <v>68</v>
      </c>
      <c r="F10" s="13" t="b">
        <v>0</v>
      </c>
      <c r="G10" s="12" t="b">
        <v>0</v>
      </c>
      <c r="H10" s="9" t="s">
        <v>69</v>
      </c>
      <c r="J10" s="14"/>
    </row>
    <row r="11" s="9" customFormat="1" ht="29" customHeight="1" spans="1:10">
      <c r="A11" s="33">
        <f t="shared" si="0"/>
        <v>5</v>
      </c>
      <c r="B11" s="11"/>
      <c r="C11" s="11"/>
      <c r="D11" s="33" t="s">
        <v>21</v>
      </c>
      <c r="E11" s="33" t="s">
        <v>65</v>
      </c>
      <c r="F11" s="34" t="s">
        <v>70</v>
      </c>
      <c r="G11" s="12"/>
      <c r="J11" s="14"/>
    </row>
    <row r="12" s="9" customFormat="1" customHeight="1" spans="1:10">
      <c r="A12" s="33">
        <f t="shared" si="0"/>
        <v>6</v>
      </c>
      <c r="B12" s="11"/>
      <c r="C12" s="11"/>
      <c r="D12" s="33" t="s">
        <v>29</v>
      </c>
      <c r="E12" s="12" t="s">
        <v>71</v>
      </c>
      <c r="F12" s="13"/>
      <c r="G12" s="12"/>
      <c r="J12" s="14"/>
    </row>
    <row r="13" s="9" customFormat="1" customHeight="1" spans="1:10">
      <c r="A13" s="33">
        <f t="shared" si="0"/>
        <v>7</v>
      </c>
      <c r="B13" s="11"/>
      <c r="C13" s="11"/>
      <c r="D13" s="12" t="s">
        <v>29</v>
      </c>
      <c r="E13" s="12" t="s">
        <v>72</v>
      </c>
      <c r="F13" s="13"/>
      <c r="G13" s="12"/>
      <c r="J13" s="14"/>
    </row>
    <row r="14" s="9" customFormat="1" customHeight="1" spans="1:10">
      <c r="A14" s="33">
        <f t="shared" ref="A14:A22" si="1">ROW()-6</f>
        <v>8</v>
      </c>
      <c r="B14" s="11"/>
      <c r="C14" s="11"/>
      <c r="D14" s="33" t="s">
        <v>21</v>
      </c>
      <c r="E14" s="12" t="s">
        <v>27</v>
      </c>
      <c r="F14" s="13" t="s">
        <v>73</v>
      </c>
      <c r="G14" s="12"/>
      <c r="J14" s="14"/>
    </row>
    <row r="15" s="9" customFormat="1" customHeight="1" spans="1:10">
      <c r="A15" s="33">
        <f t="shared" si="1"/>
        <v>9</v>
      </c>
      <c r="B15" s="11"/>
      <c r="C15" s="11"/>
      <c r="D15" s="33" t="s">
        <v>21</v>
      </c>
      <c r="E15" s="33" t="s">
        <v>65</v>
      </c>
      <c r="F15" s="13" t="s">
        <v>74</v>
      </c>
      <c r="G15" s="12"/>
      <c r="J15" s="14"/>
    </row>
    <row r="16" s="9" customFormat="1" customHeight="1" spans="1:10">
      <c r="A16" s="33">
        <f t="shared" si="1"/>
        <v>10</v>
      </c>
      <c r="B16" s="11"/>
      <c r="C16" s="11"/>
      <c r="D16" s="33" t="s">
        <v>21</v>
      </c>
      <c r="E16" s="12"/>
      <c r="F16" s="13" t="s">
        <v>75</v>
      </c>
      <c r="G16" s="12"/>
      <c r="J16" s="14"/>
    </row>
    <row r="17" s="9" customFormat="1" customHeight="1" spans="1:10">
      <c r="A17" s="33">
        <f t="shared" si="1"/>
        <v>11</v>
      </c>
      <c r="B17" s="11"/>
      <c r="C17" s="11"/>
      <c r="D17" s="12" t="s">
        <v>76</v>
      </c>
      <c r="E17" s="12"/>
      <c r="F17" s="13"/>
      <c r="G17" s="12"/>
      <c r="J17" s="14"/>
    </row>
    <row r="18" s="9" customFormat="1" customHeight="1" spans="1:10">
      <c r="A18" s="33">
        <f t="shared" si="1"/>
        <v>12</v>
      </c>
      <c r="B18" s="11"/>
      <c r="C18" s="11"/>
      <c r="D18" s="33" t="s">
        <v>21</v>
      </c>
      <c r="E18" s="33" t="s">
        <v>65</v>
      </c>
      <c r="F18" s="13" t="s">
        <v>77</v>
      </c>
      <c r="G18" s="12"/>
      <c r="J18" s="14"/>
    </row>
    <row r="19" s="9" customFormat="1" ht="11.25" spans="1:10">
      <c r="A19" s="33">
        <f t="shared" si="1"/>
        <v>13</v>
      </c>
      <c r="B19" s="11"/>
      <c r="C19" s="11"/>
      <c r="D19" s="33" t="s">
        <v>21</v>
      </c>
      <c r="E19" s="12" t="s">
        <v>27</v>
      </c>
      <c r="F19" s="35" t="s">
        <v>78</v>
      </c>
      <c r="G19" s="12"/>
      <c r="J19" s="14"/>
    </row>
    <row r="20" s="9" customFormat="1" customHeight="1" spans="1:10">
      <c r="A20" s="33">
        <f t="shared" si="1"/>
        <v>14</v>
      </c>
      <c r="B20" s="11"/>
      <c r="C20" s="11"/>
      <c r="D20" s="33" t="s">
        <v>21</v>
      </c>
      <c r="E20" s="33" t="s">
        <v>65</v>
      </c>
      <c r="F20" s="13" t="s">
        <v>79</v>
      </c>
      <c r="G20" s="12"/>
      <c r="J20" s="14"/>
    </row>
    <row r="21" s="9" customFormat="1" customHeight="1" spans="1:10">
      <c r="A21" s="33">
        <f t="shared" si="1"/>
        <v>15</v>
      </c>
      <c r="B21" s="11"/>
      <c r="C21" s="11"/>
      <c r="D21" s="33" t="s">
        <v>29</v>
      </c>
      <c r="E21" s="12" t="s">
        <v>80</v>
      </c>
      <c r="F21" s="13"/>
      <c r="G21" s="12"/>
      <c r="J21" s="14"/>
    </row>
    <row r="22" s="9" customFormat="1" customHeight="1" spans="1:10">
      <c r="A22" s="33">
        <f t="shared" si="1"/>
        <v>16</v>
      </c>
      <c r="B22" s="11"/>
      <c r="C22" s="11"/>
      <c r="D22" s="33" t="s">
        <v>29</v>
      </c>
      <c r="E22" s="15" t="s">
        <v>81</v>
      </c>
      <c r="F22" s="13"/>
      <c r="G22" s="12"/>
      <c r="J22" s="14"/>
    </row>
    <row r="23" s="9" customFormat="1" ht="11.25" spans="1:10">
      <c r="A23" s="33">
        <f t="shared" ref="A23:A47" si="2">ROW()-6</f>
        <v>17</v>
      </c>
      <c r="B23" s="11"/>
      <c r="C23" s="11"/>
      <c r="D23" s="33" t="s">
        <v>21</v>
      </c>
      <c r="E23" s="12" t="s">
        <v>27</v>
      </c>
      <c r="F23" s="35" t="s">
        <v>82</v>
      </c>
      <c r="G23" s="12"/>
      <c r="J23" s="14"/>
    </row>
    <row r="24" s="9" customFormat="1" customHeight="1" spans="1:10">
      <c r="A24" s="33">
        <f t="shared" si="2"/>
        <v>18</v>
      </c>
      <c r="B24" s="11"/>
      <c r="C24" s="11"/>
      <c r="D24" s="33" t="s">
        <v>21</v>
      </c>
      <c r="E24" s="33" t="s">
        <v>65</v>
      </c>
      <c r="F24" s="13" t="s">
        <v>83</v>
      </c>
      <c r="G24" s="12"/>
      <c r="J24" s="14"/>
    </row>
    <row r="25" s="9" customFormat="1" customHeight="1" spans="1:10">
      <c r="A25" s="33">
        <f t="shared" si="2"/>
        <v>19</v>
      </c>
      <c r="B25" s="11"/>
      <c r="C25" s="11"/>
      <c r="D25" s="33" t="s">
        <v>44</v>
      </c>
      <c r="E25" s="15"/>
      <c r="F25" s="13"/>
      <c r="G25" s="12"/>
      <c r="J25" s="14"/>
    </row>
    <row r="26" s="9" customFormat="1" customHeight="1" spans="1:10">
      <c r="A26" s="33">
        <f t="shared" si="2"/>
        <v>20</v>
      </c>
      <c r="B26" s="11"/>
      <c r="C26" s="11"/>
      <c r="D26" s="12"/>
      <c r="E26" s="12"/>
      <c r="F26" s="13"/>
      <c r="G26" s="12"/>
      <c r="J26" s="14"/>
    </row>
    <row r="27" s="9" customFormat="1" customHeight="1" spans="1:10">
      <c r="A27" s="33">
        <f t="shared" si="2"/>
        <v>21</v>
      </c>
      <c r="B27" s="11"/>
      <c r="C27" s="11"/>
      <c r="D27" s="12"/>
      <c r="E27" s="12"/>
      <c r="F27" s="13"/>
      <c r="G27" s="12"/>
      <c r="J27" s="14"/>
    </row>
    <row r="28" s="9" customFormat="1" customHeight="1" spans="1:10">
      <c r="A28" s="33">
        <f t="shared" si="2"/>
        <v>22</v>
      </c>
      <c r="B28" s="11"/>
      <c r="C28" s="11"/>
      <c r="D28" s="12"/>
      <c r="E28" s="12"/>
      <c r="F28" s="13"/>
      <c r="G28" s="12"/>
      <c r="J28" s="14"/>
    </row>
    <row r="29" s="9" customFormat="1" ht="11.25" spans="1:10">
      <c r="A29" s="33">
        <f t="shared" si="2"/>
        <v>23</v>
      </c>
      <c r="B29" s="11"/>
      <c r="C29" s="11"/>
      <c r="D29" s="12"/>
      <c r="E29" s="12"/>
      <c r="F29" s="13"/>
      <c r="G29" s="12"/>
      <c r="J29" s="14"/>
    </row>
    <row r="30" s="9" customFormat="1" customHeight="1" spans="1:10">
      <c r="A30" s="33">
        <f t="shared" si="2"/>
        <v>24</v>
      </c>
      <c r="B30" s="11"/>
      <c r="C30" s="11"/>
      <c r="D30" s="12"/>
      <c r="E30" s="12"/>
      <c r="F30" s="13"/>
      <c r="G30" s="12"/>
      <c r="J30" s="14"/>
    </row>
    <row r="31" s="9" customFormat="1" customHeight="1" spans="1:10">
      <c r="A31" s="33">
        <f t="shared" si="2"/>
        <v>25</v>
      </c>
      <c r="B31" s="11"/>
      <c r="C31" s="11"/>
      <c r="D31" s="12"/>
      <c r="E31" s="12"/>
      <c r="F31" s="13"/>
      <c r="G31" s="12"/>
      <c r="J31" s="14"/>
    </row>
    <row r="32" s="9" customFormat="1" customHeight="1" spans="1:10">
      <c r="A32" s="33">
        <f t="shared" si="2"/>
        <v>26</v>
      </c>
      <c r="B32" s="11"/>
      <c r="C32" s="11"/>
      <c r="D32" s="12"/>
      <c r="E32" s="12"/>
      <c r="F32" s="13"/>
      <c r="G32" s="12"/>
      <c r="J32" s="14"/>
    </row>
    <row r="33" s="9" customFormat="1" customHeight="1" spans="1:10">
      <c r="A33" s="33">
        <f t="shared" si="2"/>
        <v>27</v>
      </c>
      <c r="B33" s="11"/>
      <c r="C33" s="11"/>
      <c r="D33" s="12"/>
      <c r="E33" s="12"/>
      <c r="F33" s="13"/>
      <c r="G33" s="12"/>
      <c r="J33" s="14"/>
    </row>
    <row r="34" s="9" customFormat="1" customHeight="1" spans="1:10">
      <c r="A34" s="33">
        <f t="shared" si="2"/>
        <v>28</v>
      </c>
      <c r="B34" s="11"/>
      <c r="C34" s="11"/>
      <c r="D34" s="12"/>
      <c r="E34" s="12"/>
      <c r="F34" s="13"/>
      <c r="G34" s="12"/>
      <c r="J34" s="14"/>
    </row>
    <row r="35" s="9" customFormat="1" customHeight="1" spans="1:10">
      <c r="A35" s="33">
        <f t="shared" si="2"/>
        <v>29</v>
      </c>
      <c r="B35" s="11"/>
      <c r="C35" s="11"/>
      <c r="D35" s="12"/>
      <c r="E35" s="12"/>
      <c r="F35" s="13"/>
      <c r="G35" s="12"/>
      <c r="J35" s="14"/>
    </row>
    <row r="36" s="9" customFormat="1" customHeight="1" spans="1:10">
      <c r="A36" s="33">
        <f t="shared" si="2"/>
        <v>30</v>
      </c>
      <c r="B36" s="11"/>
      <c r="C36" s="11"/>
      <c r="D36" s="12"/>
      <c r="E36" s="12"/>
      <c r="F36" s="13"/>
      <c r="G36" s="12"/>
      <c r="J36" s="14"/>
    </row>
    <row r="37" s="9" customFormat="1" customHeight="1" spans="1:10">
      <c r="A37" s="33">
        <f t="shared" si="2"/>
        <v>31</v>
      </c>
      <c r="B37" s="11"/>
      <c r="C37" s="11"/>
      <c r="D37" s="12"/>
      <c r="E37" s="12"/>
      <c r="F37" s="13"/>
      <c r="G37" s="12"/>
      <c r="J37" s="14"/>
    </row>
    <row r="38" s="9" customFormat="1" customHeight="1" spans="1:10">
      <c r="A38" s="33">
        <f t="shared" si="2"/>
        <v>32</v>
      </c>
      <c r="B38" s="11"/>
      <c r="C38" s="11"/>
      <c r="D38" s="12"/>
      <c r="E38" s="12"/>
      <c r="F38" s="13"/>
      <c r="G38" s="12"/>
      <c r="J38" s="14"/>
    </row>
    <row r="39" s="9" customFormat="1" ht="11.25" spans="1:10">
      <c r="A39" s="33">
        <f t="shared" si="2"/>
        <v>33</v>
      </c>
      <c r="B39" s="11"/>
      <c r="C39" s="11"/>
      <c r="D39" s="12"/>
      <c r="E39" s="12"/>
      <c r="F39" s="13"/>
      <c r="G39" s="12"/>
      <c r="J39" s="14"/>
    </row>
    <row r="40" s="9" customFormat="1" customHeight="1" spans="1:10">
      <c r="A40" s="33">
        <f t="shared" si="2"/>
        <v>34</v>
      </c>
      <c r="B40" s="11"/>
      <c r="C40" s="11"/>
      <c r="D40" s="12"/>
      <c r="E40" s="12"/>
      <c r="F40" s="13"/>
      <c r="G40" s="12"/>
      <c r="J40" s="14"/>
    </row>
    <row r="41" s="9" customFormat="1" customHeight="1" spans="1:10">
      <c r="A41" s="33">
        <f t="shared" si="2"/>
        <v>35</v>
      </c>
      <c r="B41" s="11"/>
      <c r="C41" s="11"/>
      <c r="D41" s="12"/>
      <c r="E41" s="12"/>
      <c r="F41" s="13"/>
      <c r="G41" s="12"/>
      <c r="J41" s="14"/>
    </row>
    <row r="42" s="9" customFormat="1" customHeight="1" spans="1:10">
      <c r="A42" s="33">
        <f t="shared" si="2"/>
        <v>36</v>
      </c>
      <c r="B42" s="11"/>
      <c r="C42" s="11"/>
      <c r="D42" s="12"/>
      <c r="E42" s="12"/>
      <c r="F42" s="13"/>
      <c r="G42" s="12"/>
      <c r="J42" s="14"/>
    </row>
    <row r="43" s="9" customFormat="1" customHeight="1" spans="1:10">
      <c r="A43" s="33">
        <f t="shared" si="2"/>
        <v>37</v>
      </c>
      <c r="B43" s="11"/>
      <c r="C43" s="11"/>
      <c r="D43" s="12"/>
      <c r="E43" s="12"/>
      <c r="F43" s="13"/>
      <c r="G43" s="12"/>
      <c r="J43" s="14"/>
    </row>
    <row r="44" s="9" customFormat="1" customHeight="1" spans="1:10">
      <c r="A44" s="33">
        <f t="shared" si="2"/>
        <v>38</v>
      </c>
      <c r="B44" s="11"/>
      <c r="C44" s="11"/>
      <c r="D44" s="12"/>
      <c r="E44" s="12"/>
      <c r="F44" s="13"/>
      <c r="G44" s="12"/>
      <c r="J44" s="14"/>
    </row>
    <row r="45" s="9" customFormat="1" customHeight="1" spans="1:10">
      <c r="A45" s="33">
        <f t="shared" si="2"/>
        <v>39</v>
      </c>
      <c r="B45" s="11"/>
      <c r="C45" s="11"/>
      <c r="D45" s="12"/>
      <c r="E45" s="12"/>
      <c r="F45" s="13"/>
      <c r="G45" s="12"/>
      <c r="J45" s="14"/>
    </row>
    <row r="46" s="9" customFormat="1" customHeight="1" spans="1:10">
      <c r="A46" s="33">
        <f t="shared" si="2"/>
        <v>40</v>
      </c>
      <c r="B46" s="13"/>
      <c r="C46" s="11"/>
      <c r="D46" s="12"/>
      <c r="E46" s="12"/>
      <c r="F46" s="13"/>
      <c r="G46" s="12"/>
      <c r="J46" s="14"/>
    </row>
    <row r="47" s="9" customFormat="1" customHeight="1" spans="1:10">
      <c r="A47" s="33">
        <f t="shared" si="2"/>
        <v>41</v>
      </c>
      <c r="B47" s="11"/>
      <c r="C47" s="11"/>
      <c r="D47" s="12"/>
      <c r="E47" s="12"/>
      <c r="F47" s="13"/>
      <c r="G47" s="12"/>
      <c r="J47" s="14"/>
    </row>
  </sheetData>
  <dataValidations count="2">
    <dataValidation type="list" allowBlank="1" showInputMessage="1" showErrorMessage="1" sqref="D12 D21">
      <formula1>[5]辅助表!#REF!</formula1>
    </dataValidation>
    <dataValidation type="list" allowBlank="1" showInputMessage="1" showErrorMessage="1" sqref="D22 D25">
      <formula1>[2]辅助表!#REF!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E11" sqref="E11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 t="str">
        <f ca="1">INDEX($D$5:$D$823,CELL("row")-4)</f>
        <v>存档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f>ROW()-6</f>
        <v>0</v>
      </c>
      <c r="B6" s="11" t="s">
        <v>20</v>
      </c>
      <c r="C6" s="11"/>
      <c r="D6" s="33"/>
      <c r="E6" s="33"/>
      <c r="F6" s="34"/>
      <c r="G6" s="12"/>
      <c r="J6" s="14"/>
    </row>
    <row r="7" s="9" customFormat="1" customHeight="1" spans="1:10">
      <c r="A7" s="33">
        <f t="shared" ref="A7:A15" si="0">ROW()-6</f>
        <v>1</v>
      </c>
      <c r="B7" s="11"/>
      <c r="C7" s="11"/>
      <c r="D7" s="33" t="s">
        <v>33</v>
      </c>
      <c r="E7" s="33" t="s">
        <v>34</v>
      </c>
      <c r="F7" s="34" t="s">
        <v>35</v>
      </c>
      <c r="G7" s="12"/>
      <c r="J7" s="14"/>
    </row>
    <row r="8" s="9" customFormat="1" customHeight="1" spans="1:10">
      <c r="A8" s="33">
        <f t="shared" si="0"/>
        <v>2</v>
      </c>
      <c r="B8" s="11"/>
      <c r="C8" s="11"/>
      <c r="D8" s="33" t="s">
        <v>38</v>
      </c>
      <c r="E8" s="33" t="s">
        <v>65</v>
      </c>
      <c r="F8" s="34" t="s">
        <v>39</v>
      </c>
      <c r="G8" s="12"/>
      <c r="J8" s="14"/>
    </row>
    <row r="9" s="9" customFormat="1" customHeight="1" spans="1:10">
      <c r="A9" s="33">
        <f t="shared" si="0"/>
        <v>3</v>
      </c>
      <c r="B9" s="11"/>
      <c r="C9" s="11"/>
      <c r="D9" s="33" t="s">
        <v>21</v>
      </c>
      <c r="E9" s="33" t="s">
        <v>65</v>
      </c>
      <c r="F9" s="34" t="s">
        <v>84</v>
      </c>
      <c r="G9" s="12"/>
      <c r="J9" s="14"/>
    </row>
    <row r="10" s="9" customFormat="1" customHeight="1" spans="1:10">
      <c r="A10" s="33">
        <f t="shared" si="0"/>
        <v>4</v>
      </c>
      <c r="B10" s="11"/>
      <c r="C10" s="11"/>
      <c r="D10" s="12" t="s">
        <v>67</v>
      </c>
      <c r="E10" s="12" t="s">
        <v>85</v>
      </c>
      <c r="F10" s="13" t="b">
        <v>0</v>
      </c>
      <c r="G10" s="12" t="b">
        <v>0</v>
      </c>
      <c r="H10" s="9" t="s">
        <v>69</v>
      </c>
      <c r="J10" s="14"/>
    </row>
    <row r="11" s="9" customFormat="1" customHeight="1" spans="1:10">
      <c r="A11" s="33">
        <f t="shared" si="0"/>
        <v>5</v>
      </c>
      <c r="B11" s="11"/>
      <c r="C11" s="11"/>
      <c r="D11" s="33" t="s">
        <v>21</v>
      </c>
      <c r="E11" s="33" t="s">
        <v>65</v>
      </c>
      <c r="F11" s="34" t="s">
        <v>86</v>
      </c>
      <c r="G11" s="12"/>
      <c r="J11" s="14"/>
    </row>
    <row r="12" s="9" customFormat="1" customHeight="1" spans="1:10">
      <c r="A12" s="33">
        <f t="shared" si="0"/>
        <v>6</v>
      </c>
      <c r="B12" s="11"/>
      <c r="C12" s="11"/>
      <c r="D12" s="33" t="s">
        <v>21</v>
      </c>
      <c r="E12" s="9" t="s">
        <v>27</v>
      </c>
      <c r="F12" s="9" t="s">
        <v>87</v>
      </c>
      <c r="G12" s="12"/>
      <c r="J12" s="14"/>
    </row>
    <row r="13" s="9" customFormat="1" customHeight="1" spans="1:10">
      <c r="A13" s="33">
        <f t="shared" si="0"/>
        <v>7</v>
      </c>
      <c r="B13" s="11"/>
      <c r="C13" s="11"/>
      <c r="D13" s="33" t="s">
        <v>29</v>
      </c>
      <c r="E13" s="12" t="s">
        <v>88</v>
      </c>
      <c r="F13" s="13"/>
      <c r="G13" s="12"/>
      <c r="J13" s="14"/>
    </row>
    <row r="14" s="9" customFormat="1" customHeight="1" spans="1:10">
      <c r="A14" s="33">
        <f t="shared" si="0"/>
        <v>8</v>
      </c>
      <c r="B14" s="11"/>
      <c r="C14" s="11"/>
      <c r="D14" s="12" t="s">
        <v>29</v>
      </c>
      <c r="E14" s="12" t="s">
        <v>72</v>
      </c>
      <c r="G14" s="12"/>
      <c r="J14" s="14"/>
    </row>
    <row r="15" s="9" customFormat="1" customHeight="1" spans="1:10">
      <c r="A15" s="33">
        <f t="shared" si="0"/>
        <v>9</v>
      </c>
      <c r="B15" s="11"/>
      <c r="C15" s="11"/>
      <c r="D15" s="12" t="s">
        <v>76</v>
      </c>
      <c r="E15" s="12"/>
      <c r="F15" s="13"/>
      <c r="G15" s="12"/>
      <c r="J15" s="14"/>
    </row>
    <row r="16" s="9" customFormat="1" customHeight="1" spans="1:10">
      <c r="A16" s="33">
        <f t="shared" ref="A16:A18" si="1">ROW()-6</f>
        <v>10</v>
      </c>
      <c r="B16" s="11"/>
      <c r="C16" s="11"/>
      <c r="D16" s="12" t="s">
        <v>89</v>
      </c>
      <c r="E16" s="12" t="s">
        <v>90</v>
      </c>
      <c r="F16" s="13" t="s">
        <v>91</v>
      </c>
      <c r="G16" s="12"/>
      <c r="J16" s="14"/>
    </row>
    <row r="17" s="9" customFormat="1" customHeight="1" spans="1:10">
      <c r="A17" s="33">
        <f t="shared" si="1"/>
        <v>11</v>
      </c>
      <c r="B17" s="11"/>
      <c r="C17" s="11"/>
      <c r="D17" s="33" t="s">
        <v>21</v>
      </c>
      <c r="E17" s="33" t="s">
        <v>65</v>
      </c>
      <c r="F17" s="13" t="s">
        <v>92</v>
      </c>
      <c r="G17" s="12"/>
      <c r="J17" s="14"/>
    </row>
    <row r="18" s="9" customFormat="1" customHeight="1" spans="1:10">
      <c r="A18" s="33">
        <f t="shared" si="1"/>
        <v>12</v>
      </c>
      <c r="B18" s="11"/>
      <c r="C18" s="11"/>
      <c r="D18" s="33" t="s">
        <v>44</v>
      </c>
      <c r="E18" s="15"/>
      <c r="F18" s="13"/>
      <c r="G18" s="12"/>
      <c r="J18" s="14"/>
    </row>
    <row r="19" s="9" customFormat="1" customHeight="1" spans="1:10">
      <c r="A19" s="33"/>
      <c r="B19" s="11"/>
      <c r="C19" s="11"/>
      <c r="D19" s="33"/>
      <c r="E19" s="12"/>
      <c r="F19" s="13"/>
      <c r="G19" s="12"/>
      <c r="J19" s="14"/>
    </row>
    <row r="20" s="9" customFormat="1" customHeight="1" spans="1:10">
      <c r="A20" s="33"/>
      <c r="B20" s="11"/>
      <c r="C20" s="11"/>
      <c r="D20" s="12"/>
      <c r="E20" s="12"/>
      <c r="F20" s="13"/>
      <c r="G20" s="12"/>
      <c r="J20" s="14"/>
    </row>
    <row r="21" s="9" customFormat="1" customHeight="1" spans="1:10">
      <c r="A21" s="33"/>
      <c r="B21" s="11"/>
      <c r="C21" s="11"/>
      <c r="D21" s="33"/>
      <c r="E21" s="33"/>
      <c r="F21" s="13"/>
      <c r="G21" s="12"/>
      <c r="J21" s="14"/>
    </row>
    <row r="22" s="9" customFormat="1" ht="11.25" spans="1:10">
      <c r="A22" s="33"/>
      <c r="B22" s="11"/>
      <c r="C22" s="11"/>
      <c r="D22" s="33"/>
      <c r="E22" s="12"/>
      <c r="F22" s="35"/>
      <c r="G22" s="12"/>
      <c r="J22" s="14"/>
    </row>
    <row r="23" s="9" customFormat="1" customHeight="1" spans="1:10">
      <c r="A23" s="33"/>
      <c r="B23" s="11"/>
      <c r="C23" s="11"/>
      <c r="D23" s="33"/>
      <c r="E23" s="33"/>
      <c r="F23" s="13"/>
      <c r="G23" s="12"/>
      <c r="J23" s="14"/>
    </row>
    <row r="24" s="9" customFormat="1" customHeight="1" spans="1:10">
      <c r="A24" s="33"/>
      <c r="B24" s="11"/>
      <c r="C24" s="11"/>
      <c r="D24" s="33"/>
      <c r="E24" s="12"/>
      <c r="F24" s="13"/>
      <c r="G24" s="12"/>
      <c r="J24" s="14"/>
    </row>
    <row r="25" s="9" customFormat="1" customHeight="1" spans="1:10">
      <c r="A25" s="33"/>
      <c r="B25" s="11"/>
      <c r="C25" s="11"/>
      <c r="D25" s="33"/>
      <c r="E25" s="15"/>
      <c r="F25" s="13"/>
      <c r="G25" s="12"/>
      <c r="J25" s="14"/>
    </row>
    <row r="26" s="9" customFormat="1" ht="11.25" spans="1:10">
      <c r="A26" s="33"/>
      <c r="B26" s="11"/>
      <c r="C26" s="11"/>
      <c r="D26" s="33"/>
      <c r="E26" s="12"/>
      <c r="F26" s="35"/>
      <c r="G26" s="12"/>
      <c r="J26" s="14"/>
    </row>
    <row r="27" s="9" customFormat="1" customHeight="1" spans="1:10">
      <c r="A27" s="33"/>
      <c r="B27" s="11"/>
      <c r="C27" s="11"/>
      <c r="D27" s="33"/>
      <c r="E27" s="33"/>
      <c r="F27" s="13"/>
      <c r="G27" s="12"/>
      <c r="J27" s="14"/>
    </row>
    <row r="28" s="9" customFormat="1" customHeight="1" spans="1:10">
      <c r="A28" s="33"/>
      <c r="B28" s="11"/>
      <c r="C28" s="11"/>
      <c r="D28" s="12"/>
      <c r="E28" s="12"/>
      <c r="F28" s="35"/>
      <c r="G28" s="12"/>
      <c r="J28" s="14"/>
    </row>
    <row r="29" s="9" customFormat="1" customHeight="1" spans="1:10">
      <c r="A29" s="33"/>
      <c r="B29" s="11"/>
      <c r="C29" s="11"/>
      <c r="D29" s="12"/>
      <c r="E29" s="12"/>
      <c r="F29" s="13"/>
      <c r="G29" s="12"/>
      <c r="J29" s="14"/>
    </row>
    <row r="30" s="9" customFormat="1" customHeight="1" spans="1:10">
      <c r="A30" s="33"/>
      <c r="B30" s="11"/>
      <c r="C30" s="11"/>
      <c r="D30" s="12"/>
      <c r="E30" s="12"/>
      <c r="F30" s="13"/>
      <c r="G30" s="12"/>
      <c r="J30" s="14"/>
    </row>
    <row r="31" s="9" customFormat="1" customHeight="1" spans="1:10">
      <c r="A31" s="33"/>
      <c r="B31" s="11"/>
      <c r="C31" s="11"/>
      <c r="D31" s="12"/>
      <c r="E31" s="12"/>
      <c r="F31" s="13"/>
      <c r="G31" s="12"/>
      <c r="J31" s="14"/>
    </row>
    <row r="32" s="9" customFormat="1" ht="11.25" spans="1:10">
      <c r="A32" s="33"/>
      <c r="B32" s="11"/>
      <c r="C32" s="11"/>
      <c r="D32" s="12"/>
      <c r="E32" s="12"/>
      <c r="F32" s="13"/>
      <c r="G32" s="12"/>
      <c r="J32" s="14"/>
    </row>
    <row r="33" s="9" customFormat="1" customHeight="1" spans="1:10">
      <c r="A33" s="33"/>
      <c r="B33" s="11"/>
      <c r="C33" s="11"/>
      <c r="D33" s="12"/>
      <c r="E33" s="12"/>
      <c r="F33" s="13"/>
      <c r="G33" s="12"/>
      <c r="J33" s="14"/>
    </row>
    <row r="34" s="9" customFormat="1" customHeight="1" spans="1:10">
      <c r="A34" s="33"/>
      <c r="B34" s="11"/>
      <c r="C34" s="11"/>
      <c r="D34" s="12"/>
      <c r="E34" s="12"/>
      <c r="F34" s="13"/>
      <c r="G34" s="12"/>
      <c r="J34" s="14"/>
    </row>
    <row r="35" s="9" customFormat="1" customHeight="1" spans="1:10">
      <c r="A35" s="33"/>
      <c r="B35" s="11"/>
      <c r="C35" s="11"/>
      <c r="D35" s="12"/>
      <c r="E35" s="12"/>
      <c r="F35" s="13"/>
      <c r="G35" s="12"/>
      <c r="J35" s="14"/>
    </row>
    <row r="36" s="9" customFormat="1" customHeight="1" spans="1:10">
      <c r="A36" s="33"/>
      <c r="B36" s="11"/>
      <c r="C36" s="11"/>
      <c r="D36" s="12"/>
      <c r="E36" s="12"/>
      <c r="F36" s="13"/>
      <c r="G36" s="12"/>
      <c r="J36" s="14"/>
    </row>
    <row r="37" s="9" customFormat="1" customHeight="1" spans="1:10">
      <c r="A37" s="33"/>
      <c r="B37" s="11"/>
      <c r="C37" s="11"/>
      <c r="D37" s="12"/>
      <c r="E37" s="12"/>
      <c r="F37" s="13"/>
      <c r="G37" s="12"/>
      <c r="J37" s="14"/>
    </row>
    <row r="38" s="9" customFormat="1" customHeight="1" spans="1:10">
      <c r="A38" s="33"/>
      <c r="B38" s="11"/>
      <c r="C38" s="11"/>
      <c r="D38" s="12"/>
      <c r="E38" s="12"/>
      <c r="F38" s="13"/>
      <c r="G38" s="12"/>
      <c r="J38" s="14"/>
    </row>
    <row r="39" s="9" customFormat="1" customHeight="1" spans="1:10">
      <c r="A39" s="33"/>
      <c r="B39" s="11"/>
      <c r="C39" s="11"/>
      <c r="D39" s="12"/>
      <c r="E39" s="12"/>
      <c r="F39" s="13"/>
      <c r="G39" s="12"/>
      <c r="J39" s="14"/>
    </row>
    <row r="40" s="9" customFormat="1" customHeight="1" spans="1:10">
      <c r="A40" s="33"/>
      <c r="B40" s="11"/>
      <c r="C40" s="11"/>
      <c r="D40" s="12"/>
      <c r="E40" s="12"/>
      <c r="F40" s="13"/>
      <c r="G40" s="12"/>
      <c r="J40" s="14"/>
    </row>
    <row r="41" s="9" customFormat="1" customHeight="1" spans="1:10">
      <c r="A41" s="33"/>
      <c r="B41" s="11"/>
      <c r="C41" s="11"/>
      <c r="D41" s="12"/>
      <c r="E41" s="12"/>
      <c r="F41" s="13"/>
      <c r="G41" s="12"/>
      <c r="J41" s="14"/>
    </row>
    <row r="42" s="9" customFormat="1" ht="11.25" spans="1:10">
      <c r="A42" s="33"/>
      <c r="B42" s="11"/>
      <c r="C42" s="11"/>
      <c r="D42" s="12"/>
      <c r="E42" s="12"/>
      <c r="F42" s="13"/>
      <c r="G42" s="12"/>
      <c r="J42" s="14"/>
    </row>
    <row r="43" s="9" customFormat="1" customHeight="1" spans="1:10">
      <c r="A43" s="33"/>
      <c r="B43" s="11"/>
      <c r="C43" s="11"/>
      <c r="D43" s="12"/>
      <c r="E43" s="12"/>
      <c r="F43" s="13"/>
      <c r="G43" s="12"/>
      <c r="J43" s="14"/>
    </row>
    <row r="44" s="9" customFormat="1" customHeight="1" spans="1:10">
      <c r="A44" s="33"/>
      <c r="B44" s="11"/>
      <c r="C44" s="11"/>
      <c r="D44" s="12"/>
      <c r="E44" s="12"/>
      <c r="F44" s="13"/>
      <c r="G44" s="12"/>
      <c r="J44" s="14"/>
    </row>
    <row r="45" s="9" customFormat="1" customHeight="1" spans="1:10">
      <c r="A45" s="33"/>
      <c r="B45" s="11"/>
      <c r="C45" s="11"/>
      <c r="D45" s="12"/>
      <c r="E45" s="12"/>
      <c r="F45" s="13"/>
      <c r="G45" s="12"/>
      <c r="J45" s="14"/>
    </row>
    <row r="46" s="9" customFormat="1" customHeight="1" spans="1:10">
      <c r="A46" s="33"/>
      <c r="B46" s="11"/>
      <c r="C46" s="11"/>
      <c r="D46" s="12"/>
      <c r="E46" s="12"/>
      <c r="F46" s="13"/>
      <c r="G46" s="12"/>
      <c r="J46" s="14"/>
    </row>
    <row r="47" s="9" customFormat="1" customHeight="1" spans="1:10">
      <c r="A47" s="33"/>
      <c r="B47" s="11"/>
      <c r="C47" s="11"/>
      <c r="D47" s="12"/>
      <c r="E47" s="12"/>
      <c r="F47" s="13"/>
      <c r="G47" s="12"/>
      <c r="J47" s="14"/>
    </row>
    <row r="48" s="9" customFormat="1" customHeight="1" spans="1:10">
      <c r="A48" s="33"/>
      <c r="B48" s="11"/>
      <c r="C48" s="11"/>
      <c r="D48" s="12"/>
      <c r="E48" s="12"/>
      <c r="F48" s="13"/>
      <c r="G48" s="12"/>
      <c r="J48" s="14"/>
    </row>
    <row r="49" s="9" customFormat="1" customHeight="1" spans="1:10">
      <c r="A49" s="33"/>
      <c r="B49" s="13"/>
      <c r="C49" s="11"/>
      <c r="D49" s="12"/>
      <c r="E49" s="12"/>
      <c r="F49" s="13"/>
      <c r="G49" s="12"/>
      <c r="J49" s="14"/>
    </row>
    <row r="50" s="9" customFormat="1" customHeight="1" spans="1:10">
      <c r="A50" s="33"/>
      <c r="B50" s="11"/>
      <c r="C50" s="11"/>
      <c r="D50" s="12"/>
      <c r="E50" s="12"/>
      <c r="F50" s="13"/>
      <c r="G50" s="12"/>
      <c r="J50" s="14"/>
    </row>
  </sheetData>
  <dataValidations count="2">
    <dataValidation type="list" allowBlank="1" showInputMessage="1" showErrorMessage="1" sqref="D13 D24">
      <formula1>[5]辅助表!#REF!</formula1>
    </dataValidation>
    <dataValidation type="list" allowBlank="1" showInputMessage="1" showErrorMessage="1" sqref="D18 D25">
      <formula1>[2]辅助表!#REF!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E11" sqref="E11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 t="str">
        <f ca="1">INDEX($D$5:$D$824,CELL("row")-4)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f t="shared" ref="A6:A19" si="0">ROW()-6</f>
        <v>0</v>
      </c>
      <c r="B6" s="11" t="s">
        <v>20</v>
      </c>
      <c r="C6" s="11"/>
      <c r="D6" s="33"/>
      <c r="E6" s="33"/>
      <c r="F6" s="34"/>
      <c r="G6" s="12"/>
      <c r="J6" s="14"/>
    </row>
    <row r="7" s="9" customFormat="1" customHeight="1" spans="1:10">
      <c r="A7" s="33">
        <f t="shared" si="0"/>
        <v>1</v>
      </c>
      <c r="B7" s="11"/>
      <c r="C7" s="11"/>
      <c r="D7" s="33" t="s">
        <v>33</v>
      </c>
      <c r="E7" s="33" t="s">
        <v>34</v>
      </c>
      <c r="F7" s="34" t="s">
        <v>35</v>
      </c>
      <c r="G7" s="12"/>
      <c r="J7" s="14"/>
    </row>
    <row r="8" s="9" customFormat="1" customHeight="1" spans="1:10">
      <c r="A8" s="33">
        <f t="shared" si="0"/>
        <v>2</v>
      </c>
      <c r="B8" s="11"/>
      <c r="C8" s="11"/>
      <c r="D8" s="33" t="s">
        <v>38</v>
      </c>
      <c r="E8" s="33" t="s">
        <v>65</v>
      </c>
      <c r="F8" s="34" t="s">
        <v>39</v>
      </c>
      <c r="G8" s="12"/>
      <c r="J8" s="14"/>
    </row>
    <row r="9" s="9" customFormat="1" customHeight="1" spans="1:10">
      <c r="A9" s="33">
        <f t="shared" si="0"/>
        <v>3</v>
      </c>
      <c r="B9" s="11"/>
      <c r="C9" s="11"/>
      <c r="D9" s="33" t="s">
        <v>21</v>
      </c>
      <c r="E9" s="33" t="s">
        <v>65</v>
      </c>
      <c r="F9" s="34" t="s">
        <v>93</v>
      </c>
      <c r="G9" s="12"/>
      <c r="J9" s="14"/>
    </row>
    <row r="10" s="9" customFormat="1" customHeight="1" spans="1:10">
      <c r="A10" s="33">
        <f t="shared" si="0"/>
        <v>4</v>
      </c>
      <c r="B10" s="11"/>
      <c r="C10" s="11"/>
      <c r="D10" s="12" t="s">
        <v>67</v>
      </c>
      <c r="E10" s="12" t="s">
        <v>94</v>
      </c>
      <c r="F10" s="13" t="b">
        <v>0</v>
      </c>
      <c r="G10" s="12" t="b">
        <v>0</v>
      </c>
      <c r="H10" s="9" t="s">
        <v>69</v>
      </c>
      <c r="J10" s="14"/>
    </row>
    <row r="11" s="9" customFormat="1" customHeight="1" spans="1:10">
      <c r="A11" s="33">
        <f t="shared" si="0"/>
        <v>5</v>
      </c>
      <c r="B11" s="11"/>
      <c r="C11" s="11"/>
      <c r="D11" s="12" t="s">
        <v>29</v>
      </c>
      <c r="E11" s="12" t="s">
        <v>72</v>
      </c>
      <c r="F11" s="13"/>
      <c r="G11" s="12"/>
      <c r="J11" s="14"/>
    </row>
    <row r="12" s="9" customFormat="1" customHeight="1" spans="1:10">
      <c r="A12" s="33">
        <f t="shared" si="0"/>
        <v>6</v>
      </c>
      <c r="B12" s="11"/>
      <c r="C12" s="11"/>
      <c r="D12" s="33" t="s">
        <v>21</v>
      </c>
      <c r="E12" s="9" t="s">
        <v>27</v>
      </c>
      <c r="F12" s="9" t="s">
        <v>95</v>
      </c>
      <c r="G12" s="12"/>
      <c r="J12" s="14"/>
    </row>
    <row r="13" s="9" customFormat="1" customHeight="1" spans="1:10">
      <c r="A13" s="33">
        <f t="shared" si="0"/>
        <v>7</v>
      </c>
      <c r="B13" s="11"/>
      <c r="C13" s="11"/>
      <c r="D13" s="33" t="s">
        <v>21</v>
      </c>
      <c r="E13" s="9" t="s">
        <v>27</v>
      </c>
      <c r="F13" s="9" t="s">
        <v>96</v>
      </c>
      <c r="G13" s="12"/>
      <c r="J13" s="14"/>
    </row>
    <row r="14" s="9" customFormat="1" customHeight="1" spans="1:10">
      <c r="A14" s="33">
        <f t="shared" si="0"/>
        <v>8</v>
      </c>
      <c r="B14" s="11"/>
      <c r="C14" s="11"/>
      <c r="D14" s="33" t="s">
        <v>21</v>
      </c>
      <c r="E14" s="33" t="s">
        <v>65</v>
      </c>
      <c r="F14" s="34" t="s">
        <v>97</v>
      </c>
      <c r="G14" s="12"/>
      <c r="J14" s="14"/>
    </row>
    <row r="15" s="9" customFormat="1" customHeight="1" spans="1:10">
      <c r="A15" s="33">
        <f t="shared" si="0"/>
        <v>9</v>
      </c>
      <c r="B15" s="11"/>
      <c r="C15" s="11"/>
      <c r="D15" s="12" t="s">
        <v>76</v>
      </c>
      <c r="E15" s="12"/>
      <c r="F15" s="13"/>
      <c r="G15" s="12"/>
      <c r="J15" s="14"/>
    </row>
    <row r="16" s="9" customFormat="1" customHeight="1" spans="1:10">
      <c r="A16" s="33">
        <f t="shared" si="0"/>
        <v>10</v>
      </c>
      <c r="B16" s="11"/>
      <c r="C16" s="11"/>
      <c r="D16" s="33" t="s">
        <v>29</v>
      </c>
      <c r="E16" s="15" t="s">
        <v>98</v>
      </c>
      <c r="F16" s="13"/>
      <c r="G16" s="12"/>
      <c r="J16" s="14"/>
    </row>
    <row r="17" s="9" customFormat="1" customHeight="1" spans="1:10">
      <c r="A17" s="33">
        <f t="shared" si="0"/>
        <v>11</v>
      </c>
      <c r="B17" s="11"/>
      <c r="C17" s="11"/>
      <c r="D17" s="12" t="s">
        <v>89</v>
      </c>
      <c r="E17" s="12" t="s">
        <v>90</v>
      </c>
      <c r="F17" s="13" t="s">
        <v>91</v>
      </c>
      <c r="G17" s="12"/>
      <c r="J17" s="14"/>
    </row>
    <row r="18" s="9" customFormat="1" customHeight="1" spans="1:10">
      <c r="A18" s="33">
        <f t="shared" si="0"/>
        <v>12</v>
      </c>
      <c r="B18" s="11"/>
      <c r="C18" s="11"/>
      <c r="D18" s="33" t="s">
        <v>21</v>
      </c>
      <c r="E18" s="33" t="s">
        <v>65</v>
      </c>
      <c r="F18" s="13" t="s">
        <v>99</v>
      </c>
      <c r="G18" s="12"/>
      <c r="J18" s="14"/>
    </row>
    <row r="19" s="9" customFormat="1" customHeight="1" spans="1:10">
      <c r="A19" s="33">
        <f t="shared" si="0"/>
        <v>13</v>
      </c>
      <c r="B19" s="11"/>
      <c r="C19" s="11"/>
      <c r="D19" s="33" t="s">
        <v>44</v>
      </c>
      <c r="E19" s="15"/>
      <c r="F19" s="13"/>
      <c r="G19" s="12"/>
      <c r="J19" s="14"/>
    </row>
    <row r="20" s="9" customFormat="1" customHeight="1" spans="1:10">
      <c r="A20" s="33"/>
      <c r="B20" s="11"/>
      <c r="C20" s="11"/>
      <c r="D20" s="33"/>
      <c r="E20" s="12"/>
      <c r="F20" s="13"/>
      <c r="G20" s="12"/>
      <c r="J20" s="14"/>
    </row>
    <row r="21" s="9" customFormat="1" customHeight="1" spans="1:10">
      <c r="A21" s="33"/>
      <c r="B21" s="11"/>
      <c r="C21" s="11"/>
      <c r="D21" s="12"/>
      <c r="E21" s="12"/>
      <c r="F21" s="13"/>
      <c r="G21" s="12"/>
      <c r="J21" s="14"/>
    </row>
    <row r="22" s="9" customFormat="1" customHeight="1" spans="1:10">
      <c r="A22" s="33"/>
      <c r="B22" s="11"/>
      <c r="C22" s="11"/>
      <c r="D22" s="33"/>
      <c r="E22" s="33"/>
      <c r="F22" s="13"/>
      <c r="G22" s="12"/>
      <c r="J22" s="14"/>
    </row>
    <row r="23" s="9" customFormat="1" ht="11.25" spans="1:10">
      <c r="A23" s="33"/>
      <c r="B23" s="11"/>
      <c r="C23" s="11"/>
      <c r="D23" s="33"/>
      <c r="E23" s="12"/>
      <c r="F23" s="35"/>
      <c r="G23" s="12"/>
      <c r="J23" s="14"/>
    </row>
    <row r="24" s="9" customFormat="1" customHeight="1" spans="1:10">
      <c r="A24" s="33"/>
      <c r="B24" s="11"/>
      <c r="C24" s="11"/>
      <c r="D24" s="33"/>
      <c r="E24" s="33"/>
      <c r="F24" s="13"/>
      <c r="G24" s="12"/>
      <c r="J24" s="14"/>
    </row>
    <row r="25" s="9" customFormat="1" customHeight="1" spans="1:10">
      <c r="A25" s="33"/>
      <c r="B25" s="11"/>
      <c r="C25" s="11"/>
      <c r="D25" s="33"/>
      <c r="E25" s="12"/>
      <c r="F25" s="13"/>
      <c r="G25" s="12"/>
      <c r="J25" s="14"/>
    </row>
    <row r="26" s="9" customFormat="1" customHeight="1" spans="1:10">
      <c r="A26" s="33"/>
      <c r="B26" s="11"/>
      <c r="C26" s="11"/>
      <c r="D26" s="33"/>
      <c r="E26" s="15"/>
      <c r="F26" s="13"/>
      <c r="G26" s="12"/>
      <c r="J26" s="14"/>
    </row>
    <row r="27" s="9" customFormat="1" ht="11.25" spans="1:10">
      <c r="A27" s="33"/>
      <c r="B27" s="11"/>
      <c r="C27" s="11"/>
      <c r="D27" s="33"/>
      <c r="E27" s="12"/>
      <c r="F27" s="35"/>
      <c r="G27" s="12"/>
      <c r="J27" s="14"/>
    </row>
    <row r="28" s="9" customFormat="1" customHeight="1" spans="1:10">
      <c r="A28" s="33"/>
      <c r="B28" s="11"/>
      <c r="C28" s="11"/>
      <c r="D28" s="33"/>
      <c r="E28" s="33"/>
      <c r="F28" s="13"/>
      <c r="G28" s="12"/>
      <c r="J28" s="14"/>
    </row>
    <row r="29" s="9" customFormat="1" customHeight="1" spans="1:10">
      <c r="A29" s="33"/>
      <c r="B29" s="11"/>
      <c r="C29" s="11"/>
      <c r="D29" s="12"/>
      <c r="E29" s="12"/>
      <c r="F29" s="35"/>
      <c r="G29" s="12"/>
      <c r="J29" s="14"/>
    </row>
    <row r="30" s="9" customFormat="1" customHeight="1" spans="1:10">
      <c r="A30" s="33"/>
      <c r="B30" s="11"/>
      <c r="C30" s="11"/>
      <c r="D30" s="12"/>
      <c r="E30" s="12"/>
      <c r="F30" s="13"/>
      <c r="G30" s="12"/>
      <c r="J30" s="14"/>
    </row>
    <row r="31" s="9" customFormat="1" customHeight="1" spans="1:10">
      <c r="A31" s="33"/>
      <c r="B31" s="11"/>
      <c r="C31" s="11"/>
      <c r="D31" s="12"/>
      <c r="E31" s="12"/>
      <c r="F31" s="13"/>
      <c r="G31" s="12"/>
      <c r="J31" s="14"/>
    </row>
    <row r="32" s="9" customFormat="1" customHeight="1" spans="1:10">
      <c r="A32" s="33"/>
      <c r="B32" s="11"/>
      <c r="C32" s="11"/>
      <c r="D32" s="12"/>
      <c r="E32" s="12"/>
      <c r="F32" s="13"/>
      <c r="G32" s="12"/>
      <c r="J32" s="14"/>
    </row>
    <row r="33" s="9" customFormat="1" ht="11.25" spans="1:10">
      <c r="A33" s="33"/>
      <c r="B33" s="11"/>
      <c r="C33" s="11"/>
      <c r="D33" s="12"/>
      <c r="E33" s="12"/>
      <c r="F33" s="13"/>
      <c r="G33" s="12"/>
      <c r="J33" s="14"/>
    </row>
    <row r="34" s="9" customFormat="1" customHeight="1" spans="1:10">
      <c r="A34" s="33"/>
      <c r="B34" s="11"/>
      <c r="C34" s="11"/>
      <c r="D34" s="12"/>
      <c r="E34" s="12"/>
      <c r="F34" s="13"/>
      <c r="G34" s="12"/>
      <c r="J34" s="14"/>
    </row>
    <row r="35" s="9" customFormat="1" customHeight="1" spans="1:10">
      <c r="A35" s="33"/>
      <c r="B35" s="11"/>
      <c r="C35" s="11"/>
      <c r="D35" s="12"/>
      <c r="E35" s="12"/>
      <c r="F35" s="13"/>
      <c r="G35" s="12"/>
      <c r="J35" s="14"/>
    </row>
    <row r="36" s="9" customFormat="1" customHeight="1" spans="1:10">
      <c r="A36" s="33"/>
      <c r="B36" s="11"/>
      <c r="C36" s="11"/>
      <c r="D36" s="12"/>
      <c r="E36" s="12"/>
      <c r="F36" s="13"/>
      <c r="G36" s="12"/>
      <c r="J36" s="14"/>
    </row>
    <row r="37" s="9" customFormat="1" customHeight="1" spans="1:10">
      <c r="A37" s="33"/>
      <c r="B37" s="11"/>
      <c r="C37" s="11"/>
      <c r="D37" s="12"/>
      <c r="E37" s="12"/>
      <c r="F37" s="13"/>
      <c r="G37" s="12"/>
      <c r="J37" s="14"/>
    </row>
    <row r="38" s="9" customFormat="1" customHeight="1" spans="1:10">
      <c r="A38" s="33"/>
      <c r="B38" s="11"/>
      <c r="C38" s="11"/>
      <c r="D38" s="12"/>
      <c r="E38" s="12"/>
      <c r="F38" s="13"/>
      <c r="G38" s="12"/>
      <c r="J38" s="14"/>
    </row>
    <row r="39" s="9" customFormat="1" customHeight="1" spans="1:10">
      <c r="A39" s="33"/>
      <c r="B39" s="11"/>
      <c r="C39" s="11"/>
      <c r="D39" s="12"/>
      <c r="E39" s="12"/>
      <c r="F39" s="13"/>
      <c r="G39" s="12"/>
      <c r="J39" s="14"/>
    </row>
    <row r="40" s="9" customFormat="1" customHeight="1" spans="1:10">
      <c r="A40" s="33"/>
      <c r="B40" s="11"/>
      <c r="C40" s="11"/>
      <c r="D40" s="12"/>
      <c r="E40" s="12"/>
      <c r="F40" s="13"/>
      <c r="G40" s="12"/>
      <c r="J40" s="14"/>
    </row>
    <row r="41" s="9" customFormat="1" customHeight="1" spans="1:10">
      <c r="A41" s="33"/>
      <c r="B41" s="11"/>
      <c r="C41" s="11"/>
      <c r="D41" s="12"/>
      <c r="E41" s="12"/>
      <c r="F41" s="13"/>
      <c r="G41" s="12"/>
      <c r="J41" s="14"/>
    </row>
    <row r="42" s="9" customFormat="1" customHeight="1" spans="1:10">
      <c r="A42" s="33"/>
      <c r="B42" s="11"/>
      <c r="C42" s="11"/>
      <c r="D42" s="12"/>
      <c r="E42" s="12"/>
      <c r="F42" s="13"/>
      <c r="G42" s="12"/>
      <c r="J42" s="14"/>
    </row>
    <row r="43" s="9" customFormat="1" ht="11.25" spans="1:10">
      <c r="A43" s="33"/>
      <c r="B43" s="11"/>
      <c r="C43" s="11"/>
      <c r="D43" s="12"/>
      <c r="E43" s="12"/>
      <c r="F43" s="13"/>
      <c r="G43" s="12"/>
      <c r="J43" s="14"/>
    </row>
    <row r="44" s="9" customFormat="1" customHeight="1" spans="1:10">
      <c r="A44" s="33"/>
      <c r="B44" s="11"/>
      <c r="C44" s="11"/>
      <c r="D44" s="12"/>
      <c r="E44" s="12"/>
      <c r="F44" s="13"/>
      <c r="G44" s="12"/>
      <c r="J44" s="14"/>
    </row>
    <row r="45" s="9" customFormat="1" customHeight="1" spans="1:10">
      <c r="A45" s="33"/>
      <c r="B45" s="11"/>
      <c r="C45" s="11"/>
      <c r="D45" s="12"/>
      <c r="E45" s="12"/>
      <c r="F45" s="13"/>
      <c r="G45" s="12"/>
      <c r="J45" s="14"/>
    </row>
    <row r="46" s="9" customFormat="1" customHeight="1" spans="1:10">
      <c r="A46" s="33"/>
      <c r="B46" s="11"/>
      <c r="C46" s="11"/>
      <c r="D46" s="12"/>
      <c r="E46" s="12"/>
      <c r="F46" s="13"/>
      <c r="G46" s="12"/>
      <c r="J46" s="14"/>
    </row>
    <row r="47" s="9" customFormat="1" customHeight="1" spans="1:10">
      <c r="A47" s="33"/>
      <c r="B47" s="11"/>
      <c r="C47" s="11"/>
      <c r="D47" s="12"/>
      <c r="E47" s="12"/>
      <c r="F47" s="13"/>
      <c r="G47" s="12"/>
      <c r="J47" s="14"/>
    </row>
    <row r="48" s="9" customFormat="1" customHeight="1" spans="1:10">
      <c r="A48" s="33"/>
      <c r="B48" s="11"/>
      <c r="C48" s="11"/>
      <c r="D48" s="12"/>
      <c r="E48" s="12"/>
      <c r="F48" s="13"/>
      <c r="G48" s="12"/>
      <c r="J48" s="14"/>
    </row>
    <row r="49" s="9" customFormat="1" customHeight="1" spans="1:10">
      <c r="A49" s="33"/>
      <c r="B49" s="11"/>
      <c r="C49" s="11"/>
      <c r="D49" s="12"/>
      <c r="E49" s="12"/>
      <c r="F49" s="13"/>
      <c r="G49" s="12"/>
      <c r="J49" s="14"/>
    </row>
    <row r="50" s="9" customFormat="1" customHeight="1" spans="1:10">
      <c r="A50" s="33"/>
      <c r="B50" s="13"/>
      <c r="C50" s="11"/>
      <c r="D50" s="12"/>
      <c r="E50" s="12"/>
      <c r="F50" s="13"/>
      <c r="G50" s="12"/>
      <c r="J50" s="14"/>
    </row>
    <row r="51" s="9" customFormat="1" customHeight="1" spans="1:10">
      <c r="A51" s="33"/>
      <c r="B51" s="11"/>
      <c r="C51" s="11"/>
      <c r="D51" s="12"/>
      <c r="E51" s="12"/>
      <c r="F51" s="13"/>
      <c r="G51" s="12"/>
      <c r="J51" s="14"/>
    </row>
  </sheetData>
  <dataValidations count="2">
    <dataValidation type="list" allowBlank="1" showInputMessage="1" showErrorMessage="1" sqref="D16 D19 D26">
      <formula1>[2]辅助表!#REF!</formula1>
    </dataValidation>
    <dataValidation type="list" allowBlank="1" showInputMessage="1" showErrorMessage="1" sqref="D25">
      <formula1>[5]辅助表!#REF!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pane ySplit="5" topLeftCell="A6" activePane="bottomLeft" state="frozen"/>
      <selection/>
      <selection pane="bottomLeft" activeCell="A7" sqref="$A7:$XFD15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>
        <f ca="1">INDEX($D$5:$D$815,CELL("row")-4)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6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customHeight="1" spans="1:2">
      <c r="A6" s="33">
        <f t="shared" ref="A6:A13" si="0">ROW()-6</f>
        <v>0</v>
      </c>
      <c r="B6" s="11" t="s">
        <v>20</v>
      </c>
    </row>
    <row r="7" customHeight="1" spans="1:5">
      <c r="A7" s="33">
        <f t="shared" si="0"/>
        <v>1</v>
      </c>
      <c r="D7" s="33" t="s">
        <v>29</v>
      </c>
      <c r="E7" s="12" t="s">
        <v>100</v>
      </c>
    </row>
    <row r="8" customHeight="1" spans="1:6">
      <c r="A8" s="33">
        <f t="shared" si="0"/>
        <v>2</v>
      </c>
      <c r="D8" s="12" t="s">
        <v>21</v>
      </c>
      <c r="E8" s="33" t="s">
        <v>65</v>
      </c>
      <c r="F8" s="13" t="s">
        <v>101</v>
      </c>
    </row>
    <row r="9" customHeight="1" spans="1:6">
      <c r="A9" s="33">
        <f t="shared" si="0"/>
        <v>3</v>
      </c>
      <c r="D9" s="12" t="s">
        <v>21</v>
      </c>
      <c r="E9" s="12" t="s">
        <v>27</v>
      </c>
      <c r="F9" s="13" t="s">
        <v>102</v>
      </c>
    </row>
    <row r="10" customHeight="1" spans="1:6">
      <c r="A10" s="33">
        <f t="shared" si="0"/>
        <v>4</v>
      </c>
      <c r="D10" s="12" t="s">
        <v>21</v>
      </c>
      <c r="E10" s="33" t="s">
        <v>65</v>
      </c>
      <c r="F10" s="13" t="s">
        <v>103</v>
      </c>
    </row>
    <row r="11" customHeight="1" spans="1:6">
      <c r="A11" s="33">
        <f t="shared" si="0"/>
        <v>5</v>
      </c>
      <c r="D11" s="12" t="s">
        <v>21</v>
      </c>
      <c r="F11" s="13" t="s">
        <v>104</v>
      </c>
    </row>
    <row r="12" customHeight="1" spans="1:6">
      <c r="A12" s="33">
        <f t="shared" si="0"/>
        <v>6</v>
      </c>
      <c r="D12" s="12" t="s">
        <v>21</v>
      </c>
      <c r="E12" s="12" t="s">
        <v>27</v>
      </c>
      <c r="F12" s="13" t="s">
        <v>105</v>
      </c>
    </row>
    <row r="13" customHeight="1" spans="1:6">
      <c r="A13" s="33">
        <f t="shared" si="0"/>
        <v>7</v>
      </c>
      <c r="D13" s="12" t="s">
        <v>21</v>
      </c>
      <c r="E13" s="33" t="s">
        <v>65</v>
      </c>
      <c r="F13" s="13" t="s">
        <v>106</v>
      </c>
    </row>
    <row r="14" customHeight="1" spans="1:6">
      <c r="A14" s="33">
        <f t="shared" ref="A14:A22" si="1">ROW()-6</f>
        <v>8</v>
      </c>
      <c r="D14" s="33" t="s">
        <v>29</v>
      </c>
      <c r="E14" s="12" t="s">
        <v>107</v>
      </c>
      <c r="F14" s="35"/>
    </row>
    <row r="15" s="9" customFormat="1" customHeight="1" spans="1:10">
      <c r="A15" s="33">
        <f t="shared" si="1"/>
        <v>9</v>
      </c>
      <c r="B15" s="11"/>
      <c r="C15" s="11"/>
      <c r="D15" s="33" t="s">
        <v>44</v>
      </c>
      <c r="E15" s="15"/>
      <c r="F15" s="13"/>
      <c r="G15" s="12"/>
      <c r="J15" s="14"/>
    </row>
    <row r="16" customHeight="1" spans="1:1">
      <c r="A16" s="33">
        <f t="shared" si="1"/>
        <v>10</v>
      </c>
    </row>
    <row r="17" customHeight="1" spans="1:5">
      <c r="A17" s="33">
        <f t="shared" si="1"/>
        <v>11</v>
      </c>
      <c r="D17" s="33"/>
      <c r="E17" s="15"/>
    </row>
    <row r="18" customHeight="1" spans="1:1">
      <c r="A18" s="33">
        <f t="shared" si="1"/>
        <v>12</v>
      </c>
    </row>
    <row r="19" customHeight="1" spans="1:1">
      <c r="A19" s="33">
        <f t="shared" si="1"/>
        <v>13</v>
      </c>
    </row>
    <row r="20" customHeight="1" spans="1:6">
      <c r="A20" s="33">
        <f t="shared" si="1"/>
        <v>14</v>
      </c>
      <c r="F20" s="35"/>
    </row>
    <row r="21" customHeight="1" spans="1:1">
      <c r="A21" s="33">
        <f t="shared" si="1"/>
        <v>15</v>
      </c>
    </row>
    <row r="22" customHeight="1" spans="1:1">
      <c r="A22" s="33">
        <f t="shared" si="1"/>
        <v>16</v>
      </c>
    </row>
    <row r="23" customHeight="1" spans="1:1">
      <c r="A23" s="33">
        <f t="shared" ref="A23:A32" si="2">ROW()-6</f>
        <v>17</v>
      </c>
    </row>
    <row r="24" ht="13.5" spans="1:1">
      <c r="A24" s="33">
        <f t="shared" si="2"/>
        <v>18</v>
      </c>
    </row>
    <row r="25" customHeight="1" spans="1:1">
      <c r="A25" s="33">
        <f t="shared" si="2"/>
        <v>19</v>
      </c>
    </row>
    <row r="26" customHeight="1" spans="1:1">
      <c r="A26" s="33">
        <f t="shared" si="2"/>
        <v>20</v>
      </c>
    </row>
    <row r="27" customHeight="1" spans="1:1">
      <c r="A27" s="33">
        <f t="shared" si="2"/>
        <v>21</v>
      </c>
    </row>
    <row r="28" customHeight="1" spans="1:1">
      <c r="A28" s="33">
        <f t="shared" si="2"/>
        <v>22</v>
      </c>
    </row>
    <row r="29" customHeight="1" spans="1:1">
      <c r="A29" s="33">
        <f t="shared" si="2"/>
        <v>23</v>
      </c>
    </row>
    <row r="30" customHeight="1" spans="1:1">
      <c r="A30" s="33">
        <f t="shared" si="2"/>
        <v>24</v>
      </c>
    </row>
    <row r="31" customHeight="1" spans="1:1">
      <c r="A31" s="33">
        <f t="shared" si="2"/>
        <v>25</v>
      </c>
    </row>
    <row r="32" customHeight="1" spans="1:1">
      <c r="A32" s="33">
        <f t="shared" si="2"/>
        <v>26</v>
      </c>
    </row>
    <row r="33" customHeight="1" spans="1:1">
      <c r="A33" s="33">
        <f t="shared" ref="A33:A42" si="3">ROW()-6</f>
        <v>27</v>
      </c>
    </row>
    <row r="34" ht="13.5" spans="1:1">
      <c r="A34" s="33">
        <f t="shared" si="3"/>
        <v>28</v>
      </c>
    </row>
    <row r="35" customHeight="1" spans="1:1">
      <c r="A35" s="33">
        <f t="shared" si="3"/>
        <v>29</v>
      </c>
    </row>
    <row r="36" customHeight="1" spans="1:1">
      <c r="A36" s="33">
        <f t="shared" si="3"/>
        <v>30</v>
      </c>
    </row>
    <row r="37" customHeight="1" spans="1:1">
      <c r="A37" s="33">
        <f t="shared" si="3"/>
        <v>31</v>
      </c>
    </row>
    <row r="38" customHeight="1" spans="1:1">
      <c r="A38" s="33">
        <f t="shared" si="3"/>
        <v>32</v>
      </c>
    </row>
    <row r="39" customHeight="1" spans="1:1">
      <c r="A39" s="33">
        <f t="shared" si="3"/>
        <v>33</v>
      </c>
    </row>
    <row r="40" customHeight="1" spans="1:1">
      <c r="A40" s="33">
        <f t="shared" si="3"/>
        <v>34</v>
      </c>
    </row>
    <row r="41" customHeight="1" spans="1:2">
      <c r="A41" s="33">
        <f t="shared" si="3"/>
        <v>35</v>
      </c>
      <c r="B41" s="13" t="s">
        <v>32</v>
      </c>
    </row>
    <row r="42" customHeight="1" spans="1:1">
      <c r="A42" s="33">
        <f t="shared" si="3"/>
        <v>36</v>
      </c>
    </row>
  </sheetData>
  <autoFilter ref="A1:H42">
    <extLst/>
  </autoFilter>
  <dataValidations count="2">
    <dataValidation type="list" allowBlank="1" showInputMessage="1" showErrorMessage="1" sqref="D7 D14 D15">
      <formula1>[2]辅助表!#REF!</formula1>
    </dataValidation>
    <dataValidation type="list" allowBlank="1" showInputMessage="1" showErrorMessage="1" sqref="D16:D1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4" workbookViewId="0">
      <selection activeCell="F16" sqref="F16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 t="str">
        <f ca="1">INDEX($D$5:$D$807,CELL("row")-4)</f>
        <v>RPGActor</v>
      </c>
      <c r="E2" s="21" t="str">
        <f ca="1">IF(VLOOKUP($D$2,INDIRECT(J2),2,)&lt;&gt;0,VLOOKUP($D$2,INDIRECT(J2),2,),"")</f>
        <v>actor_xxx
【RPG系统中的Actor项】</v>
      </c>
      <c r="F2" s="21" t="str">
        <f ca="1">IF(VLOOKUP($D$2,INDIRECT(J2),3,)&lt;&gt;0,VLOOKUP($D$2,INDIRECT(J2),3,),"")</f>
        <v>不填为0
PLAY = 0, ACTIVE = 1,  DEACTIVE = 2,  START = 100, END = 101, CUSTOM = 150,
【active】为出现
【deactive】为隐藏</v>
      </c>
      <c r="G2" s="22" t="str">
        <f ca="1">IF(VLOOKUP($D$2,INDIRECT(J2),4,)&lt;&gt;0,VLOOKUP($D$2,INDIRECT(J2),4,),"")</f>
        <v>不填为""
如果param为150, 此处写自定义动作的名字</v>
      </c>
      <c r="H2" s="22" t="str">
        <f ca="1">IF(VLOOKUP($D$2,INDIRECT(J2),5,)&lt;&gt;0,VLOOKUP($D$2,INDIRECT(J2),5,),"")</f>
        <v/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>
        <f t="shared" ref="A6:A15" si="0">ROW()-6</f>
        <v>0</v>
      </c>
      <c r="B6" s="11" t="s">
        <v>20</v>
      </c>
      <c r="C6" s="11"/>
      <c r="D6" s="12"/>
      <c r="E6" s="12"/>
      <c r="F6" s="13"/>
      <c r="G6" s="12"/>
      <c r="J6" s="14"/>
    </row>
    <row r="7" s="9" customFormat="1" customHeight="1" spans="1:10">
      <c r="A7" s="33">
        <f t="shared" si="0"/>
        <v>1</v>
      </c>
      <c r="B7" s="11"/>
      <c r="C7" s="11"/>
      <c r="D7" s="33" t="s">
        <v>33</v>
      </c>
      <c r="E7" s="33" t="s">
        <v>34</v>
      </c>
      <c r="F7" s="34" t="s">
        <v>35</v>
      </c>
      <c r="G7" s="12"/>
      <c r="J7" s="14"/>
    </row>
    <row r="8" s="9" customFormat="1" customHeight="1" spans="1:10">
      <c r="A8" s="33">
        <f t="shared" si="0"/>
        <v>2</v>
      </c>
      <c r="B8" s="11"/>
      <c r="C8" s="11"/>
      <c r="D8" s="12" t="s">
        <v>37</v>
      </c>
      <c r="E8" s="9" t="s">
        <v>22</v>
      </c>
      <c r="F8" s="12">
        <v>2</v>
      </c>
      <c r="G8" s="12"/>
      <c r="J8" s="14"/>
    </row>
    <row r="9" s="9" customFormat="1" customHeight="1" spans="1:10">
      <c r="A9" s="33">
        <f t="shared" si="0"/>
        <v>3</v>
      </c>
      <c r="B9" s="11"/>
      <c r="C9" s="11"/>
      <c r="D9" s="9" t="s">
        <v>38</v>
      </c>
      <c r="E9" s="9" t="s">
        <v>22</v>
      </c>
      <c r="F9" s="9" t="s">
        <v>39</v>
      </c>
      <c r="G9" s="12"/>
      <c r="J9" s="14"/>
    </row>
    <row r="10" s="9" customFormat="1" customHeight="1" spans="1:10">
      <c r="A10" s="33">
        <f t="shared" si="0"/>
        <v>4</v>
      </c>
      <c r="B10" s="11"/>
      <c r="C10" s="11"/>
      <c r="D10" s="12" t="s">
        <v>21</v>
      </c>
      <c r="E10" s="12" t="s">
        <v>27</v>
      </c>
      <c r="F10" s="13" t="s">
        <v>108</v>
      </c>
      <c r="G10" s="12"/>
      <c r="J10" s="14"/>
    </row>
    <row r="11" s="9" customFormat="1" customHeight="1" spans="1:10">
      <c r="A11" s="33">
        <f t="shared" si="0"/>
        <v>5</v>
      </c>
      <c r="B11" s="11"/>
      <c r="C11" s="11"/>
      <c r="D11" s="12" t="s">
        <v>21</v>
      </c>
      <c r="E11" s="9" t="s">
        <v>22</v>
      </c>
      <c r="F11" s="9" t="s">
        <v>109</v>
      </c>
      <c r="G11" s="12"/>
      <c r="J11" s="14"/>
    </row>
    <row r="12" s="9" customFormat="1" customHeight="1" spans="1:10">
      <c r="A12" s="33">
        <f t="shared" si="0"/>
        <v>6</v>
      </c>
      <c r="B12" s="11"/>
      <c r="C12" s="11"/>
      <c r="D12" s="12" t="s">
        <v>21</v>
      </c>
      <c r="E12" s="12" t="s">
        <v>27</v>
      </c>
      <c r="F12" s="9" t="s">
        <v>110</v>
      </c>
      <c r="G12" s="12"/>
      <c r="J12" s="14"/>
    </row>
    <row r="13" s="9" customFormat="1" customHeight="1" spans="1:10">
      <c r="A13" s="33">
        <f t="shared" si="0"/>
        <v>7</v>
      </c>
      <c r="B13" s="11"/>
      <c r="C13" s="11"/>
      <c r="D13" s="12" t="s">
        <v>21</v>
      </c>
      <c r="E13" s="9" t="s">
        <v>22</v>
      </c>
      <c r="F13" s="13" t="s">
        <v>111</v>
      </c>
      <c r="G13" s="12"/>
      <c r="J13" s="14"/>
    </row>
    <row r="14" s="9" customFormat="1" customHeight="1" spans="1:10">
      <c r="A14" s="33">
        <f t="shared" si="0"/>
        <v>8</v>
      </c>
      <c r="B14" s="11"/>
      <c r="C14" s="11"/>
      <c r="D14" s="12" t="s">
        <v>21</v>
      </c>
      <c r="E14" s="12" t="s">
        <v>27</v>
      </c>
      <c r="F14" s="13" t="s">
        <v>112</v>
      </c>
      <c r="G14" s="12"/>
      <c r="J14" s="14"/>
    </row>
    <row r="15" s="9" customFormat="1" customHeight="1" spans="1:10">
      <c r="A15" s="33">
        <f t="shared" si="0"/>
        <v>9</v>
      </c>
      <c r="B15" s="11"/>
      <c r="C15" s="11"/>
      <c r="D15" s="12" t="s">
        <v>21</v>
      </c>
      <c r="E15" s="9" t="s">
        <v>22</v>
      </c>
      <c r="F15" s="13" t="s">
        <v>113</v>
      </c>
      <c r="G15" s="12"/>
      <c r="J15" s="14"/>
    </row>
    <row r="16" s="9" customFormat="1" customHeight="1" spans="1:10">
      <c r="A16" s="33">
        <f t="shared" ref="A16:A22" si="1">ROW()-6</f>
        <v>10</v>
      </c>
      <c r="B16" s="11"/>
      <c r="C16" s="11"/>
      <c r="D16" s="33" t="s">
        <v>29</v>
      </c>
      <c r="E16" s="12" t="s">
        <v>114</v>
      </c>
      <c r="F16" s="35"/>
      <c r="G16" s="12"/>
      <c r="J16" s="14"/>
    </row>
    <row r="17" s="9" customFormat="1" customHeight="1" spans="1:10">
      <c r="A17" s="33">
        <f t="shared" si="1"/>
        <v>11</v>
      </c>
      <c r="B17" s="11"/>
      <c r="C17" s="11"/>
      <c r="D17" s="9" t="s">
        <v>115</v>
      </c>
      <c r="E17" s="9" t="s">
        <v>22</v>
      </c>
      <c r="G17" s="12"/>
      <c r="J17" s="14"/>
    </row>
    <row r="18" s="9" customFormat="1" customHeight="1" spans="1:10">
      <c r="A18" s="33">
        <f t="shared" si="1"/>
        <v>12</v>
      </c>
      <c r="B18" s="11"/>
      <c r="C18" s="11"/>
      <c r="D18" s="12" t="s">
        <v>37</v>
      </c>
      <c r="E18" s="9" t="s">
        <v>116</v>
      </c>
      <c r="F18" s="12">
        <v>2</v>
      </c>
      <c r="G18" s="12"/>
      <c r="J18" s="14"/>
    </row>
    <row r="19" s="9" customFormat="1" customHeight="1" spans="1:10">
      <c r="A19" s="33">
        <f t="shared" si="1"/>
        <v>13</v>
      </c>
      <c r="B19" s="11"/>
      <c r="C19" s="11"/>
      <c r="D19" s="33" t="s">
        <v>44</v>
      </c>
      <c r="E19" s="15"/>
      <c r="F19" s="13"/>
      <c r="G19" s="12"/>
      <c r="J19" s="14"/>
    </row>
    <row r="20" s="9" customFormat="1" customHeight="1" spans="1:10">
      <c r="A20" s="33">
        <f t="shared" si="1"/>
        <v>14</v>
      </c>
      <c r="D20" s="9" t="s">
        <v>89</v>
      </c>
      <c r="F20" s="9" t="s">
        <v>32</v>
      </c>
      <c r="G20" s="12"/>
      <c r="J20" s="14"/>
    </row>
    <row r="21" s="9" customFormat="1" customHeight="1" spans="1:10">
      <c r="A21" s="33">
        <f t="shared" si="1"/>
        <v>15</v>
      </c>
      <c r="B21" s="11" t="s">
        <v>117</v>
      </c>
      <c r="C21" s="11"/>
      <c r="D21" s="12"/>
      <c r="E21" s="12"/>
      <c r="F21" s="13"/>
      <c r="G21" s="12"/>
      <c r="J21" s="14"/>
    </row>
    <row r="22" s="9" customFormat="1" customHeight="1" spans="1:10">
      <c r="A22" s="33">
        <f t="shared" si="1"/>
        <v>16</v>
      </c>
      <c r="B22" s="11"/>
      <c r="C22" s="11"/>
      <c r="D22" s="33" t="s">
        <v>33</v>
      </c>
      <c r="E22" s="33" t="s">
        <v>34</v>
      </c>
      <c r="F22" s="34" t="s">
        <v>35</v>
      </c>
      <c r="G22" s="12"/>
      <c r="J22" s="14"/>
    </row>
    <row r="23" s="9" customFormat="1" customHeight="1" spans="1:10">
      <c r="A23" s="33">
        <f t="shared" ref="A23:A42" si="2">ROW()-6</f>
        <v>17</v>
      </c>
      <c r="B23" s="11"/>
      <c r="C23" s="11"/>
      <c r="D23" s="12" t="s">
        <v>37</v>
      </c>
      <c r="E23" s="9" t="s">
        <v>22</v>
      </c>
      <c r="F23" s="12">
        <v>2</v>
      </c>
      <c r="G23" s="12"/>
      <c r="J23" s="14"/>
    </row>
    <row r="24" s="9" customFormat="1" customHeight="1" spans="1:10">
      <c r="A24" s="33">
        <f t="shared" si="2"/>
        <v>18</v>
      </c>
      <c r="B24" s="11"/>
      <c r="C24" s="11"/>
      <c r="D24" s="9" t="s">
        <v>38</v>
      </c>
      <c r="E24" s="9" t="s">
        <v>22</v>
      </c>
      <c r="F24" s="9" t="s">
        <v>39</v>
      </c>
      <c r="G24" s="12"/>
      <c r="J24" s="14"/>
    </row>
    <row r="25" s="9" customFormat="1" customHeight="1" spans="1:10">
      <c r="A25" s="33">
        <f t="shared" si="2"/>
        <v>19</v>
      </c>
      <c r="B25" s="11"/>
      <c r="C25" s="11"/>
      <c r="D25" s="12" t="s">
        <v>21</v>
      </c>
      <c r="E25" s="9" t="s">
        <v>22</v>
      </c>
      <c r="F25" s="9" t="s">
        <v>118</v>
      </c>
      <c r="G25" s="12"/>
      <c r="J25" s="14"/>
    </row>
    <row r="26" s="9" customFormat="1" customHeight="1" spans="1:10">
      <c r="A26" s="33">
        <f t="shared" si="2"/>
        <v>20</v>
      </c>
      <c r="B26" s="11"/>
      <c r="C26" s="11"/>
      <c r="D26" s="12" t="s">
        <v>21</v>
      </c>
      <c r="E26" s="12" t="s">
        <v>27</v>
      </c>
      <c r="F26" s="13" t="s">
        <v>119</v>
      </c>
      <c r="G26" s="12"/>
      <c r="J26" s="14"/>
    </row>
    <row r="27" s="9" customFormat="1" customHeight="1" spans="1:10">
      <c r="A27" s="33">
        <f t="shared" si="2"/>
        <v>21</v>
      </c>
      <c r="B27" s="11"/>
      <c r="C27" s="11"/>
      <c r="D27" s="12" t="s">
        <v>21</v>
      </c>
      <c r="E27" s="9" t="s">
        <v>22</v>
      </c>
      <c r="F27" s="13" t="s">
        <v>120</v>
      </c>
      <c r="G27" s="12"/>
      <c r="J27" s="14"/>
    </row>
    <row r="28" s="9" customFormat="1" customHeight="1" spans="1:10">
      <c r="A28" s="33">
        <f t="shared" si="2"/>
        <v>22</v>
      </c>
      <c r="B28" s="11"/>
      <c r="C28" s="11"/>
      <c r="D28" s="12" t="s">
        <v>21</v>
      </c>
      <c r="E28" s="12" t="s">
        <v>27</v>
      </c>
      <c r="F28" s="13" t="s">
        <v>121</v>
      </c>
      <c r="G28" s="12"/>
      <c r="J28" s="14"/>
    </row>
    <row r="29" s="9" customFormat="1" customHeight="1" spans="1:10">
      <c r="A29" s="33">
        <f t="shared" si="2"/>
        <v>23</v>
      </c>
      <c r="B29" s="11"/>
      <c r="C29" s="11"/>
      <c r="D29" s="12" t="s">
        <v>21</v>
      </c>
      <c r="E29" s="9" t="s">
        <v>22</v>
      </c>
      <c r="F29" s="13" t="s">
        <v>122</v>
      </c>
      <c r="G29" s="12"/>
      <c r="J29" s="14"/>
    </row>
    <row r="30" s="9" customFormat="1" customHeight="1" spans="1:10">
      <c r="A30" s="33">
        <f t="shared" si="2"/>
        <v>24</v>
      </c>
      <c r="B30" s="11"/>
      <c r="C30" s="11"/>
      <c r="D30" s="12" t="s">
        <v>21</v>
      </c>
      <c r="E30" s="12" t="s">
        <v>27</v>
      </c>
      <c r="F30" s="13" t="s">
        <v>123</v>
      </c>
      <c r="G30" s="12"/>
      <c r="J30" s="14"/>
    </row>
    <row r="31" s="9" customFormat="1" customHeight="1" spans="1:10">
      <c r="A31" s="33">
        <f t="shared" si="2"/>
        <v>25</v>
      </c>
      <c r="B31" s="11"/>
      <c r="C31" s="11"/>
      <c r="D31" s="9" t="s">
        <v>115</v>
      </c>
      <c r="E31" s="9" t="s">
        <v>22</v>
      </c>
      <c r="G31" s="12"/>
      <c r="J31" s="14"/>
    </row>
    <row r="32" s="9" customFormat="1" customHeight="1" spans="1:10">
      <c r="A32" s="33">
        <f t="shared" si="2"/>
        <v>26</v>
      </c>
      <c r="B32" s="11"/>
      <c r="C32" s="11"/>
      <c r="D32" s="12" t="s">
        <v>37</v>
      </c>
      <c r="E32" s="9" t="s">
        <v>22</v>
      </c>
      <c r="F32" s="12">
        <v>1</v>
      </c>
      <c r="G32" s="12"/>
      <c r="J32" s="14"/>
    </row>
    <row r="33" s="9" customFormat="1" customHeight="1" spans="1:10">
      <c r="A33" s="33">
        <f t="shared" si="2"/>
        <v>27</v>
      </c>
      <c r="B33" s="13" t="s">
        <v>32</v>
      </c>
      <c r="C33" s="11"/>
      <c r="D33" s="12"/>
      <c r="E33" s="12"/>
      <c r="F33" s="13"/>
      <c r="G33" s="12"/>
      <c r="J33" s="14"/>
    </row>
    <row r="34" s="9" customFormat="1" customHeight="1" spans="1:10">
      <c r="A34" s="33">
        <f t="shared" si="2"/>
        <v>28</v>
      </c>
      <c r="B34" s="11"/>
      <c r="C34" s="11"/>
      <c r="D34" s="12"/>
      <c r="E34" s="12"/>
      <c r="F34" s="13"/>
      <c r="G34" s="12"/>
      <c r="J34" s="14"/>
    </row>
  </sheetData>
  <dataValidations count="1">
    <dataValidation type="list" allowBlank="1" showInputMessage="1" showErrorMessage="1" sqref="D16 D19">
      <formula1>[2]辅助表!#REF!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B56" sqref="B5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124</v>
      </c>
      <c r="B1" s="1" t="s">
        <v>125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126</v>
      </c>
      <c r="B2" s="1" t="s">
        <v>127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128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新角色镜头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角色镜头关闭</v>
      </c>
      <c r="AB19" s="2" t="str">
        <f>IF([1]AVG指令文档!E22&lt;&gt;0,[1]AVG指令文档!E22,"")</f>
        <v>如果不填，则默认为当前说话的人</v>
      </c>
      <c r="AC19" s="2" t="str">
        <f>IF([1]AVG指令文档!F22&lt;&gt;0,[1]AVG指令文档!F22,"")</f>
        <v>liliu_characamTL
不填为使用旧版的角色镜头关闭
【填入TimeLine名字表示关闭指定的新版角色镜头】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角色移动</v>
      </c>
      <c r="AB20" s="2" t="str">
        <f>IF([1]AVG指令文档!E23&lt;&gt;0,[1]AVG指令文档!E23,"")</f>
        <v>【使用角色镜头必须加角色镜头关闭】</v>
      </c>
      <c r="AC20" s="2" t="str">
        <f>IF([1]AVG指令文档!F23&lt;&gt;0,[1]AVG指令文档!F23,"")</f>
        <v>3
【到达的坐标点，在编辑器镜号中配置】
参 ???????</v>
      </c>
      <c r="AD20" s="2" t="str">
        <f>IF([1]AVG指令文档!G23&lt;&gt;0,[1]AVG指令文档!G23,"")</f>
        <v>2
【耗费的时间】</v>
      </c>
      <c r="AE20" s="2" t="str">
        <f>IF([1]AVG指令文档!H23&lt;&gt;0,[1]AVG指令文档!H23,"")</f>
        <v>FALSE;TRUE
【是否播放走路动画（默认FALSE）
|是否自动转角度（默认TRUE）】</v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开始说话</v>
      </c>
      <c r="AB21" s="2" t="str">
        <f>IF([1]AVG指令文档!E24&lt;&gt;0,[1]AVG指令文档!E24,"")</f>
        <v>npc_meiluni
【行为主体】</v>
      </c>
      <c r="AC21" s="2" t="str">
        <f>IF([1]AVG指令文档!F24&lt;&gt;0,[1]AVG指令文档!F24,"")</f>
        <v>102102
【talkId(角色配置表里的id)】 
参 角色表talk页签</v>
      </c>
      <c r="AD21" s="2" t="str">
        <f>IF([1]AVG指令文档!G24&lt;&gt;0,[1]AVG指令文档!G24,"")</f>
        <v>0
【默认是0，说话时长，x秒后停止说话】</v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停止说话</v>
      </c>
      <c r="AB22" s="2" t="str">
        <f>IF([1]AVG指令文档!E25&lt;&gt;0,[1]AVG指令文档!E25,"")</f>
        <v>npc_kaiselin
【行为主体】</v>
      </c>
      <c r="AC22" s="2" t="str">
        <f>IF([1]AVG指令文档!F25&lt;&gt;0,[1]AVG指令文档!F25,"")</f>
        <v/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新角色镜头</v>
      </c>
      <c r="D23" s="1" t="str">
        <f t="array" ref="D23">IFERROR(INDEX($B$6:$B$104,MATCH(0,COUNTIF(D$6:D22,$B$6:$B$104),0))&amp;"","")</f>
        <v>新角色镜头</v>
      </c>
      <c r="AA23" s="2" t="str">
        <f>IF([1]AVG指令文档!D26&lt;&gt;0,[1]AVG指令文档!D26,"")</f>
        <v>角色表情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角色镜头关闭</v>
      </c>
      <c r="D24" s="1" t="str">
        <f t="array" ref="D24">IFERROR(INDEX($B$6:$B$104,MATCH(0,COUNTIF(D$6:D23,$B$6:$B$104),0))&amp;"","")</f>
        <v>角色镜头关闭</v>
      </c>
      <c r="AA24" s="2" t="str">
        <f>IF([1]AVG指令文档!D27&lt;&gt;0,[1]AVG指令文档!D27,"")</f>
        <v>眨眼速度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不填为1，(此项不填为1，不加此项特定表情默认眨眼) 
【值越大，频率越快】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角色移动</v>
      </c>
      <c r="D25" s="1" t="str">
        <f t="array" ref="D25">IFERROR(INDEX($B$6:$B$104,MATCH(0,COUNTIF(D$6:D24,$B$6:$B$104),0))&amp;"","")</f>
        <v>角色移动</v>
      </c>
      <c r="AA25" s="2" t="str">
        <f>IF([1]AVG指令文档!D28&lt;&gt;0,[1]AVG指令文档!D28,"")</f>
        <v>角色转身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-30
【角度，负数朝左、正数朝右
不填为恢复转身
】</v>
      </c>
      <c r="AD25" s="2" t="str">
        <f>IF([1]AVG指令文档!G28&lt;&gt;0,[1]AVG指令文档!G28,"")</f>
        <v>0.5
【耗费时间】</v>
      </c>
      <c r="AE25" s="2" t="str">
        <f>IF([1]AVG指令文档!H28&lt;&gt;0,[1]AVG指令文档!H28,"")</f>
        <v/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开始说话</v>
      </c>
      <c r="D26" s="1" t="str">
        <f t="array" ref="D26">IFERROR(INDEX($B$6:$B$104,MATCH(0,COUNTIF(D$6:D25,$B$6:$B$104),0))&amp;"","")</f>
        <v>开始说话</v>
      </c>
      <c r="AA26" s="2" t="str">
        <f>IF([1]AVG指令文档!D29&lt;&gt;0,[1]AVG指令文档!D29,"")</f>
        <v>角色转头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IF([1]AVG指令文档!G29&lt;&gt;0,[1]AVG指令文档!G29,"")</f>
        <v/>
      </c>
      <c r="AE26" s="2" t="str">
        <f>IF([1]AVG指令文档!H29&lt;&gt;0,[1]AVG指令文档!H29,"")</f>
        <v>0.5（耗费时间）</v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停止说话</v>
      </c>
      <c r="D27" s="1" t="str">
        <f t="array" ref="D27">IFERROR(INDEX($B$6:$B$104,MATCH(0,COUNTIF(D$6:D26,$B$6:$B$104),0))&amp;"","")</f>
        <v>停止说话</v>
      </c>
      <c r="AA27" s="2" t="str">
        <f>IF([1]AVG指令文档!D30&lt;&gt;0,[1]AVG指令文档!D30,"")</f>
        <v>加载物体(废弃)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>Effects/Magic_fire_pro_yellow
【特效路径】</v>
      </c>
      <c r="AD27" s="2" t="str">
        <f>IF([1]AVG指令文档!G30&lt;&gt;0,[1]AVG指令文档!G30,"")</f>
        <v>1
【加载的坐标，在编辑器镜号position中配置好】</v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角色表情</v>
      </c>
      <c r="D28" s="1" t="str">
        <f t="array" ref="D28">IFERROR(INDEX($B$6:$B$104,MATCH(0,COUNTIF(D$6:D27,$B$6:$B$104),0))&amp;"","")</f>
        <v>角色表情</v>
      </c>
      <c r="AA28" s="2" t="str">
        <f>IF([1]AVG指令文档!D31&lt;&gt;0,[1]AVG指令文档!D31,"")</f>
        <v>删除物体(废弃)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/>
      </c>
      <c r="AD28" s="2" t="str">
        <f>IF([1]AVG指令文档!G31&lt;&gt;0,[1]AVG指令文档!G31,"")</f>
        <v/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眨眼速度</v>
      </c>
      <c r="D29" s="1" t="str">
        <f t="array" ref="D29">IFERROR(INDEX($B$6:$B$104,MATCH(0,COUNTIF(D$6:D28,$B$6:$B$104),0))&amp;"","")</f>
        <v>眨眼速度</v>
      </c>
      <c r="AA29" s="2" t="str">
        <f>IF([1]AVG指令文档!D32&lt;&gt;0,[1]AVG指令文档!D32,"")</f>
        <v>放置3D片</v>
      </c>
      <c r="AB29" s="2" t="str">
        <f>IF([1]AVG指令文档!E32&lt;&gt;0,[1]AVG指令文档!E32,"")</f>
        <v>ST_BrokenHeart
【3D资源名称】</v>
      </c>
      <c r="AC29" s="2" t="str">
        <f>IF([1]AVG指令文档!F32&lt;&gt;0,[1]AVG指令文档!F32,"")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IF([1]AVG指令文档!G32&lt;&gt;0,[1]AVG指令文档!G32,"")</f>
        <v>scale=0.3;offx=-0.6;offy=1.0
坐标为屏幕正方形基准下的坐标
如果想要上下全屏，则scale=400/图片像素高度</v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角色转身</v>
      </c>
      <c r="D30" s="1" t="str">
        <f t="array" ref="D30">IFERROR(INDEX($B$6:$B$104,MATCH(0,COUNTIF(D$6:D29,$B$6:$B$104),0))&amp;"","")</f>
        <v>角色转身</v>
      </c>
      <c r="AA30" s="2" t="str">
        <f>IF([1]AVG指令文档!D33&lt;&gt;0,[1]AVG指令文档!D33,"")</f>
        <v>播放音效</v>
      </c>
      <c r="AB30" s="2" t="str">
        <f>IF([1]AVG指令文档!E33&lt;&gt;0,[1]AVG指令文档!E33,"")</f>
        <v>sound_test
【音效名称】
音乐路径:Resources/avg/audios</v>
      </c>
      <c r="AC30" s="2" t="str">
        <f>IF([1]AVG指令文档!F33&lt;&gt;0,[1]AVG指令文档!F33,"")</f>
        <v>TRUE
【是否循环，默认false】</v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角色转头</v>
      </c>
      <c r="D31" s="1" t="str">
        <f t="array" ref="D31">IFERROR(INDEX($B$6:$B$104,MATCH(0,COUNTIF(D$6:D30,$B$6:$B$104),0))&amp;"","")</f>
        <v>角色转头</v>
      </c>
      <c r="AA31" s="2" t="str">
        <f>IF([1]AVG指令文档!D34&lt;&gt;0,[1]AVG指令文档!D34,"")</f>
        <v>停止音效</v>
      </c>
      <c r="AB31" s="2" t="str">
        <f>IF([1]AVG指令文档!E34&lt;&gt;0,[1]AVG指令文档!E34,"")</f>
        <v/>
      </c>
      <c r="AC31" s="2" t="str">
        <f>IF([1]AVG指令文档!F34&lt;&gt;0,[1]AVG指令文档!F34,"")</f>
        <v/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加载物体(废弃)</v>
      </c>
      <c r="D32" s="1" t="str">
        <f t="array" ref="D32">IFERROR(INDEX($B$6:$B$104,MATCH(0,COUNTIF(D$6:D31,$B$6:$B$104),0))&amp;"","")</f>
        <v>加载物体(废弃)</v>
      </c>
      <c r="AA32" s="2" t="str">
        <f>IF([1]AVG指令文档!D35&lt;&gt;0,[1]AVG指令文档!D35,"")</f>
        <v>播放音乐</v>
      </c>
      <c r="AB32" s="2" t="str">
        <f>IF([1]AVG指令文档!E35&lt;&gt;0,[1]AVG指令文档!E35,"")</f>
        <v>bgm_1001
【音乐名称】
音乐路径:Resources/avg/audios</v>
      </c>
      <c r="AC32" s="2" t="str">
        <f>IF([1]AVG指令文档!F35&lt;&gt;0,[1]AVG指令文档!F35,"")</f>
        <v>TRUE
【是否循环，默认false】</v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删除物体(废弃)</v>
      </c>
      <c r="D33" s="1" t="str">
        <f t="array" ref="D33">IFERROR(INDEX($B$6:$B$104,MATCH(0,COUNTIF(D$6:D32,$B$6:$B$104),0))&amp;"","")</f>
        <v>删除物体(废弃)</v>
      </c>
      <c r="AA33" s="2" t="str">
        <f>IF([1]AVG指令文档!D36&lt;&gt;0,[1]AVG指令文档!D36,"")</f>
        <v>停止音乐</v>
      </c>
      <c r="AB33" s="2" t="str">
        <f>IF([1]AVG指令文档!E36&lt;&gt;0,[1]AVG指令文档!E36,"")</f>
        <v/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放置3D片</v>
      </c>
      <c r="D34" s="1" t="str">
        <f t="array" ref="D34">IFERROR(INDEX($B$6:$B$104,MATCH(0,COUNTIF(D$6:D33,$B$6:$B$104),0))&amp;"","")</f>
        <v>放置3D片</v>
      </c>
      <c r="AA34" s="2" t="str">
        <f>IF([1]AVG指令文档!D37&lt;&gt;0,[1]AVG指令文档!D37,"")</f>
        <v>播放视频</v>
      </c>
      <c r="AB34" s="2" t="str">
        <f>IF([1]AVG指令文档!E37&lt;&gt;0,[1]AVG指令文档!E37,"")</f>
        <v>video_1001
【视频名称】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播放音效</v>
      </c>
      <c r="D35" s="1" t="str">
        <f t="array" ref="D35">IFERROR(INDEX($B$6:$B$104,MATCH(0,COUNTIF(D$6:D34,$B$6:$B$104),0))&amp;"","")</f>
        <v>播放音效</v>
      </c>
      <c r="AA35" s="2" t="str">
        <f>IF([1]AVG指令文档!D38&lt;&gt;0,[1]AVG指令文档!D38,"")</f>
        <v>播放timeline</v>
      </c>
      <c r="AB35" s="2" t="str">
        <f>IF([1]AVG指令文档!E38&lt;&gt;0,[1]AVG指令文档!E38,"")</f>
        <v>playableName
【场景内playable名称】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停止音效</v>
      </c>
      <c r="D36" s="1" t="str">
        <f t="array" ref="D36">IFERROR(INDEX($B$6:$B$104,MATCH(0,COUNTIF(D$6:D35,$B$6:$B$104),0))&amp;"","")</f>
        <v>停止音效</v>
      </c>
      <c r="AA36" s="2" t="str">
        <f>IF([1]AVG指令文档!D39&lt;&gt;0,[1]AVG指令文档!D39,"")</f>
        <v>等待几秒</v>
      </c>
      <c r="AB36" s="2" t="str">
        <f>IF([1]AVG指令文档!E39&lt;&gt;0,[1]AVG指令文档!E39,"")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IF([1]AVG指令文档!F39&lt;&gt;0,[1]AVG指令文档!F39,"")</f>
        <v>TRUE
【等待时是否可点击，默认true】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播放音乐</v>
      </c>
      <c r="D37" s="1" t="str">
        <f t="array" ref="D37">IFERROR(INDEX($B$6:$B$104,MATCH(0,COUNTIF(D$6:D36,$B$6:$B$104),0))&amp;"","")</f>
        <v>播放音乐</v>
      </c>
      <c r="AA37" s="2" t="str">
        <f>IF([1]AVG指令文档!D40&lt;&gt;0,[1]AVG指令文档!D40,"")</f>
        <v>画面特效效果</v>
      </c>
      <c r="AB37" s="2" t="str">
        <f>IF([1]AVG指令文档!E40&lt;&gt;0,[1]AVG指令文档!E40,"")</f>
        <v>0
【效果类型，0变灰度，1变黑】
摄像机后处理</v>
      </c>
      <c r="AC37" s="2" t="str">
        <f>IF([1]AVG指令文档!F40&lt;&gt;0,[1]AVG指令文档!F40,"")</f>
        <v>不填为0.5秒
【变化需要的时间】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停止音乐</v>
      </c>
      <c r="D38" s="1" t="str">
        <f t="array" ref="D38">IFERROR(INDEX($B$6:$B$104,MATCH(0,COUNTIF(D$6:D37,$B$6:$B$104),0))&amp;"","")</f>
        <v>停止音乐</v>
      </c>
      <c r="AA38" s="2" t="str">
        <f>IF([1]AVG指令文档!D41&lt;&gt;0,[1]AVG指令文档!D41,"")</f>
        <v>画面特效移除</v>
      </c>
      <c r="AB38" s="2" t="str">
        <f>IF([1]AVG指令文档!E41&lt;&gt;0,[1]AVG指令文档!E41,"")</f>
        <v/>
      </c>
      <c r="AC38" s="2" t="str">
        <f>IF([1]AVG指令文档!F41&lt;&gt;0,[1]AVG指令文档!F41,"")</f>
        <v/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播放视频</v>
      </c>
      <c r="D39" s="1" t="str">
        <f t="array" ref="D39">IFERROR(INDEX($B$6:$B$104,MATCH(0,COUNTIF(D$6:D38,$B$6:$B$104),0))&amp;"","")</f>
        <v>播放视频</v>
      </c>
      <c r="AA39" s="2" t="str">
        <f>IF([1]AVG指令文档!D42&lt;&gt;0,[1]AVG指令文档!D42,"")</f>
        <v>故事板</v>
      </c>
      <c r="AB39" s="2" t="str">
        <f>IF([1]AVG指令文档!E42&lt;&gt;0,[1]AVG指令文档!E42,"")</f>
        <v>空值表示经典样式，填1表示新样式</v>
      </c>
      <c r="AC39" s="2" t="str">
        <f>IF([1]AVG指令文档!F42&lt;&gt;0,[1]AVG指令文档!F42,"")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播放timeline</v>
      </c>
      <c r="D40" s="1" t="str">
        <f t="array" ref="D40">IFERROR(INDEX($B$6:$B$104,MATCH(0,COUNTIF(D$6:D39,$B$6:$B$104),0))&amp;"","")</f>
        <v>播放timeline</v>
      </c>
      <c r="AA40" s="2" t="str">
        <f>IF([1]AVG指令文档!D43&lt;&gt;0,[1]AVG指令文档!D43,"")</f>
        <v>打开插画</v>
      </c>
      <c r="AB40" s="2" t="str">
        <f>IF([1]AVG指令文档!E43&lt;&gt;0,[1]AVG指令文档!E43,"")</f>
        <v>bgName
【背景图名称】
默认有0.5秒渐变变化，请注意</v>
      </c>
      <c r="AC40" s="2" t="str">
        <f>IF([1]AVG指令文档!F43&lt;&gt;0,[1]AVG指令文档!F43,"")</f>
        <v>TRUE
【是否使用全屏，默认TRUE】</v>
      </c>
      <c r="AD40" s="2" t="str">
        <f>IF([1]AVG指令文档!G43&lt;&gt;0,[1]AVG指令文档!G43,"")</f>
        <v>FALSE【是否使用动画，默认为FALSE】</v>
      </c>
      <c r="AE40" s="2" t="str">
        <f>IF([1]AVG指令文档!H43&lt;&gt;0,[1]AVG指令文档!H43,"")</f>
        <v>offx=0.5;offy=0.2
【offx,offy坐标偏移比例】</v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等待几秒</v>
      </c>
      <c r="D41" s="1" t="str">
        <f t="array" ref="D41">IFERROR(INDEX($B$6:$B$104,MATCH(0,COUNTIF(D$6:D40,$B$6:$B$104),0))&amp;"","")</f>
        <v>等待几秒</v>
      </c>
      <c r="AA41" s="2" t="str">
        <f>IF([1]AVG指令文档!D44&lt;&gt;0,[1]AVG指令文档!D44,"")</f>
        <v>关闭插画</v>
      </c>
      <c r="AB41" s="2" t="str">
        <f>IF([1]AVG指令文档!E44&lt;&gt;0,[1]AVG指令文档!E44,"")</f>
        <v/>
      </c>
      <c r="AC41" s="2" t="str">
        <f>IF([1]AVG指令文档!F44&lt;&gt;0,[1]AVG指令文档!F44,"")</f>
        <v/>
      </c>
      <c r="AD41" s="2" t="str">
        <f>IF([1]AVG指令文档!G44&lt;&gt;0,[1]AVG指令文档!G44,"")</f>
        <v/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画面特效效果</v>
      </c>
      <c r="D42" s="1" t="str">
        <f t="array" ref="D42">IFERROR(INDEX($B$6:$B$104,MATCH(0,COUNTIF(D$6:D41,$B$6:$B$104),0))&amp;"","")</f>
        <v>画面特效效果</v>
      </c>
      <c r="AA42" s="2" t="str">
        <f>IF([1]AVG指令文档!D45&lt;&gt;0,[1]AVG指令文档!D45,"")</f>
        <v>打开特效板</v>
      </c>
      <c r="AB42" s="2" t="str">
        <f>IF([1]AVG指令文档!E45&lt;&gt;0,[1]AVG指令文档!E45,"")</f>
        <v/>
      </c>
      <c r="AC42" s="2" t="str">
        <f>IF([1]AVG指令文档!F45&lt;&gt;0,[1]AVG指令文档!F45,"")</f>
        <v>boardBgName
【特效背景板图片名称，可不填】
Assets\Resources\avg\effectboard\images</v>
      </c>
      <c r="AD42" s="2" t="str">
        <f>IF([1]AVG指令文档!G45&lt;&gt;0,[1]AVG指令文档!G45,"")</f>
        <v>effectName
【挂在特效板上的粒子特效名，可不填】
Assets\Resources\avg\effectboard\prefabs\</v>
      </c>
      <c r="AE42" s="2" t="str">
        <f>IF([1]AVG指令文档!H45&lt;&gt;0,[1]AVG指令文档!H45,"")</f>
        <v/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画面特效移除</v>
      </c>
      <c r="D43" s="1" t="str">
        <f t="array" ref="D43">IFERROR(INDEX($B$6:$B$104,MATCH(0,COUNTIF(D$6:D42,$B$6:$B$104),0))&amp;"","")</f>
        <v>画面特效移除</v>
      </c>
      <c r="AA43" s="2" t="str">
        <f>IF([1]AVG指令文档!D46&lt;&gt;0,[1]AVG指令文档!D46,"")</f>
        <v>特效板动作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Assets\Resources\avg\effectboard\prefabs\</v>
      </c>
      <c r="AE43" s="2" t="str">
        <f>IF([1]AVG指令文档!H46&lt;&gt;0,[1]AVG指令文档!H46,"")</f>
        <v>actionName
动作名字(特指在effectName这个prefab上的animator的trigger名)</v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故事板</v>
      </c>
      <c r="D44" s="1" t="str">
        <f t="array" ref="D44">IFERROR(INDEX($B$6:$B$104,MATCH(0,COUNTIF(D$6:D43,$B$6:$B$104),0))&amp;"","")</f>
        <v>故事板</v>
      </c>
      <c r="AA44" s="2" t="str">
        <f>IF([1]AVG指令文档!D47&lt;&gt;0,[1]AVG指令文档!D47,"")</f>
        <v>关闭特效板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【挂在特效板上的粒子特效名，可不填，若不填就关闭整个板子】</v>
      </c>
      <c r="AE44" s="2" t="str">
        <f>IF([1]AVG指令文档!H47&lt;&gt;0,[1]AVG指令文档!H47,"")</f>
        <v/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打开插画</v>
      </c>
      <c r="D45" s="1" t="str">
        <f t="array" ref="D45">IFERROR(INDEX($B$6:$B$104,MATCH(0,COUNTIF(D$6:D44,$B$6:$B$104),0))&amp;"","")</f>
        <v>打开插画</v>
      </c>
      <c r="AA45" s="2" t="str">
        <f>IF([1]AVG指令文档!D48&lt;&gt;0,[1]AVG指令文档!D48,"")</f>
        <v>可选对话框</v>
      </c>
      <c r="AB45" s="2" t="str">
        <f>IF([1]AVG指令文档!E48&lt;&gt;0,[1]AVG指令文档!E48,"")</f>
        <v/>
      </c>
      <c r="AC45" s="2" t="str">
        <f>IF([1]AVG指令文档!F48&lt;&gt;0,[1]AVG指令文档!F48,"")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IF([1]AVG指令文档!G48&lt;&gt;0,[1]AVG指令文档!G48,"")</f>
        <v>如果不填且param3不填，则已读选项有已读标识
如果填1，则已读选项和※的规则无效</v>
      </c>
      <c r="AE45" s="2" t="str">
        <f>IF([1]AVG指令文档!H48&lt;&gt;0,[1]AVG指令文档!H48,"")</f>
        <v>type=0
【type表示类型，默认0是普通选择框，1是推理选择框，2是手机下的可选对话框】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关闭插画</v>
      </c>
      <c r="D46" s="1" t="str">
        <f t="array" ref="D46">IFERROR(INDEX($B$6:$B$104,MATCH(0,COUNTIF(D$6:D45,$B$6:$B$104),0))&amp;"","")</f>
        <v>关闭插画</v>
      </c>
      <c r="AA46" s="2" t="str">
        <f>IF([1]AVG指令文档!D49&lt;&gt;0,[1]AVG指令文档!D49,"")</f>
        <v>可选对话框_系统</v>
      </c>
      <c r="AB46" s="2" t="str">
        <f>IF([1]AVG指令文档!E49&lt;&gt;0,[1]AVG指令文档!E49,"")</f>
        <v>这里填代表相关系统的数字:
0(或不填) 错误
1. todo..</v>
      </c>
      <c r="AC46" s="2" t="str">
        <f>IF([1]AVG指令文档!F49&lt;&gt;0,[1]AVG指令文档!F49,"")</f>
        <v>根据相关系统，填写参数
系统=1时： todo
系统=2时:  todo</v>
      </c>
      <c r="AD46" s="2" t="str">
        <f>IF([1]AVG指令文档!G49&lt;&gt;0,[1]AVG指令文档!G49,"")</f>
        <v>根据相关系统，填写参数
系统=1时： todo
系统=2时:  todo</v>
      </c>
      <c r="AE46" s="2" t="str">
        <f>IF([1]AVG指令文档!H49&lt;&gt;0,[1]AVG指令文档!H49,"")</f>
        <v>type=0
【type表示类型，(不填为0)0是普通选择框，(不可填1)，2是手机下的可选对话框】</v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打开特效板</v>
      </c>
      <c r="D47" s="1" t="str">
        <f t="array" ref="D47">IFERROR(INDEX($B$6:$B$104,MATCH(0,COUNTIF(D$6:D46,$B$6:$B$104),0))&amp;"","")</f>
        <v>打开特效板</v>
      </c>
      <c r="AA47" s="2" t="str">
        <f>IF([1]AVG指令文档!D50&lt;&gt;0,[1]AVG指令文档!D50,"")</f>
        <v>语法-数值</v>
      </c>
      <c r="AB47" s="2" t="str">
        <f>IF([1]AVG指令文档!E50&lt;&gt;0,[1]AVG指令文档!E50,"")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IF([1]AVG指令文档!F50&lt;&gt;0,[1]AVG指令文档!F50,"")</f>
        <v>不填</v>
      </c>
      <c r="AD47" s="2" t="str">
        <f>IF([1]AVG指令文档!G50&lt;&gt;0,[1]AVG指令文档!G50,"")</f>
        <v>不填</v>
      </c>
      <c r="AE47" s="2" t="str">
        <f>IF([1]AVG指令文档!H50&lt;&gt;0,[1]AVG指令文档!H50,"")</f>
        <v>不填</v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特效板动作</v>
      </c>
      <c r="D48" s="1" t="str">
        <f t="array" ref="D48">IFERROR(INDEX($B$6:$B$104,MATCH(0,COUNTIF(D$6:D47,$B$6:$B$104),0))&amp;"","")</f>
        <v>特效板动作</v>
      </c>
      <c r="AA48" s="2" t="str">
        <f>IF([1]AVG指令文档!D51&lt;&gt;0,[1]AVG指令文档!D51,"")</f>
        <v>跳转-标签</v>
      </c>
      <c r="AB48" s="2" t="str">
        <f>IF([1]AVG指令文档!E51&lt;&gt;0,[1]AVG指令文档!E51,"")</f>
        <v>ri_线索名==1     ri_线索名&gt;1
逻辑组合写法：
【或】：【||】
【且】：【&amp;&amp;】
例如a&gt;b&amp;&amp;b==2||c&gt;0</v>
      </c>
      <c r="AC48" s="2" t="str">
        <f>IF([1]AVG指令文档!F51&lt;&gt;0,[1]AVG指令文档!F51,"")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关闭特效板</v>
      </c>
      <c r="D49" s="1" t="str">
        <f t="array" ref="D49">IFERROR(INDEX($B$6:$B$104,MATCH(0,COUNTIF(D$6:D48,$B$6:$B$104),0))&amp;"","")</f>
        <v>关闭特效板</v>
      </c>
      <c r="AA49" s="2" t="str">
        <f>IF([1]AVG指令文档!D52&lt;&gt;0,[1]AVG指令文档!D52,"")</f>
        <v>显示任务目标</v>
      </c>
      <c r="AB49" s="2" t="str">
        <f>IF([1]AVG指令文档!E52&lt;&gt;0,[1]AVG指令文档!E52,"")</f>
        <v>quest_xxx
【显示rpg任务目标，RPGQuest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</v>
      </c>
      <c r="D50" s="1" t="str">
        <f t="array" ref="D50">IFERROR(INDEX($B$6:$B$104,MATCH(0,COUNTIF(D$6:D49,$B$6:$B$104),0))&amp;"","")</f>
        <v>可选对话框</v>
      </c>
      <c r="AA50" s="2" t="str">
        <f>IF([1]AVG指令文档!D53&lt;&gt;0,[1]AVG指令文档!D53,"")</f>
        <v>关闭任务目标</v>
      </c>
      <c r="AB50" s="2" t="str">
        <f>IF([1]AVG指令文档!E53&lt;&gt;0,[1]AVG指令文档!E53,"")</f>
        <v>quest_xxx
【关闭rpg任务目标，RPGQuest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可选对话框_系统</v>
      </c>
      <c r="D51" s="1" t="str">
        <f t="array" ref="D51">IFERROR(INDEX($B$6:$B$104,MATCH(0,COUNTIF(D$6:D50,$B$6:$B$104),0))&amp;"","")</f>
        <v>可选对话框_系统</v>
      </c>
      <c r="AA51" s="2" t="str">
        <f>IF([1]AVG指令文档!D54&lt;&gt;0,[1]AVG指令文档!D54,"")</f>
        <v>RPGActor</v>
      </c>
      <c r="AB51" s="2" t="str">
        <f>IF([1]AVG指令文档!E54&lt;&gt;0,[1]AVG指令文档!E54,"")</f>
        <v>actor_xxx
【RPG系统中的Actor项】</v>
      </c>
      <c r="AC51" s="2" t="str">
        <f>IF([1]AVG指令文档!F54&lt;&gt;0,[1]AVG指令文档!F54,"")</f>
        <v>不填为0
PLAY = 0, ACTIVE = 1,  DEACTIVE = 2,  START = 100, END = 101, CUSTOM = 150,
【active】为出现
【deactive】为隐藏</v>
      </c>
      <c r="AD51" s="2" t="str">
        <f>IF([1]AVG指令文档!G54&lt;&gt;0,[1]AVG指令文档!G54,"")</f>
        <v>不填为""
如果param为150, 此处写自定义动作的名字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语法-数值</v>
      </c>
      <c r="D52" s="1" t="str">
        <f t="array" ref="D52">IFERROR(INDEX($B$6:$B$104,MATCH(0,COUNTIF(D$6:D51,$B$6:$B$104),0))&amp;"","")</f>
        <v>语法-数值</v>
      </c>
      <c r="AA52" s="2" t="str">
        <f>IF([1]AVG指令文档!D55&lt;&gt;0,[1]AVG指令文档!D55,"")</f>
        <v>RPGGoL2</v>
      </c>
      <c r="AB52" s="2" t="str">
        <f>IF([1]AVG指令文档!E55&lt;&gt;0,[1]AVG指令文档!E55,"")</f>
        <v>xxx
【L1中的InspectorUnit（L2）名字】</v>
      </c>
      <c r="AC52" s="2" t="str">
        <f>IF([1]AVG指令文档!F55&lt;&gt;0,[1]AVG指令文档!F55,"")</f>
        <v/>
      </c>
      <c r="AD52" s="2" t="str">
        <f>IF([1]AVG指令文档!G55&lt;&gt;0,[1]AVG指令文档!G55,"")</f>
        <v/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跳转-标签</v>
      </c>
      <c r="D53" s="1" t="str">
        <f t="array" ref="D53">IFERROR(INDEX($B$6:$B$104,MATCH(0,COUNTIF(D$6:D52,$B$6:$B$104),0))&amp;"","")</f>
        <v>跳转-标签</v>
      </c>
      <c r="AA53" s="2" t="str">
        <f>IF([1]AVG指令文档!D56&lt;&gt;0,[1]AVG指令文档!D56,"")</f>
        <v>RPGInfo</v>
      </c>
      <c r="AB53" s="2" t="str">
        <f>IF([1]AVG指令文档!E56&lt;&gt;0,[1]AVG指令文档!E56,"")</f>
        <v>0
【记录类型，0角色，1SCP，2词条】</v>
      </c>
      <c r="AC53" s="2" t="str">
        <f>IF([1]AVG指令文档!F56&lt;&gt;0,[1]AVG指令文档!F56,"")</f>
        <v>infoName
【角色、SCP、词条的中文名】</v>
      </c>
      <c r="AD53" s="2" t="str">
        <f>IF([1]AVG指令文档!G56&lt;&gt;0,[1]AVG指令文档!G56,"")</f>
        <v>infoIndex
【记录索引，默认-1】</v>
      </c>
      <c r="AE53" s="2" t="str">
        <f>IF([1]AVG指令文档!H56&lt;&gt;0,[1]AVG指令文档!H56,"")</f>
        <v/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显示任务目标</v>
      </c>
      <c r="D54" s="1" t="str">
        <f t="array" ref="D54">IFERROR(INDEX($B$6:$B$104,MATCH(0,COUNTIF(D$6:D53,$B$6:$B$104),0))&amp;"","")</f>
        <v>显示任务目标</v>
      </c>
      <c r="AA54" s="2" t="str">
        <f>IF([1]AVG指令文档!D57&lt;&gt;0,[1]AVG指令文档!D57,"")</f>
        <v>手机开关</v>
      </c>
      <c r="AB54" s="2" t="str">
        <f>IF([1]AVG指令文档!E57&lt;&gt;0,[1]AVG指令文档!E57,"")</f>
        <v>TRUE
【TRUE显示，FALSE关闭，默认false】</v>
      </c>
      <c r="AC54" s="2" t="str">
        <f>IF([1]AVG指令文档!F57&lt;&gt;0,[1]AVG指令文档!F57,"")</f>
        <v>talkTarget
【交谈对象名】</v>
      </c>
      <c r="AD54" s="2" t="str">
        <f>IF([1]AVG指令文档!G57&lt;&gt;0,[1]AVG指令文档!G57,"")</f>
        <v/>
      </c>
      <c r="AE54" s="2" t="str">
        <f>IF([1]AVG指令文档!H57&lt;&gt;0,[1]AVG指令文档!H57,"")</f>
        <v>offx=0.5
【offx坐标偏移比例】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关闭任务目标</v>
      </c>
      <c r="D55" s="1" t="str">
        <f t="array" ref="D55">IFERROR(INDEX($B$6:$B$104,MATCH(0,COUNTIF(D$6:D54,$B$6:$B$104),0))&amp;"","")</f>
        <v>关闭任务目标</v>
      </c>
      <c r="AA55" s="2" t="str">
        <f>IF([1]AVG指令文档!D58&lt;&gt;0,[1]AVG指令文档!D58,"")</f>
        <v>手机对话</v>
      </c>
      <c r="AB55" s="2" t="str">
        <f>IF([1]AVG指令文档!E58&lt;&gt;0,[1]AVG指令文档!E58,"")</f>
        <v>type
【type为0是左对话，1是右对话】</v>
      </c>
      <c r="AC55" s="2" t="str">
        <f>IF([1]AVG指令文档!F58&lt;&gt;0,[1]AVG指令文档!F58,"")</f>
        <v>chat_str
【对话内容】</v>
      </c>
      <c r="AD55" s="2" t="str">
        <f>IF([1]AVG指令文档!G58&lt;&gt;0,[1]AVG指令文档!G58,"")</f>
        <v>icon
【显示的图标名】</v>
      </c>
      <c r="AE55" s="2" t="str">
        <f>IF([1]AVG指令文档!H58&lt;&gt;0,[1]AVG指令文档!H58,"")</f>
        <v>playername
【显示的人名】</v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RPGActor</v>
      </c>
      <c r="D56" s="1" t="str">
        <f t="array" ref="D56">IFERROR(INDEX($B$6:$B$104,MATCH(0,COUNTIF(D$6:D55,$B$6:$B$104),0))&amp;"","")</f>
        <v>RPGActor</v>
      </c>
      <c r="AA56" s="2" t="str">
        <f>IF([1]AVG指令文档!D59&lt;&gt;0,[1]AVG指令文档!D59,"")</f>
        <v>撤回某句</v>
      </c>
      <c r="AB56" s="2" t="str">
        <f>IF([1]AVG指令文档!E59&lt;&gt;0,[1]AVG指令文档!E59,"")</f>
        <v>index
【index倒数第几条对话，默认是1】</v>
      </c>
      <c r="AC56" s="2" t="str">
        <f>IF([1]AVG指令文档!F59&lt;&gt;0,[1]AVG指令文档!F59,"")</f>
        <v>cancelStr
【撤回内容描述】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RPGGoL2</v>
      </c>
      <c r="D57" s="1" t="str">
        <f t="array" ref="D57">IFERROR(INDEX($B$6:$B$104,MATCH(0,COUNTIF(D$6:D56,$B$6:$B$104),0))&amp;"","")</f>
        <v>RPGGoL2</v>
      </c>
      <c r="AA57" s="2" t="str">
        <f>IF([1]AVG指令文档!D60&lt;&gt;0,[1]AVG指令文档!D60,"")</f>
        <v>切换场景</v>
      </c>
      <c r="AB57" s="2" t="str">
        <f>IF([1]AVG指令文档!E60&lt;&gt;0,[1]AVG指令文档!E60,"")</f>
        <v>scenename
【要切换的场景名】
prev_scene:返回上一场景</v>
      </c>
      <c r="AC57" s="2" t="str">
        <f>IF([1]AVG指令文档!F60&lt;&gt;0,[1]AVG指令文档!F60,"")</f>
        <v>pointname
【rpg系统可以填写一个目的点，不填为startpoint】
prev_pos:返回上一场景位置</v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RPGInfo</v>
      </c>
      <c r="D58" s="1" t="str">
        <f t="array" ref="D58">IFERROR(INDEX($B$6:$B$104,MATCH(0,COUNTIF(D$6:D57,$B$6:$B$104),0))&amp;"","")</f>
        <v>RPGInfo</v>
      </c>
      <c r="AA58" s="2" t="str">
        <f>IF([1]AVG指令文档!D61&lt;&gt;0,[1]AVG指令文档!D61,"")</f>
        <v>进战斗</v>
      </c>
      <c r="AB58" s="2" t="str">
        <f>IF([1]AVG指令文档!E61&lt;&gt;0,[1]AVG指令文档!E61,"")</f>
        <v>1
【关卡ID】</v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手机开关</v>
      </c>
      <c r="D59" s="1" t="str">
        <f t="array" ref="D59">IFERROR(INDEX($B$6:$B$104,MATCH(0,COUNTIF(D$6:D58,$B$6:$B$104),0))&amp;"","")</f>
        <v>手机开关</v>
      </c>
      <c r="AA59" s="2" t="str">
        <f>IF([1]AVG指令文档!D62&lt;&gt;0,[1]AVG指令文档!D62,"")</f>
        <v/>
      </c>
      <c r="AB59" s="2" t="str">
        <f>IF([1]AVG指令文档!E62&lt;&gt;0,[1]AVG指令文档!E62,"")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手机对话</v>
      </c>
      <c r="D60" s="1" t="str">
        <f t="array" ref="D60">IFERROR(INDEX($B$6:$B$104,MATCH(0,COUNTIF(D$6:D59,$B$6:$B$104),0))&amp;"","")</f>
        <v>手机对话</v>
      </c>
      <c r="AA60" s="2" t="str">
        <f>IF([1]AVG指令文档!D63&lt;&gt;0,[1]AVG指令文档!D63,"")</f>
        <v>系统-执行接口</v>
      </c>
      <c r="AB60" s="2" t="str">
        <f>IF([1]AVG指令文档!E63&lt;&gt;0,[1]AVG指令文档!E63,"")</f>
        <v>接口方法名
【TestMethod】</v>
      </c>
      <c r="AC60" s="2" t="str">
        <f>IF([1]AVG指令文档!F63&lt;&gt;0,[1]AVG指令文档!F63,"")</f>
        <v>参数
【int=1123|float=2.324|string=test】</v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撤回某句</v>
      </c>
      <c r="D61" s="1" t="str">
        <f t="array" ref="D61">IFERROR(INDEX($B$6:$B$104,MATCH(0,COUNTIF(D$6:D60,$B$6:$B$104),0))&amp;"","")</f>
        <v>撤回某句</v>
      </c>
      <c r="AA61" s="2" t="str">
        <f>IF([1]AVG指令文档!D64&lt;&gt;0,[1]AVG指令文档!D64,"")</f>
        <v>开启推理</v>
      </c>
      <c r="AB61" s="2" t="str">
        <f>IF([1]AVG指令文档!E64&lt;&gt;0,[1]AVG指令文档!E64,"")</f>
        <v>推理脚本</v>
      </c>
      <c r="AC61" s="2" t="str">
        <f>IF([1]AVG指令文档!F64&lt;&gt;0,[1]AVG指令文档!F64,"")</f>
        <v>推理场景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切换场景</v>
      </c>
      <c r="D62" s="1" t="str">
        <f t="array" ref="D62">IFERROR(INDEX($B$6:$B$104,MATCH(0,COUNTIF(D$6:D61,$B$6:$B$104),0))&amp;"","")</f>
        <v>切换场景</v>
      </c>
      <c r="AA62" s="2" t="str">
        <f>IF([1]AVG指令文档!D65&lt;&gt;0,[1]AVG指令文档!D65,"")</f>
        <v>完成推理</v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进战斗</v>
      </c>
      <c r="D63" s="1" t="str">
        <f t="array" ref="D63">IFERROR(INDEX($B$6:$B$104,MATCH(0,COUNTIF(D$6:D62,$B$6:$B$104),0))&amp;"","")</f>
        <v>进战斗</v>
      </c>
      <c r="AA63" s="2" t="str">
        <f>IF([1]AVG指令文档!D66&lt;&gt;0,[1]AVG指令文档!D66,"")</f>
        <v>开启舌战</v>
      </c>
      <c r="AB63" s="2" t="str">
        <f>IF([1]AVG指令文档!E66&lt;&gt;0,[1]AVG指令文档!E66,"")</f>
        <v>舌战脚本</v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/>
      </c>
      <c r="D64" s="1" t="str">
        <f t="array" ref="D64">IFERROR(INDEX($B$6:$B$104,MATCH(0,COUNTIF(D$6:D63,$B$6:$B$104),0))&amp;"","")</f>
        <v>系统-执行接口</v>
      </c>
      <c r="AA64" s="2" t="str">
        <f>IF([1]AVG指令文档!D67&lt;&gt;0,[1]AVG指令文档!D67,"")</f>
        <v>舌战减血</v>
      </c>
      <c r="AB64" s="2" t="str">
        <f>IF([1]AVG指令文档!E67&lt;&gt;0,[1]AVG指令文档!E67,"")</f>
        <v>角色昵称"wo"或"kaiselin"等</v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系统-执行接口</v>
      </c>
      <c r="D65" s="1" t="str">
        <f t="array" ref="D65">IFERROR(INDEX($B$6:$B$104,MATCH(0,COUNTIF(D$6:D64,$B$6:$B$104),0))&amp;"","")</f>
        <v>开启推理</v>
      </c>
      <c r="AA65" s="2" t="str">
        <f>IF([1]AVG指令文档!D68&lt;&gt;0,[1]AVG指令文档!D68,"")</f>
        <v>指令宏</v>
      </c>
      <c r="AB65" s="2" t="str">
        <f>IF([1]AVG指令文档!E68&lt;&gt;0,[1]AVG指令文档!E68,"")</f>
        <v>macro_莉琉测试
【宏名字】
要求完整名
使用指令宏后，该行会替换为指令宏表中对应的指令集合并解析添加到avg脚本中</v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开启推理</v>
      </c>
      <c r="D66" s="1" t="str">
        <f t="array" ref="D66">IFERROR(INDEX($B$6:$B$104,MATCH(0,COUNTIF(D$6:D65,$B$6:$B$104),0))&amp;"","")</f>
        <v>完成推理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>完成推理</v>
      </c>
      <c r="D67" s="1" t="str">
        <f t="array" ref="D67">IFERROR(INDEX($B$6:$B$104,MATCH(0,COUNTIF(D$6:D66,$B$6:$B$104),0))&amp;"","")</f>
        <v>开启舌战</v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>开启舌战</v>
      </c>
      <c r="D68" s="1" t="str">
        <f t="array" ref="D68">IFERROR(INDEX($B$6:$B$104,MATCH(0,COUNTIF(D$6:D67,$B$6:$B$104),0))&amp;"","")</f>
        <v>舌战减血</v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>舌战减血</v>
      </c>
      <c r="D69" s="1" t="str">
        <f t="array" ref="D69">IFERROR(INDEX($B$6:$B$104,MATCH(0,COUNTIF(D$6:D68,$B$6:$B$104),0))&amp;"","")</f>
        <v>指令宏</v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>指令宏</v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7">
    <comment s:ref="B3" rgbClr="4FC950"/>
    <comment s:ref="B4" rgbClr="4FC950"/>
  </commentList>
  <commentList sheetStid="6">
    <comment s:ref="B3" rgbClr="4FC950"/>
    <comment s:ref="B4" rgbClr="4FC950"/>
  </commentList>
  <commentList sheetStid="8">
    <comment s:ref="B3" rgbClr="AFC784"/>
    <comment s:ref="B4" rgbClr="AFC784"/>
  </commentList>
  <commentList sheetStid="9">
    <comment s:ref="B3" rgbClr="AFC784"/>
    <comment s:ref="B4" rgbClr="AFC784"/>
  </commentList>
  <commentList sheetStid="10">
    <comment s:ref="B3" rgbClr="AFC784"/>
    <comment s:ref="B4" rgbClr="AFC784"/>
  </commentList>
  <commentList sheetStid="4"/>
  <commentList sheetStid="5">
    <comment s:ref="B3" rgbClr="DFC37C"/>
    <comment s:ref="B4" rgbClr="DFC37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longzhu_start</vt:lpstr>
      <vt:lpstr>xunlianyingGuard</vt:lpstr>
      <vt:lpstr>keleiGuard</vt:lpstr>
      <vt:lpstr>keleiGet</vt:lpstr>
      <vt:lpstr>gucaiGet</vt:lpstr>
      <vt:lpstr>longzhu</vt:lpstr>
      <vt:lpstr>longzhu_dh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2021-12-30T12:54:07Z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