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国内工程\neonabyss_mobile\excel\Activity\"/>
    </mc:Choice>
  </mc:AlternateContent>
  <xr:revisionPtr revIDLastSave="0" documentId="13_ncr:1_{474CF52F-F94A-4FAC-9ED6-00326E114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Excel1" sheetId="1" r:id="rId1"/>
  </sheets>
  <definedNames>
    <definedName name="_xlnm._FilterDatabase" localSheetId="0" hidden="1">outExcel1!$A$3:$AM$221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1" i="1" l="1"/>
  <c r="X211" i="1"/>
  <c r="Y221" i="1"/>
  <c r="X221" i="1"/>
  <c r="Y220" i="1"/>
  <c r="X220" i="1"/>
  <c r="Y219" i="1"/>
  <c r="X219" i="1"/>
  <c r="Y218" i="1"/>
  <c r="X218" i="1"/>
  <c r="Y217" i="1"/>
  <c r="X217" i="1"/>
  <c r="Y216" i="1"/>
  <c r="X216" i="1"/>
  <c r="Y215" i="1"/>
  <c r="X215" i="1"/>
  <c r="Y214" i="1"/>
  <c r="X214" i="1"/>
  <c r="Y213" i="1"/>
  <c r="X213" i="1"/>
  <c r="Y212" i="1"/>
  <c r="X212" i="1"/>
  <c r="V210" i="1"/>
  <c r="U210" i="1"/>
  <c r="X209" i="1"/>
  <c r="V209" i="1"/>
  <c r="X208" i="1"/>
  <c r="X207" i="1"/>
  <c r="V207" i="1"/>
  <c r="Y207" i="1" s="1"/>
  <c r="X206" i="1"/>
  <c r="V206" i="1"/>
  <c r="Y206" i="1" s="1"/>
  <c r="Y205" i="1"/>
  <c r="X205" i="1"/>
  <c r="V205" i="1"/>
  <c r="X204" i="1"/>
  <c r="V204" i="1"/>
  <c r="Y204" i="1" s="1"/>
  <c r="X201" i="1"/>
  <c r="V201" i="1"/>
  <c r="U202" i="1" s="1"/>
  <c r="Y200" i="1"/>
  <c r="X200" i="1"/>
  <c r="Y199" i="1"/>
  <c r="X199" i="1"/>
  <c r="Y198" i="1"/>
  <c r="X198" i="1"/>
  <c r="Y197" i="1"/>
  <c r="X197" i="1"/>
  <c r="Y196" i="1"/>
  <c r="X196" i="1"/>
  <c r="Y195" i="1"/>
  <c r="X195" i="1"/>
  <c r="Y194" i="1"/>
  <c r="X194" i="1"/>
  <c r="Y193" i="1"/>
  <c r="X193" i="1"/>
  <c r="Y192" i="1"/>
  <c r="X192" i="1"/>
  <c r="Y191" i="1"/>
  <c r="X191" i="1"/>
  <c r="Y190" i="1"/>
  <c r="X190" i="1"/>
  <c r="Y189" i="1"/>
  <c r="X189" i="1"/>
  <c r="Y188" i="1"/>
  <c r="X188" i="1"/>
  <c r="Y187" i="1"/>
  <c r="X187" i="1"/>
  <c r="Y186" i="1"/>
  <c r="X186" i="1"/>
  <c r="Y185" i="1"/>
  <c r="X185" i="1"/>
  <c r="Y184" i="1"/>
  <c r="X184" i="1"/>
  <c r="Y183" i="1"/>
  <c r="X183" i="1"/>
  <c r="Y182" i="1"/>
  <c r="X182" i="1"/>
  <c r="Y181" i="1"/>
  <c r="X181" i="1"/>
  <c r="Y180" i="1"/>
  <c r="X180" i="1"/>
  <c r="Y179" i="1"/>
  <c r="X179" i="1"/>
  <c r="Y178" i="1"/>
  <c r="X178" i="1"/>
  <c r="Y177" i="1"/>
  <c r="X177" i="1"/>
  <c r="Y176" i="1"/>
  <c r="X176" i="1"/>
  <c r="Y175" i="1"/>
  <c r="X175" i="1"/>
  <c r="Y174" i="1"/>
  <c r="X174" i="1"/>
  <c r="Y173" i="1"/>
  <c r="X173" i="1"/>
  <c r="Y172" i="1"/>
  <c r="X172" i="1"/>
  <c r="Y171" i="1"/>
  <c r="X171" i="1"/>
  <c r="Y170" i="1"/>
  <c r="X170" i="1"/>
  <c r="X169" i="1"/>
  <c r="Y168" i="1"/>
  <c r="X168" i="1"/>
  <c r="Y167" i="1"/>
  <c r="X167" i="1"/>
  <c r="Y166" i="1"/>
  <c r="X166" i="1"/>
  <c r="Y165" i="1"/>
  <c r="X165" i="1"/>
  <c r="Y164" i="1"/>
  <c r="X164" i="1"/>
  <c r="Y163" i="1"/>
  <c r="X163" i="1"/>
  <c r="X162" i="1"/>
  <c r="Y161" i="1"/>
  <c r="X161" i="1"/>
  <c r="X160" i="1"/>
  <c r="Y159" i="1"/>
  <c r="X159" i="1"/>
  <c r="Y158" i="1"/>
  <c r="X158" i="1"/>
  <c r="Y157" i="1"/>
  <c r="X157" i="1"/>
  <c r="Y156" i="1"/>
  <c r="X156" i="1"/>
  <c r="Y155" i="1"/>
  <c r="X155" i="1"/>
  <c r="X154" i="1"/>
  <c r="Y153" i="1"/>
  <c r="X153" i="1"/>
  <c r="X152" i="1"/>
  <c r="Y151" i="1"/>
  <c r="X151" i="1"/>
  <c r="Y150" i="1"/>
  <c r="X150" i="1"/>
  <c r="Y149" i="1"/>
  <c r="X149" i="1"/>
  <c r="Y148" i="1"/>
  <c r="X148" i="1"/>
  <c r="Y147" i="1"/>
  <c r="X147" i="1"/>
  <c r="Y146" i="1"/>
  <c r="X146" i="1"/>
  <c r="Y145" i="1"/>
  <c r="X145" i="1"/>
  <c r="X144" i="1"/>
  <c r="Y143" i="1"/>
  <c r="X143" i="1"/>
  <c r="Y142" i="1"/>
  <c r="X142" i="1"/>
  <c r="Y141" i="1"/>
  <c r="X141" i="1"/>
  <c r="Y139" i="1"/>
  <c r="X139" i="1"/>
  <c r="Y138" i="1"/>
  <c r="X138" i="1"/>
  <c r="Y137" i="1"/>
  <c r="X137" i="1"/>
  <c r="Y136" i="1"/>
  <c r="X136" i="1"/>
  <c r="Y135" i="1"/>
  <c r="X135" i="1"/>
  <c r="Y134" i="1"/>
  <c r="X134" i="1"/>
  <c r="Y133" i="1"/>
  <c r="X133" i="1"/>
  <c r="Y131" i="1"/>
  <c r="X131" i="1"/>
  <c r="Y130" i="1"/>
  <c r="X130" i="1"/>
  <c r="Y129" i="1"/>
  <c r="X129" i="1"/>
  <c r="Y128" i="1"/>
  <c r="X128" i="1"/>
  <c r="Y127" i="1"/>
  <c r="X127" i="1"/>
  <c r="Y126" i="1"/>
  <c r="X126" i="1"/>
  <c r="Y125" i="1"/>
  <c r="X125" i="1"/>
  <c r="Y124" i="1"/>
  <c r="X124" i="1"/>
  <c r="Y123" i="1"/>
  <c r="X123" i="1"/>
  <c r="Y122" i="1"/>
  <c r="X122" i="1"/>
  <c r="Y121" i="1"/>
  <c r="X121" i="1"/>
  <c r="Y120" i="1"/>
  <c r="X120" i="1"/>
  <c r="Y119" i="1"/>
  <c r="X119" i="1"/>
  <c r="Y118" i="1"/>
  <c r="X118" i="1"/>
  <c r="Y117" i="1"/>
  <c r="X117" i="1"/>
  <c r="Y116" i="1"/>
  <c r="X116" i="1"/>
  <c r="Y115" i="1"/>
  <c r="X115" i="1"/>
  <c r="Y114" i="1"/>
  <c r="X114" i="1"/>
  <c r="Y113" i="1"/>
  <c r="X113" i="1"/>
  <c r="Y112" i="1"/>
  <c r="X112" i="1"/>
  <c r="Y111" i="1"/>
  <c r="X111" i="1"/>
  <c r="Y110" i="1"/>
  <c r="X110" i="1"/>
  <c r="Y109" i="1"/>
  <c r="X109" i="1"/>
  <c r="Y108" i="1"/>
  <c r="X108" i="1"/>
  <c r="Y107" i="1"/>
  <c r="X107" i="1"/>
  <c r="Y106" i="1"/>
  <c r="X106" i="1"/>
  <c r="Y105" i="1"/>
  <c r="X105" i="1"/>
  <c r="Y104" i="1"/>
  <c r="X104" i="1"/>
  <c r="Y103" i="1"/>
  <c r="X103" i="1"/>
  <c r="Y102" i="1"/>
  <c r="X102" i="1"/>
  <c r="Y101" i="1"/>
  <c r="X101" i="1"/>
  <c r="Y99" i="1"/>
  <c r="X99" i="1"/>
  <c r="V99" i="1"/>
  <c r="Y98" i="1"/>
  <c r="X98" i="1"/>
  <c r="Y97" i="1"/>
  <c r="X97" i="1"/>
  <c r="Y96" i="1"/>
  <c r="X96" i="1"/>
  <c r="Y95" i="1"/>
  <c r="X95" i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Y74" i="1"/>
  <c r="X74" i="1"/>
  <c r="Y73" i="1"/>
  <c r="X73" i="1"/>
  <c r="Y72" i="1"/>
  <c r="X72" i="1"/>
  <c r="Y71" i="1"/>
  <c r="X71" i="1"/>
  <c r="Y70" i="1"/>
  <c r="X70" i="1"/>
  <c r="Y69" i="1"/>
  <c r="X69" i="1"/>
  <c r="Z68" i="1"/>
  <c r="Y67" i="1"/>
  <c r="X67" i="1"/>
  <c r="Y66" i="1"/>
  <c r="X66" i="1"/>
  <c r="Z65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Z53" i="1"/>
  <c r="Y53" i="1"/>
  <c r="X53" i="1"/>
  <c r="Y52" i="1"/>
  <c r="X52" i="1"/>
  <c r="Y51" i="1"/>
  <c r="X51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Z41" i="1"/>
  <c r="Y41" i="1"/>
  <c r="X41" i="1"/>
  <c r="Y40" i="1"/>
  <c r="X40" i="1"/>
  <c r="Y39" i="1"/>
  <c r="X39" i="1"/>
  <c r="Z38" i="1"/>
  <c r="Y38" i="1"/>
  <c r="X38" i="1"/>
  <c r="Z37" i="1"/>
  <c r="Y37" i="1"/>
  <c r="X37" i="1"/>
  <c r="Z36" i="1"/>
  <c r="Y36" i="1"/>
  <c r="X36" i="1"/>
  <c r="Z35" i="1"/>
  <c r="Y35" i="1"/>
  <c r="X35" i="1"/>
  <c r="Z34" i="1"/>
  <c r="Y34" i="1"/>
  <c r="X34" i="1"/>
  <c r="Z33" i="1"/>
  <c r="Y33" i="1"/>
  <c r="X33" i="1"/>
  <c r="Z32" i="1"/>
  <c r="Y32" i="1"/>
  <c r="X32" i="1"/>
  <c r="Y31" i="1"/>
  <c r="X31" i="1"/>
  <c r="Y30" i="1"/>
  <c r="X30" i="1"/>
  <c r="Z29" i="1"/>
  <c r="Y29" i="1"/>
  <c r="X29" i="1"/>
  <c r="Z28" i="1"/>
  <c r="Y28" i="1"/>
  <c r="X28" i="1"/>
  <c r="Z27" i="1"/>
  <c r="Y27" i="1"/>
  <c r="X27" i="1"/>
  <c r="Z26" i="1"/>
  <c r="Y26" i="1"/>
  <c r="X26" i="1"/>
  <c r="Z25" i="1"/>
  <c r="Y25" i="1"/>
  <c r="X25" i="1"/>
  <c r="Z24" i="1"/>
  <c r="Y24" i="1"/>
  <c r="X24" i="1"/>
  <c r="Y23" i="1"/>
  <c r="X23" i="1"/>
  <c r="Z22" i="1"/>
  <c r="Y22" i="1"/>
  <c r="X22" i="1"/>
  <c r="Z21" i="1"/>
  <c r="Y21" i="1"/>
  <c r="X21" i="1"/>
  <c r="Y20" i="1"/>
  <c r="X20" i="1"/>
  <c r="Y19" i="1"/>
  <c r="X19" i="1"/>
  <c r="Z18" i="1"/>
  <c r="Y18" i="1"/>
  <c r="X18" i="1"/>
  <c r="V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X202" i="1" l="1"/>
  <c r="V202" i="1"/>
  <c r="Y201" i="1"/>
  <c r="U203" i="1" l="1"/>
  <c r="Y202" i="1"/>
  <c r="X203" i="1" l="1"/>
  <c r="V203" i="1"/>
  <c r="Y2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渡边（黄梓铭）</author>
    <author>龙马（陈少阳）</author>
    <author>yizijing</author>
    <author>天毓（周友）</author>
    <author>Windows 用户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字段主要服务器使用
每个活动ID不重复
研发占用1000~9999
活动占用10000~19999
活动id：
up池10000~10999
拼图11000~11999
战令12000~12999
鲨鲨怪谈社13000~13999
……
登录领取19000~19999
签到40000-40999
特殊活动50000-50999
关卡id：
时空陷阱201~300
神经矩阵301~400
黑海狂潮401~500
杂项关卡951~999
</t>
        </r>
      </text>
    </comment>
    <comment ref="D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龙马（陈少阳）:
字段主要客户端用</t>
        </r>
        <r>
          <rPr>
            <sz val="9"/>
            <rFont val="宋体"/>
            <family val="3"/>
            <charset val="134"/>
          </rPr>
          <t xml:space="preserve">
1、关注有礼
2、限时卡池
4、兑换码
7、问卷有奖
8、签到
9、彩蛋红包
11、联动活动
13、绑定手机号
23、battlePass
25、组队预约
40、新人福利邮件
50、岁定千秋
100、资讯
666、时空陷阱
667、秘境试炼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龙马（陈少阳）:</t>
        </r>
        <r>
          <rPr>
            <sz val="9"/>
            <rFont val="宋体"/>
            <family val="3"/>
            <charset val="134"/>
          </rPr>
          <t xml:space="preserve">
0:普通活动
1：热点活动
2：其他外部活动</t>
        </r>
      </text>
    </comment>
    <comment ref="O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yizijing:</t>
        </r>
        <r>
          <rPr>
            <sz val="9"/>
            <rFont val="宋体"/>
            <family val="3"/>
            <charset val="134"/>
          </rPr>
          <t xml:space="preserve">
Administrator:
0,没有限制
1、完成新手 引导后才显示
</t>
        </r>
      </text>
    </comment>
    <comment ref="P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yizijing:</t>
        </r>
        <r>
          <rPr>
            <sz val="9"/>
            <rFont val="宋体"/>
            <family val="3"/>
            <charset val="134"/>
          </rPr>
          <t xml:space="preserve">
Administrator:
0,在活动中心
1,不再活动中心
</t>
        </r>
      </text>
    </comment>
    <comment ref="S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龙马（陈少阳）:</t>
        </r>
        <r>
          <rPr>
            <sz val="9"/>
            <rFont val="宋体"/>
            <family val="3"/>
            <charset val="134"/>
          </rPr>
          <t xml:space="preserve">
暂时无效</t>
        </r>
      </text>
    </comment>
    <comment ref="T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龙马（陈少阳）:</t>
        </r>
        <r>
          <rPr>
            <sz val="9"/>
            <rFont val="宋体"/>
            <family val="3"/>
            <charset val="134"/>
          </rPr>
          <t xml:space="preserve">
1代表基于用户注册时间开启
2代表世界时间开启
3.开服时间
4.玩家获得物品时间</t>
        </r>
      </text>
    </comment>
    <comment ref="V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渡边（黄梓铭）:</t>
        </r>
        <r>
          <rPr>
            <sz val="9"/>
            <rFont val="宋体"/>
            <family val="3"/>
            <charset val="134"/>
          </rPr>
          <t xml:space="preserve">
基于用户时间可以以秒数和天数为单位：如一天可以以配置为 86400 或 1d
基于世界时间可以直接配置时间撮或者是 年|月|日|时|分|秒</t>
        </r>
      </text>
    </comment>
    <comment ref="AE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龙马（陈少阳）:</t>
        </r>
        <r>
          <rPr>
            <sz val="9"/>
            <rFont val="宋体"/>
            <family val="3"/>
            <charset val="134"/>
          </rPr>
          <t xml:space="preserve">
渠道使用英文逗号隔开</t>
        </r>
      </text>
    </comment>
    <comment ref="AJ3" authorId="3" shapeId="0" xr:uid="{00000000-0006-0000-0000-00000A000000}">
      <text>
        <r>
          <rPr>
            <b/>
            <sz val="9"/>
            <rFont val="宋体"/>
            <family val="3"/>
            <charset val="134"/>
          </rPr>
          <t>天毓（周友）:</t>
        </r>
        <r>
          <rPr>
            <sz val="9"/>
            <rFont val="宋体"/>
            <family val="3"/>
            <charset val="134"/>
          </rPr>
          <t xml:space="preserve">
不在活动列表中的活动仅配置lua名在此处</t>
        </r>
      </text>
    </comment>
    <comment ref="AM115" authorId="4" shapeId="0" xr:uid="{00000000-0006-0000-0000-00000B000000}">
      <text>
        <r>
          <rPr>
            <b/>
            <sz val="9"/>
            <rFont val="宋体"/>
            <family val="3"/>
            <charset val="134"/>
          </rPr>
          <t>起司:</t>
        </r>
        <r>
          <rPr>
            <sz val="9"/>
            <rFont val="宋体"/>
            <family val="3"/>
            <charset val="134"/>
          </rPr>
          <t xml:space="preserve">
通行证预制配置
第1组为主界面
第2组为购买界面
第3组为提示界面</t>
        </r>
      </text>
    </comment>
    <comment ref="AM116" authorId="4" shapeId="0" xr:uid="{00000000-0006-0000-0000-00000C000000}">
      <text>
        <r>
          <rPr>
            <b/>
            <sz val="9"/>
            <rFont val="宋体"/>
            <family val="3"/>
            <charset val="134"/>
          </rPr>
          <t>起司:</t>
        </r>
        <r>
          <rPr>
            <sz val="9"/>
            <rFont val="宋体"/>
            <family val="3"/>
            <charset val="134"/>
          </rPr>
          <t xml:space="preserve">
通行证预制配置
第1组为主界面
第2组为购买界面
第3组为提示界面</t>
        </r>
      </text>
    </comment>
  </commentList>
</comments>
</file>

<file path=xl/sharedStrings.xml><?xml version="1.0" encoding="utf-8"?>
<sst xmlns="http://schemas.openxmlformats.org/spreadsheetml/2006/main" count="1902" uniqueCount="966">
  <si>
    <t/>
  </si>
  <si>
    <t>index</t>
  </si>
  <si>
    <t>actId</t>
  </si>
  <si>
    <t>actType</t>
  </si>
  <si>
    <t>actSubType</t>
  </si>
  <si>
    <t>actHot</t>
  </si>
  <si>
    <t>actName_i2</t>
  </si>
  <si>
    <t>actName</t>
  </si>
  <si>
    <t>tradeType</t>
  </si>
  <si>
    <t>actDesc_i2</t>
  </si>
  <si>
    <t>actDesc</t>
  </si>
  <si>
    <t>actShortDesc</t>
  </si>
  <si>
    <t>sortId</t>
  </si>
  <si>
    <t>openConditionMark</t>
  </si>
  <si>
    <t>finishGuideShow</t>
  </si>
  <si>
    <t>actPosCenter</t>
  </si>
  <si>
    <t>defaultRedPoint</t>
  </si>
  <si>
    <t>actIcon</t>
  </si>
  <si>
    <t>cornerMarkType</t>
  </si>
  <si>
    <t>joinType</t>
  </si>
  <si>
    <t>startTime</t>
  </si>
  <si>
    <t>endTime</t>
  </si>
  <si>
    <t>closeTime</t>
  </si>
  <si>
    <t>startTimeStr</t>
  </si>
  <si>
    <t>endTimeStr</t>
  </si>
  <si>
    <t>closeTimeStr</t>
  </si>
  <si>
    <t>registerTimeAfterOpen</t>
  </si>
  <si>
    <t>registerTimeBeforeOpen</t>
  </si>
  <si>
    <t>showConditionType</t>
  </si>
  <si>
    <t>showConditionValue</t>
  </si>
  <si>
    <t>channel</t>
  </si>
  <si>
    <t>extParams</t>
  </si>
  <si>
    <t>enable</t>
  </si>
  <si>
    <t>luaPath</t>
  </si>
  <si>
    <t>resPath</t>
  </si>
  <si>
    <t>luaName</t>
  </si>
  <si>
    <t>subResPath</t>
  </si>
  <si>
    <t>fullscreen</t>
  </si>
  <si>
    <t>int</t>
  </si>
  <si>
    <t>string</t>
  </si>
  <si>
    <t>long</t>
  </si>
  <si>
    <t>下标</t>
  </si>
  <si>
    <t>活动id</t>
  </si>
  <si>
    <t>活动类型</t>
  </si>
  <si>
    <t>活动子类型</t>
  </si>
  <si>
    <t>是否热点活动</t>
  </si>
  <si>
    <t>活动名称</t>
  </si>
  <si>
    <t>数据上报打点类型(已弃用)</t>
  </si>
  <si>
    <t>活动描述</t>
  </si>
  <si>
    <t>活动简要描述</t>
  </si>
  <si>
    <t>优先级</t>
  </si>
  <si>
    <t>开启条件标记</t>
  </si>
  <si>
    <t>是否完成新手引导后才显示</t>
  </si>
  <si>
    <t>活动所在位置</t>
  </si>
  <si>
    <t>本地默认红点数</t>
  </si>
  <si>
    <t>活动Icon</t>
  </si>
  <si>
    <t>角标</t>
  </si>
  <si>
    <t>开启类型</t>
  </si>
  <si>
    <t>开启时间</t>
  </si>
  <si>
    <t>结算时间</t>
  </si>
  <si>
    <t>关闭时间</t>
  </si>
  <si>
    <t>在该时间后注册才开启</t>
  </si>
  <si>
    <t>在该时间前注册才开启</t>
  </si>
  <si>
    <t>展示条件类型</t>
  </si>
  <si>
    <t>展示条件值</t>
  </si>
  <si>
    <t>支持渠道</t>
  </si>
  <si>
    <t>活动额外参数</t>
  </si>
  <si>
    <t>总开关</t>
  </si>
  <si>
    <t>lua脚本路径</t>
  </si>
  <si>
    <t>预制资源路径</t>
  </si>
  <si>
    <t>lua脚本名称</t>
  </si>
  <si>
    <t>子预制体资源路径</t>
  </si>
  <si>
    <t>是否全屏</t>
  </si>
  <si>
    <t>K</t>
  </si>
  <si>
    <t>A</t>
  </si>
  <si>
    <t>N</t>
  </si>
  <si>
    <t>C</t>
  </si>
  <si>
    <t>S</t>
  </si>
  <si>
    <t>UI/Active_name_1</t>
  </si>
  <si>
    <t>关注有礼</t>
  </si>
  <si>
    <t>guideStarWechat</t>
  </si>
  <si>
    <t>UI/Active_name_1D</t>
  </si>
  <si>
    <t>&lt;color=#FFC900&gt;关注有礼：\n&lt;/color&gt;1.关注微信公众号“霓虹深渊无限手游”\n2.点击菜单栏【新手福利】并输入口令\n3.返回此活动页面即可领取礼包</t>
  </si>
  <si>
    <t>UI/Common/Art/Activity/activity_resident.png</t>
  </si>
  <si>
    <t>2,101,3</t>
  </si>
  <si>
    <t>UI.Activites.UIActWeChat</t>
  </si>
  <si>
    <t>UI/Activity/Prefab/ActFrame/UIActWeChat.prefab</t>
  </si>
  <si>
    <t>UI/Active_name_2</t>
  </si>
  <si>
    <t>小心火烛限时开启</t>
  </si>
  <si>
    <t>xiaoxinhuozhu</t>
  </si>
  <si>
    <t>UI/Active_name_2D</t>
  </si>
  <si>
    <t>活动时间：11月24日0:00-12月14日23:59\n\nUP纪念品：爆米花-啪啪啪！所有的子弹会产生爆炸效果。请开始你的表演！\n             爆破装置5000-爆炸效果变为X型爆炸。\n             十字爆破装置-爆炸效果变为十字型爆炸。\n\n活动规则：活动期间内，UP扭蛋机上述纪念品获得概率大幅提升。</t>
  </si>
  <si>
    <t>UI/Common/Art/Activity/activity_up.png</t>
  </si>
  <si>
    <t>2,101,3,52,16,11,12,13,14,30,102,26,40,350007,53,54,4</t>
  </si>
  <si>
    <t>100604;100807;100808</t>
  </si>
  <si>
    <t>UI.Activites.UIActLimitTimeVending</t>
  </si>
  <si>
    <t>UI/Activity/Prefab/Box_UIActivities_vending.prefab</t>
  </si>
  <si>
    <t>UI/Activity/Prefab/ActFrame/WidgetVendingPoster.prefab;UI/Card/Prefab_detail/vending_detail_partTitle_2.prefab;UI/Card/Prefab_detail/ActFrame/vending_detail_partText_2.prefab</t>
  </si>
  <si>
    <t>UI/Active_name_3</t>
  </si>
  <si>
    <t>兑换码</t>
  </si>
  <si>
    <t>expendableOption</t>
  </si>
  <si>
    <t>UI/Active_name_3D</t>
  </si>
  <si>
    <t>礼包卡描述</t>
  </si>
  <si>
    <t>UI.Activites.UIActExchangeCode</t>
  </si>
  <si>
    <t>UI/Activity/Prefab/ActFrame/UIActExchangeCode.prefab</t>
  </si>
  <si>
    <t>UI/Active_name_4</t>
  </si>
  <si>
    <t>问卷有奖</t>
  </si>
  <si>
    <t>quest</t>
  </si>
  <si>
    <t>UI/Active_name_4D</t>
  </si>
  <si>
    <t>问卷说明：\n1、问卷调查奖励在完成问卷后通过邮件领取\n2、每个账号仅一次有效问卷作答，请勿重复提交</t>
  </si>
  <si>
    <t>UI.Activites.UIActivityQuest</t>
  </si>
  <si>
    <t>UI/Activity/Prefab/ActFrame/UIActQustion.prefab</t>
  </si>
  <si>
    <t>UIActivityQuest</t>
  </si>
  <si>
    <t>UI/Active_name_5</t>
  </si>
  <si>
    <t>玄衣的寻物启事</t>
  </si>
  <si>
    <t>xuanyicaidan</t>
  </si>
  <si>
    <t>UI/Active_name_5D</t>
  </si>
  <si>
    <t>本人在深渊中散步，不慎将贵重物品遗失。由于地下昏暗，物品丢失时刚好看到旁边有三个数字出现，但是转瞬间就消失，我严重怀疑物品丢失和这有关。</t>
  </si>
  <si>
    <t>12月17日\n20:00-22:00</t>
  </si>
  <si>
    <t>UI.Activites.UIRedPacket</t>
  </si>
  <si>
    <t>UI/Activity/Prefab/ActFrame/UIActivities_Saturday.prefab</t>
  </si>
  <si>
    <t>UIRedPacket</t>
  </si>
  <si>
    <t>UI/Active_name_7</t>
  </si>
  <si>
    <t>刀剑领域限时开启</t>
  </si>
  <si>
    <t>shensiyouming</t>
  </si>
  <si>
    <t>UI/Active_name_7D</t>
  </si>
  <si>
    <t>活动时间：1月18日10:00-2月15日9:59\n\nUP纪念品：磨刀石-在当前房间内，近战武器使用的次数越多，你的近战伤害就越高。\n             饥饿护符-近战消灭一定数量敌人，回复半个红心。\n             能量剑-近战消灭敌人后，有一定概率掉落护盾。\n\n活动规则：活动期间内，UP扭蛋机上述纪念品获得概率大幅提升。</t>
  </si>
  <si>
    <t>100704;100712;100718</t>
  </si>
  <si>
    <t>UI/Card/Prefab/Box_VendingPoster_02_02.prefab;UI/Card/Prefab_detail/vending_detail_partTitle_2.prefab;UI/Card/Prefab_detail/ActFrame/vending_detail_partText_2.prefab</t>
  </si>
  <si>
    <t>UI/Active_name_8</t>
  </si>
  <si>
    <t>感受宁静限时开启</t>
  </si>
  <si>
    <t>ganshouningjing</t>
  </si>
  <si>
    <t>UI/Active_name_8D</t>
  </si>
  <si>
    <t>活动时间：12月14日0:00-1月11日23:59\n\nUP纪念品：不朽尖牙-获得若干只金色愤怒精灵。\n             愤怒杏鲍菇-每跳一次，获得一个愤怒精灵。\n             熊骨面具-空的红心容器越多，愤怒精灵的数量上限越多。\n\n活动规则：活动期间内，UP扭蛋机上述纪念品获得概率大幅提升。</t>
  </si>
  <si>
    <t>101216;101219;101211</t>
  </si>
  <si>
    <t>UI/Card/Prefab/Box_VendingPoster_03_02.prefab;UI/Card/Prefab_detail/vending_detail_partTitle_2.prefab;UI/Card/Prefab_detail/ActFrame/vending_detail_partText_2.prefab</t>
  </si>
  <si>
    <t>UI/Active_name_9</t>
  </si>
  <si>
    <t>亿点惊喜限时开启</t>
  </si>
  <si>
    <t>yidianjingxi</t>
  </si>
  <si>
    <t>UI/Active_name_9D</t>
  </si>
  <si>
    <t>活动时间：3月15日10:00-4月6日9:59\n\nUP纪念品：彩票-777金币！你感到如此的幸运......和孤独。\n             佣兵之王-你拥有的金币越多，你的武器伤害就越高。\n             金卡-付费玩家！拥有的金币越多，你能发射的子弹数量就越多。\n\n活动规则：活动期间内，UP扭蛋机上述纪念品获得概率大幅提升。</t>
  </si>
  <si>
    <t>100335;100302;100304</t>
  </si>
  <si>
    <t>UI/Card/Prefab/Box_VendingPoster_04_02.prefab;UI/Card/Prefab_detail/vending_detail_partTitle_2.prefab;UI/Card/Prefab_detail/ActFrame/vending_detail_partText_2.prefab</t>
  </si>
  <si>
    <t>UI/Active_name_11</t>
  </si>
  <si>
    <t>绑定手机号</t>
  </si>
  <si>
    <t>bindPone</t>
  </si>
  <si>
    <t>UI/Active_name_11D</t>
  </si>
  <si>
    <t>1、完成绑定手机号可领取礼包\n2、活动时间：11月24日0:00-12月31日23:59</t>
  </si>
  <si>
    <t>UI.Activites.UIActBindPhoneNumber</t>
  </si>
  <si>
    <t>UI/Activity/Prefab/ActFrame/Check_phone.prefab</t>
  </si>
  <si>
    <t>UI/Active_name_12</t>
  </si>
  <si>
    <t>联动活动</t>
  </si>
  <si>
    <t>linkageReward</t>
  </si>
  <si>
    <t>UI/Active_name_12D</t>
  </si>
  <si>
    <t>前往吧台寻找神秘来客开启活动（前提：完成新手指引任务）;救援行动|参与每日任务、挑战深渊收集维修零件;维修计划</t>
  </si>
  <si>
    <t>4027|1</t>
  </si>
  <si>
    <t>UI.Activites.UIActTaptap</t>
  </si>
  <si>
    <t>UI/Activity/Prefab/ActFrame/UIActivities_taptap.prefab</t>
  </si>
  <si>
    <t>UIActShip</t>
  </si>
  <si>
    <t>UI/Active_name_13</t>
  </si>
  <si>
    <t>音乐节一期</t>
  </si>
  <si>
    <t>new_battlePass1</t>
  </si>
  <si>
    <t>UI/Active_name_13D</t>
  </si>
  <si>
    <t>1、电音节开启期间，获取演奏经验，提升演奏等级，可获得大量等级奖励\n2、电音节开启阶段随时可以激活设备，获得丰厚额外奖励\n3、通过各种日常游戏行为可以获得演奏经验，具体可通过奖励查看</t>
  </si>
  <si>
    <t>UIMainBattlePass</t>
  </si>
  <si>
    <t>UI/UIbattlepass/Prefab/UIbattlepass.prefab</t>
  </si>
  <si>
    <t>UI/Active_name_14</t>
  </si>
  <si>
    <t>音乐节二期</t>
  </si>
  <si>
    <t>new_battlePass2</t>
  </si>
  <si>
    <t>UI/Active_name_14D</t>
  </si>
  <si>
    <t>UI/Active_name_15</t>
  </si>
  <si>
    <t>小程序领奖</t>
  </si>
  <si>
    <t>preReward</t>
  </si>
  <si>
    <t>UI/Active_name_15D</t>
  </si>
  <si>
    <t>1、组队时间：11/21-11/30\n2、参与方式：通过微信或QQ搜索“霓虹深渊.无限活动”小程序并在小程序中绑定领奖号码\n3、通过小程序绑定领奖号码有机会&lt;color=#ff8f2c&gt;抽取PS5一台&lt;/color&gt;</t>
  </si>
  <si>
    <t>12/01-12/07</t>
  </si>
  <si>
    <t>UI.Activites.UIActTeam</t>
  </si>
  <si>
    <t>UI/Activity/Prefab/UI_TeamActivity.prefab</t>
  </si>
  <si>
    <t>UI/Active_name_16</t>
  </si>
  <si>
    <t>七日签到</t>
  </si>
  <si>
    <t>dailyReward</t>
  </si>
  <si>
    <t>UI/Active_name_16D</t>
  </si>
  <si>
    <t>七日签到描述</t>
  </si>
  <si>
    <t>UI/Common/Art/Activity/activity_welfare.png</t>
  </si>
  <si>
    <t>UI.Activites.UIActSign</t>
  </si>
  <si>
    <t>UI/Activity/Prefab/ActFrame/UIActSign.prefab</t>
  </si>
  <si>
    <t>UI/Active_name_17</t>
  </si>
  <si>
    <t>霓虹唯一的秘密</t>
  </si>
  <si>
    <t>condition1</t>
  </si>
  <si>
    <t>UI/Active_name_17D</t>
  </si>
  <si>
    <t>活动时间：11月24日0:00-12月14日23:59</t>
  </si>
  <si>
    <t>UI/Activity/Prefab/ActFrame/UIActivities_chikenpest.prefab</t>
  </si>
  <si>
    <t>UI/Active_name_18</t>
  </si>
  <si>
    <t>阿刻戎之水</t>
  </si>
  <si>
    <t>condition2</t>
  </si>
  <si>
    <t>UI/Active_name_18D</t>
  </si>
  <si>
    <t>活动时间：12月15日0:00-1月11日23:59</t>
  </si>
  <si>
    <t>UI/Activity/Prefab/ActFrame/UIActivities_chikenpest_2.prefab</t>
  </si>
  <si>
    <t>UI/Active_name_19</t>
  </si>
  <si>
    <t>时空陷阱</t>
  </si>
  <si>
    <t>UI/Active_name_20</t>
  </si>
  <si>
    <t>投蛋专家限时开启</t>
  </si>
  <si>
    <t>toudanzhuanjia</t>
  </si>
  <si>
    <t>UI/Active_name_19D</t>
  </si>
  <si>
    <t>活动时间：12月29日0:00-1月18日9:59\n\nUP纪念品：爱心胶带-把它缠到球上，会给予你不一般的力量。棒球蛋撞到怪物时，变成范围碰撞伤害。\n             一气通贯-棒球蛋每穿透一个目标，后续伤害提升，这股力量，到底是神还是恶魔呢？\n             猎手执照-棒球蛋击败怪物后，有概率立刻充能一个棒球蛋。身为猎人的证明，你好不容易才通过考试的。\n\n活动规则：活动期间内，UP扭蛋机上述纪念品获得概率大幅提升。</t>
  </si>
  <si>
    <t>100941;100952;100956</t>
  </si>
  <si>
    <t>UI/Card/Prefab/Box_VendingPoster_05_02.prefab;UI/Card/Prefab_detail/vending_detail_partTitle_2.prefab;UI/Card/Prefab_detail/ActFrame/vending_detail_partText_2.prefab</t>
  </si>
  <si>
    <t>新人福利邮件</t>
  </si>
  <si>
    <t>xinrenfuli</t>
  </si>
  <si>
    <t>本人玄衣，昨日在深渊找不慎将贵重物品遗失。那可是我心爱的……\n咳咳，总之帮我把东西找回来的话必有重酬。\n线索的话，也许可以去深渊里找，是第一层还是第二层呢？\n总之不会超过第三层，咳咳，那就麻烦各位了。</t>
  </si>
  <si>
    <t>12月24日\n10:00-22:00</t>
  </si>
  <si>
    <t>12月31日\n10:00-22:00</t>
  </si>
  <si>
    <t>1月7日\n10:00-22:00</t>
  </si>
  <si>
    <t>UI/Active_name_21</t>
  </si>
  <si>
    <t>虚构之井</t>
  </si>
  <si>
    <t>UI/Active_name_22</t>
  </si>
  <si>
    <t>岁定千秋</t>
  </si>
  <si>
    <t>newyear23</t>
  </si>
  <si>
    <t>UI/Active_name_20D</t>
  </si>
  <si>
    <t>鲨鲨怪谈社#32</t>
  </si>
  <si>
    <t>UI.Activites.UINewYear</t>
  </si>
  <si>
    <t>UI/Activity/Prefab/ActFrame/UIActivities_newyers.prefab</t>
  </si>
  <si>
    <t>UINewYear</t>
  </si>
  <si>
    <t>UI/Active_name_23</t>
  </si>
  <si>
    <t>祈岁得福签到有礼</t>
  </si>
  <si>
    <t>newyearsign</t>
  </si>
  <si>
    <t>UI/Active_name_21D</t>
  </si>
  <si>
    <t>活动时间：2023/01/21-2023/02/03
活动期间累计登录即可领取对应奖励</t>
  </si>
  <si>
    <t>UI.Activites.UIActSignScroll</t>
  </si>
  <si>
    <t>UI/Activity/Prefab/ActFrame/ActFrame_UIActivities_cnny2023.prefab</t>
  </si>
  <si>
    <t>春节手雷开启时间</t>
  </si>
  <si>
    <t>UI/Active_name_24</t>
  </si>
  <si>
    <t>经典收藏限时开启</t>
  </si>
  <si>
    <t>jingdianshoucang1</t>
  </si>
  <si>
    <t>UI/Active_name_24D</t>
  </si>
  <si>
    <t>活动时间：2月15日10:00-3月15日9:59\n\nUP纪念品：零号玩家—让我们开始游戏！连续射中敌人武器伤害会增加。\n            队长盾—你突然变帅了。增加护盾，当你受到攻击时有一定几率免疫伤害。\n            陆战头盔—你拥有的护盾越多，你能发射子弹越多。\n\n活动规则：活动期间内，UP扭蛋机上述纪念品获得概率大幅提升。</t>
  </si>
  <si>
    <t>100502;100006;100346</t>
  </si>
  <si>
    <t>UI/Card/Prefab/Box_VendingPoster_06_02.prefab;UI/Card/Prefab_detail/vending_detail_partTitle_2.prefab;UI/Card/Prefab_detail/ActFrame/vending_detail_partText_2.prefab</t>
  </si>
  <si>
    <t>UI/Active_name_25</t>
  </si>
  <si>
    <t>渊海潮汐</t>
  </si>
  <si>
    <t>shenyuanchaoxi</t>
  </si>
  <si>
    <t>UI/Active_name_25D</t>
  </si>
  <si>
    <t>深渊的数据深海中突然如潮汐般涌现出一些特殊的数据流，在特定时间进入深渊中，击败首领时将有机会额外获得奖励。\n
&lt;b&gt;活动时间&lt;/b&gt;：2023年3月4日-3月26日期间，每周六0点至周日24点\n
&lt;b&gt;详细规则&lt;/b&gt;：
1、活动期间在“霓虹深渊”玩法中击败首领有几率掉落各等级深渊盲盒，单人及联机均可掉落
2、低级深渊盲盒开启后必定获得低级刻印材料*2，概率额外获得霓虹币*1
3、中级深渊盲盒开启后必定获得高级刻印材料*1，概率额外获得霓虹币*1
4、高级深渊盲盒开启后必定获得霓虹币*2，概率额外获得霓虹币*1
5、越高层的首领掉落深渊盲盒的几率越高，每周掉落次数上限为10次，达到掉落上限后当周不再掉落
6、掉落深渊盲盒时，若连续4次未掉落高级深渊盲盒，第5次掉落深渊盲盒必定掉落高级深渊盲盒
7、深渊盲盒获取后会进入背包，特工可返回大厅背包处开启对应盲盒奖励\n
低级刻印材料包括：深渊密钥、深渊结晶、深渊药剂·上、深渊药剂·中、深渊药剂·下
高级刻印材料包括：深渊记录·上、深渊记录·中、深渊记录·下</t>
  </si>
  <si>
    <t>4603;4604;4605</t>
  </si>
  <si>
    <t>UI.Activites.UIWeekendTide</t>
  </si>
  <si>
    <t>UI/Activity/Prefab/Box_UIActivities_weekend.prefab</t>
  </si>
  <si>
    <t>UI/Card/Prefab/Box_Weekend_part_1.prefab;UI/Card/Prefab_detail/vending_detail_partTitle_2.prefab;UI/Card/Prefab_detail/ActFrame/vending_detail_partText_2.prefab</t>
  </si>
  <si>
    <t>UI/Active_name_26</t>
  </si>
  <si>
    <t>感受宁静#2限时开启</t>
  </si>
  <si>
    <t>ganshouningjing2</t>
  </si>
  <si>
    <t>UI/Active_name_26D</t>
  </si>
  <si>
    <t>活动时间：4月6日10:00-4月28日9:59\n\nUP纪念品：蛮荒豆—愤怒精灵变大，速度变慢，获得抵挡子弹的效果。\n            熊骨面具—空的红心容器越多，愤怒精灵的数量上限越多。\n            愤怒杏鲍菇—每跳一次，获得一个愤怒精灵。\n\n活动规则：活动期间内，UP扭蛋机上述纪念品获得概率大幅提升。</t>
  </si>
  <si>
    <t>101205;101211;101219</t>
  </si>
  <si>
    <t>UI/Card/Prefab/Box_VendingPoster_07_02.prefab;UI/Card/Prefab_detail/vending_detail_partTitle_2.prefab;UI/Card/Prefab_detail/ActFrame/vending_detail_partText_2.prefab</t>
  </si>
  <si>
    <t>UI/Active_name_29</t>
  </si>
  <si>
    <t>逆向追溯#1</t>
  </si>
  <si>
    <t>pintuhuodong</t>
  </si>
  <si>
    <t>UI/Active_name_29D</t>
  </si>
  <si>
    <t>活动时间：4月24日10：00-5月8日6：00\n\n活动规则：\n1.活动期间，完成当天「每日挑战」的5项挑战，即可在「修复影像」界面领取1次【数据碎片】，成功修复即可观赏对应位置的影像图片；\n2.只有修复成功会推动「修复影像」的进度。修复过程推进到特定进度会给予特工额外奖励，需要特工手动领取。\n3.点击修复成功的影像图片领取【索引序列】，消耗【索引序列】在「数据迷宫」进行寻宝，抽取补给奖励。</t>
  </si>
  <si>
    <t>我尝试渗透泰坦网络的数据防壁，从废旧扇区读取到一部分影像数据。画面的失真程度太高，难以辨识出有效信息，必须逐帧修复。\n特工，我需要更多的【数据碎片】支援……当然，这不是无偿劳动。</t>
  </si>
  <si>
    <t>UI/Common/Art/Activity/activity_task.png</t>
  </si>
  <si>
    <t>{"path":"UI/Common/Art/photo/photo_01shaye_M.png"}</t>
  </si>
  <si>
    <t>TPFBusiness.Act.PuzzlePic.UI.UIPuzzlePic</t>
  </si>
  <si>
    <t>UI/Activity/Prefab/ActFrame/ActFrame_UIActivities_puizz.prefab</t>
  </si>
  <si>
    <t>实验之所开关</t>
  </si>
  <si>
    <t>51关卡开关</t>
  </si>
  <si>
    <t>UI/Active_name_32</t>
  </si>
  <si>
    <t>绝对零度</t>
  </si>
  <si>
    <t>jueduilingdu</t>
  </si>
  <si>
    <t>UI/Active_name_32D</t>
  </si>
  <si>
    <t>活动时间：4月28日10:00-5月18日9:59\n\nUP纪念品：白色围巾—对目标触发冰属性效果时，有概率召唤出冰之花。\n 0分试卷—冰之花伤害提高。\n 金色皇冠—冰属性附着效率提升。\n\n活动规则：活动期间内，UP盲盒上述纪念品获得概率大幅提升。</t>
  </si>
  <si>
    <t>101411;101412;101402</t>
  </si>
  <si>
    <t>UI/Card/Prefab/Box_VendingPoster_08_02.prefab;UI/Card/Prefab_detail/vending_detail_partTitle_2.prefab;UI/Card/Prefab_detail/ActFrame/vending_detail_partText_2.prefab</t>
  </si>
  <si>
    <t>51关卡掉落UP开关</t>
  </si>
  <si>
    <t>UI/Active_name_33</t>
  </si>
  <si>
    <t>烧烤派对</t>
  </si>
  <si>
    <t>shaokaopaidui</t>
  </si>
  <si>
    <t>UI/Active_name_33D</t>
  </si>
  <si>
    <t>活动时间：5月18日10:00-6月15日9:59\n\nUP纪念品：煤气炉—燃烧我的煤气灶！灼烧造成的伤害可以叠加。\n 恐龙玩偶—一个人出门太危险啦！来，把这个带上！拥有火种越多，火属性伤害越高。\n 火花塞—打不着？磨损无处不在。怪物触发火属性效果时，有概率掉落一个火种。\n\n活动规则：活动期间内，UP盲盒上述纪念品获得概率大幅提升。</t>
  </si>
  <si>
    <t>101315;101307;101308</t>
  </si>
  <si>
    <t>UI/Card/Prefab/Box_VendingPoster_09_02.prefab;UI/Card/Prefab_detail/vending_detail_partTitle_2.prefab;UI/Card/Prefab_detail/ActFrame/vending_detail_partText_2.prefab</t>
  </si>
  <si>
    <t>UI/Active_name_34</t>
  </si>
  <si>
    <t>烧烤派对#2</t>
  </si>
  <si>
    <t>shaokaopaidui#2</t>
  </si>
  <si>
    <t>UI/Active_name_34D</t>
  </si>
  <si>
    <t>活动时间：6月1日10:00-7月1日9:59\n\nUP纪念品：\n火焰呼吸—这就是大哥带给你的安全感。灼烧对自身造成伤害时，释放火焰冲击。\n恶魔之吻—听上去说的是人话？怪物受到火焰冲击死亡，有概率掉落红心。\n龙之粉尘—必杀技，新星爆破。投掷手雷时，有概率使自身被灼烧。\n\n活动规则：活动期间内，UP盲盒上述纪念品获得概率大幅提升。</t>
  </si>
  <si>
    <t>101321;101334;101333</t>
  </si>
  <si>
    <t>UI/Card/Prefab/Box_VendingPoster_10_02.prefab;UI/Card/Prefab_detail/vending_detail_partTitle_2.prefab;UI/Card/Prefab_detail/ActFrame/vending_detail_partText_2.prefab</t>
  </si>
  <si>
    <t>UI/Active_name_36</t>
  </si>
  <si>
    <t>绝对零度#2</t>
  </si>
  <si>
    <t>jueduilingdu#2</t>
  </si>
  <si>
    <t>UI/Active_name_36D</t>
  </si>
  <si>
    <t>活动时间：6月22日0:00-7月19日23:59\n\nUP纪念品：\n舞娘—匍匐不能阻碍你起舞。在当前房间发射的冰之刃轮次越多，冰之刃伤害越高。\n滑雪镜—出入冰川，谨防雪盲。每射击一定次数，获得一柄冰之刃。\n黑色小刀—左手拿这个，弓兵打近战。近战攻击命中敌人有概率立刻获得一柄冰之刃。\n\n活动规则：活动期间内，UP盲盒上述纪念品获得概率大幅提升。</t>
  </si>
  <si>
    <t>101428;101421;101425</t>
  </si>
  <si>
    <t>UI/Card/Prefab/Box_VendingPoster_11_02.prefab;UI/Card/Prefab_detail/vending_detail_partTitle_2.prefab;UI/Card/Prefab_detail/ActFrame/vending_detail_partText_2.prefab</t>
  </si>
  <si>
    <t>UI/Active_name_37</t>
  </si>
  <si>
    <t>投蛋专家</t>
  </si>
  <si>
    <t>toudanzhuanjiaFUKE</t>
  </si>
  <si>
    <t>UI/Active_name_37D</t>
  </si>
  <si>
    <t>活动时间：7月1日10:00-7月12日23:59\n\nUP纪念品：\n爱心胶带-把它缠到球上，会给予你不一般的力量。棒球蛋撞到怪物时，变成范围碰撞伤害。\n一气通贯-棒球蛋每穿透一个目标，后续伤害提升，这股力量，到底是神还是恶魔呢？\n猎手执照-棒球蛋击败怪物后，有概率立刻充能一个棒球蛋。身为猎人的证明，你好不容易才通过考试的。\n\n活动规则：活动期间内，UP扭蛋机上述纪念品获得概率大幅提升。</t>
  </si>
  <si>
    <t>UI/Active_name_38</t>
  </si>
  <si>
    <t>噼咔噼咔</t>
  </si>
  <si>
    <t>pikapika</t>
  </si>
  <si>
    <t>UI/Active_name_38D</t>
  </si>
  <si>
    <t>活动时间：7月13日 更新后 -8月13日23:59\n\nUP纪念品：\n脉冲薄荷—导电的植物你敢摸吗？透心凉。闪电链在目标之间跳跃，造成的伤害逐渐增加。\n白银子弹—噼里啪啦，一个弹夹。子弹命中目标增加电属性附着量。\n鳗鱼电钻—皇带鱼卷起来，FEVER！扩大闪电链跳跃的范围。\n\n活动规则：活动期间内，UP盲盒上述纪念品获得概率大幅提升。</t>
  </si>
  <si>
    <t>101606;101637;101614</t>
  </si>
  <si>
    <t>UI/Card/Prefab/Box_VendingPoster_12_02.prefab;UI/Card/Prefab_detail/vending_detail_partTitle_2.prefab;UI/Card/Prefab_detail/ActFrame/vending_detail_partText_2.prefab</t>
  </si>
  <si>
    <t>UI/Active_name_31</t>
  </si>
  <si>
    <t>时空陷阱#2</t>
  </si>
  <si>
    <t>shikongxianjing#2</t>
  </si>
  <si>
    <t>UI/Active_name_31D</t>
  </si>
  <si>
    <t>活动时间：5月11日06：00-6月8日5：59 \n\n活动期间完成专属任务获得时空币奖励，在商店兑换丰厚奖励 \n\n时空的涨落往复循环，只有热寂和无边严寒才是最终归宿。</t>
  </si>
  <si>
    <t>时空的涨落往复循环，只有热寂和无边严寒才是最终归宿。</t>
  </si>
  <si>
    <t>UI/Active_name_35</t>
  </si>
  <si>
    <t>时空陷阱#3</t>
  </si>
  <si>
    <t>shikongxianjing#3</t>
  </si>
  <si>
    <t>UI/Active_name_35D</t>
  </si>
  <si>
    <t>活动时间：6月22日06:00-7月20日5:59 \n\n活动期间完成专属任务获得时空币奖励，在商店兑换丰厚奖励 \n\n时空的涨落往复循环，只有热寂和无边严寒才是最终归宿。</t>
  </si>
  <si>
    <t>UI/Active_name_1000</t>
  </si>
  <si>
    <t>首充活动</t>
  </si>
  <si>
    <t>shouchong#1</t>
  </si>
  <si>
    <t>UI/Active_name_1000D</t>
  </si>
  <si>
    <t>FirstCharge</t>
  </si>
  <si>
    <t>UI/Active_name_1001</t>
  </si>
  <si>
    <t>抽卡保底活动</t>
  </si>
  <si>
    <t>drawCard</t>
  </si>
  <si>
    <t>UI/Active_name_1001D</t>
  </si>
  <si>
    <t>活动时间：4月28日10:00-5月25日5:59</t>
  </si>
  <si>
    <t>UI.Activites.SelectProp.UISelectProp</t>
  </si>
  <si>
    <t>UI/Activity/Prefab/ActFrame/ActFrame_UIActivities_optional.prefab</t>
  </si>
  <si>
    <t>黑海狂潮#1</t>
  </si>
  <si>
    <t>开关</t>
  </si>
  <si>
    <t>DarkZone</t>
  </si>
  <si>
    <t>UI/Active_name_39</t>
  </si>
  <si>
    <t>刀剑领域</t>
  </si>
  <si>
    <t>daojianlingyu#2</t>
  </si>
  <si>
    <t>UI/Active_name_39D</t>
  </si>
  <si>
    <t>活动时间：8月3日 更新后 -8月30日23:59\n\nUP纪念品：\n磨刀石-在当前房间内，近战武器使用的次数越多，你的近战伤害就越高。\n饥饿护符-近战消灭一定数量敌人，回复半个红心。\n能量剑-近战消灭敌人后，有一定概率掉落护盾。\n\n活动规则：活动期间内，UP盲盒上述纪念品获得概率大幅提升。</t>
  </si>
  <si>
    <t>UI/Active_name_1002</t>
  </si>
  <si>
    <t>UI/Active_name_1002D</t>
  </si>
  <si>
    <t>UI/Active_name_40</t>
  </si>
  <si>
    <t>烧烤派对#3</t>
  </si>
  <si>
    <t>shaokaopaidui#3</t>
  </si>
  <si>
    <t>UI/Active_name_40D</t>
  </si>
  <si>
    <t>活动时间：8月18日更新后-9月14日23:59\n\nUP纪念品：\n拓儿车—黄色法拉利。移动速度越快，火焰冲击造成的伤害越高。\n红色尖角—三倍速！自身处于灼烧状态，移动速度提高。\n彩色手柄—挥动起来，舞力全开。移动速度越快，灼烧造成的伤害触发间隔越短。\n\n活动规则：活动期间内，UP盲盒上述纪念品获得概率大幅提升。</t>
  </si>
  <si>
    <t>101323;101326;101322</t>
  </si>
  <si>
    <t>UI/Card/Prefab/Box_VendingPoster_14_02.prefab;UI/Card/Prefab_detail/vending_detail_partTitle_2.prefab;UI/Card/Prefab_detail/ActFrame/vending_detail_partText_2.prefab</t>
  </si>
  <si>
    <t>UI/Active_name_43</t>
  </si>
  <si>
    <t>噼咔噼咔#2</t>
  </si>
  <si>
    <t>pikapika#2</t>
  </si>
  <si>
    <t>UI/Active_name_43D</t>
  </si>
  <si>
    <t>活动时间：9月14日更新后-10月11日23:59\n\nUP纪念品：\n球道玉—森罗万象之力！获得若干个震金球，充能完毕后会飞出去冰激活，再次充能会释放震金脉冲。\n黄色丘丘泥—该怎么使用呢？震金球可以在闪电链传递时获得属性附着量。\n聚能圆环—震金球单次激活后，每次释放震金脉冲的次数上限提升\n\n活动规则：活动期间内，UP盲盒上述纪念品获得概率大幅提升。</t>
  </si>
  <si>
    <t>101639;101640;101643</t>
  </si>
  <si>
    <t>UI/Card/Prefab/Box_VendingPoster_15_02.prefab;UI/Card/Prefab_detail/vending_detail_partTitle_2.prefab;UI/Card/Prefab_detail/ActFrame/vending_detail_partText_2.prefab</t>
  </si>
  <si>
    <t>jueduilingdu#2re</t>
  </si>
  <si>
    <t>UI/Active_name_41</t>
  </si>
  <si>
    <t>UI/Active_name_41D</t>
  </si>
  <si>
    <t>UI/Active_name_42</t>
  </si>
  <si>
    <t>MuseDash</t>
  </si>
  <si>
    <t>UI/Active_name_1003</t>
  </si>
  <si>
    <t>UI/Active_name_1003D</t>
  </si>
  <si>
    <t>UI/Active_name_44</t>
  </si>
  <si>
    <t>时空陷阱#4</t>
  </si>
  <si>
    <t>shikongxianjing#4</t>
  </si>
  <si>
    <t>UI/Active_name_44D</t>
  </si>
  <si>
    <t>活动时间：9月27日06:00-10月25日5:59 \n\n活动期间完成专属任务获得时空币奖励，在商店兑换丰厚奖励 \n\n时空的涨落往复循环，只有热寂和无边严寒才是最终归宿。</t>
  </si>
  <si>
    <t>UI/Active_name_74</t>
  </si>
  <si>
    <t>新角色活动</t>
  </si>
  <si>
    <t>newRole1</t>
  </si>
  <si>
    <t>UI/Active_name_74D</t>
  </si>
  <si>
    <t>新角色活动描述</t>
  </si>
  <si>
    <t>{"roleId":1019,"subDesc":"UI/Act_newRole_noise_1","desc":"UI/Act_newRole_noise_2"}</t>
  </si>
  <si>
    <t>UI.Activites.ActNewRole.UIActNewRole</t>
  </si>
  <si>
    <t>UI/Activity/Prefab/ActFrame/ActFrame_UIActivities_NewRole_CN.prefab</t>
  </si>
  <si>
    <t>黑海材料转化</t>
  </si>
  <si>
    <t>UI/Active_name_76</t>
  </si>
  <si>
    <t>毒1累抽活动</t>
  </si>
  <si>
    <t>UI/Active_name_76D</t>
  </si>
  <si>
    <t>UI/Active_name_45</t>
  </si>
  <si>
    <t>异度骇入</t>
  </si>
  <si>
    <t>yiduhairu#1</t>
  </si>
  <si>
    <t>UI/Active_name_45D</t>
  </si>
  <si>
    <t>活动时间：10月19日更新后-11月23日23:59\n\nUP纪念品：\n捕梦扑克—然而全是漏洞。植入魔偶时，附近有概率掉落“漏洞”。靠近“漏洞”时对应目标的魔偶立即结算。\n安全伞—浣熊市非常安全。魔偶结算时有概率转移到未被植入的敌人身上。\n种子文件—什么都下只会害了你。子弹附带病毒，可以骇入目标为其植入魔偶。\n\n活动规则：活动期间内，UP盲盒上述纪念品获得概率大幅提升。</t>
  </si>
  <si>
    <t>101811;101804;101814</t>
  </si>
  <si>
    <t>UI/Card/Prefab/Box_VendingPoster_16_02.prefab;UI/Card/Prefab_detail/vending_detail_partTitle_2.prefab;UI/Card/Prefab_detail/ActFrame/vending_detail_partText_2.prefab</t>
  </si>
  <si>
    <t>复刻联动活动</t>
  </si>
  <si>
    <t>{"itemId":4049,"prop":1,"startTag":192246,"endTag":195504,"finishTag":195505,"skipTag":92246,"endStory":8,"skipAddTag":[192244,192243,195013,195501,195502,195012,192245,192246],"mailId":1300002,"mailId2":1310002}</t>
  </si>
  <si>
    <t>UI/Active_name_77</t>
  </si>
  <si>
    <t>周年预热</t>
  </si>
  <si>
    <t>PreAnniversary</t>
  </si>
  <si>
    <t>UI/Active_name_77D</t>
  </si>
  <si>
    <t>没有描述</t>
  </si>
  <si>
    <t>{"jumpIds":[336,335,1050]}</t>
  </si>
  <si>
    <t>UI.Activites.UIActPreAnniversary</t>
  </si>
  <si>
    <t>UI/Activity/Prefab/ActFrame/ActFrame_Preheat_Anniversary.prefab</t>
  </si>
  <si>
    <t>UI/Active_name_27</t>
  </si>
  <si>
    <t>末日列车</t>
  </si>
  <si>
    <t>zhushenlinyuan</t>
  </si>
  <si>
    <t>UI/Active_name_27D</t>
  </si>
  <si>
    <t>活动时间：3月31日20:00-5月01日05:59\n\n【诸神末日】模式新开放高难度挑战——神话难度，通关困难难度即可挑战。\n神话难度分为三个层级，通关可掉落新货币列车餐券，花费餐券可前往诸神末日商店，兑换橙/紫色纪念品！\n\n活动规则：活动期间，按时完成任务可以获取大量奖励资源。\n部分活跃任务存在短期时间限制，请务必按时完成！</t>
  </si>
  <si>
    <t>【诸神末日】更新「神话」难度\n常驻周末开启，建议组队挑战！</t>
  </si>
  <si>
    <t>TPFBusiness.Act.GodsDoom.UI.UIGodsDoom</t>
  </si>
  <si>
    <t>UI/Activity/Prefab/ActFrame/ActFrame_UIActivities_Ragnarok.prefab</t>
  </si>
  <si>
    <t>UI/Active_name_28</t>
  </si>
  <si>
    <t>深渊生存指南</t>
  </si>
  <si>
    <t>xinshouhuodong</t>
  </si>
  <si>
    <t>UI/Active_name_28D</t>
  </si>
  <si>
    <t>活动时间：新手创角后第1天至第7天\n\n活动规则：\n创号前5日，将按天更新活动任务页。\n完成每日指定任务即可获取对应奖励\n通过任务熟悉深渊，还可获取训练度奖励。\n训练度将作为特攻的活动进度值记录在活动面板，进度值达到满值时，即可领取紫色纪念品礼盒！</t>
  </si>
  <si>
    <t>TPFBusiness.Act.CoreUI.Pattern.WidgetMultMenuTaskAct</t>
  </si>
  <si>
    <t>UI/Activity/Prefab/ActFrame/ActFrame_UIActivities_Novice_activities.prefab</t>
  </si>
  <si>
    <t>UI/Active_name_46</t>
  </si>
  <si>
    <t>异度骇入#2</t>
  </si>
  <si>
    <t>yiduhairu#2</t>
  </si>
  <si>
    <t>UI/Active_name_46D</t>
  </si>
  <si>
    <t>活动时间：11月23日更新后-1月3日23:59\n\nUP纪念品：\n演算单元—植入魔偶的目标视为在同一局域网中，每间隔1S发动1次流量攻击。\n空白账号—怪物死亡时，有概率被黑客接管账号，留下一个网络虚拟账号，持续一段时间，依然被视为网络中的单位。\n箱中之脑—非过载状态下的RAM格数会提供算力，算力越高，流量攻击伤害越高。\n\n活动规则：活动期间内，UP盲盒上述纪念品获得概率大幅提升。</t>
  </si>
  <si>
    <t>101819;101822;101820</t>
  </si>
  <si>
    <t>UI/Card/Prefab/Box_VendingPoster_18_02.prefab;UI/Card/Prefab_detail/vending_detail_partTitle_2.prefab;UI/Card/Prefab_detail/ActFrame/vending_detail_partText_2.prefab</t>
  </si>
  <si>
    <t>毒2累抽活动</t>
  </si>
  <si>
    <t>UI/Active_name_78</t>
  </si>
  <si>
    <t>超维武装</t>
  </si>
  <si>
    <t>chaoweiwuzhuang</t>
  </si>
  <si>
    <t>UI/Active_name_78D</t>
  </si>
  <si>
    <t>活动时间：12月21日更新后-1月31日23:59\n\nUP纪念品：\n荆棘球—感受苦痛。超维武装斩击时，会释放一道气刃，造成近战伤害。\n鼓鼓河豚—它生气了。进入战斗后，根据当前护盾值百分比，获得一定得怒气值。\n虹色美瞳—能看见终结之线。狂暴状态下，超维武装会自动攻击，且攻击间隔缩短。\n\n活动规则：活动期间内，UP盲盒上述纪念品获得概率大幅提升。</t>
  </si>
  <si>
    <t>102103;102112;102114</t>
  </si>
  <si>
    <t>UI/Card/Prefab/Box_VendingPoster_19_02.prefab;UI/Card/Prefab_detail/vending_detail_partTitle_2.prefab;UI/Card/Prefab_detail/ActFrame/vending_detail_partText_2.prefab</t>
  </si>
  <si>
    <t>UI/Active_name_85</t>
  </si>
  <si>
    <t>艺术先锋</t>
  </si>
  <si>
    <t>yishuxianfeng</t>
  </si>
  <si>
    <t>UI/Active_name_85D</t>
  </si>
  <si>
    <t>活动时间：1月11日更新后-2月21日23:59\n\nUP纪念品：\n没有—没有\n没有—没有\n没有—没有\n\n活动规则：活动期间内，UP盲盒上述纪念品获得概率大幅提升。</t>
  </si>
  <si>
    <t>102201;102210;102202</t>
  </si>
  <si>
    <t>UI/Card/Prefab/Box_VendingPoster_20_02.prefab;UI/Card/Prefab_detail/vending_detail_partTitle_2.prefab;UI/Card/Prefab_detail/ActFrame/vending_detail_partText_2.prefab</t>
  </si>
  <si>
    <t>UI/Active_name_86</t>
  </si>
  <si>
    <t>量子纠缠</t>
  </si>
  <si>
    <t>liangzijiuchan</t>
  </si>
  <si>
    <t>UI/Active_name_86D</t>
  </si>
  <si>
    <t>活动时间：2月1日更新后-3月13日23:59\n\nUP纪念品：\n没有—没有\n没有—没有\n没有—没有\n\n活动规则：活动期间内，UP盲盒上述纪念品获得概率大幅提升。</t>
  </si>
  <si>
    <t>102303;102304;102313</t>
  </si>
  <si>
    <t>UI/Card/Prefab/Box_VendingPoster_21_02.prefab;UI/Card/Prefab_detail/vending_detail_partTitle_2.prefab;UI/Card/Prefab_detail/ActFrame/vending_detail_partText_2.prefab</t>
  </si>
  <si>
    <t>UI/Active_name_87</t>
  </si>
  <si>
    <t>爆裂螺旋</t>
  </si>
  <si>
    <t>baolieluoxuan</t>
  </si>
  <si>
    <t>UI/Active_name_87D</t>
  </si>
  <si>
    <t>活动时间：3月14日更新后-4月24日23:59\n\nUP纪念品：\战斗陀螺—青春与冒险。怪物身上具有冰属性效果时传导闪电链，会产生一个爆裂陀螺，持续对范围内的敌人造成电属性伤害。\n空气刀刃—攻击模式！怪物受到陀螺攻击时受到的伤害会越来越高。\n双色蝴蝶—子弹附带一定的电属性和冰属性附着量，其中对应伤害加成较低的类型，额外获得一定的附着量。\n\n活动规则：活动期间内，UP盲盒上述纪念品获得概率大幅提升。</t>
  </si>
  <si>
    <t>102404;102407;102408</t>
  </si>
  <si>
    <t>UI/Card/Prefab/Box_VendingPoster_22_02.prefab;UI/Card/Prefab_detail/vending_detail_partTitle_2.prefab;UI/Card/Prefab_detail/ActFrame/vending_detail_partText_2.prefab</t>
  </si>
  <si>
    <t>UI/Active_name_88</t>
  </si>
  <si>
    <t>霓虹风暴</t>
  </si>
  <si>
    <t>nihongfengbao</t>
  </si>
  <si>
    <t>UI/Active_name_88D</t>
  </si>
  <si>
    <t>活动时间：5月16日更新后-6月26日23:59\n\nUP纪念品：\雪人药水—我原本打算一个雪球，一滚到底，是不是很大胆？全面增幅！火焰战术模块、激光战术模块、子弹数量模块、射击速度模块、武器伤害模块的持续时间延长，最大可叠加层数提升。\n史莱姆王冠—戴上它，你就是史莱姆的王！每击败一定数量的敌人，出现一个飞猫快递。有触发CD。\n蓝色战机—呼叫红色机驾驶员！呼叫红色机驾驶员！呼叫……同一房间内，激光战术模块和火焰战术模块伤害越来越高。\n\n活动规则：活动期间内，UP盲盒上述纪念品获得概率大幅提升。</t>
  </si>
  <si>
    <t>102513;102510;102512</t>
  </si>
  <si>
    <t>UI/Card/Prefab/Box_VendingPoster_24_02.prefab;UI/Card/Prefab_detail/vending_detail_partTitle_2.prefab;UI/Card/Prefab_detail/ActFrame/vending_detail_partText_2.prefab</t>
  </si>
  <si>
    <t>UI/Active_name_89</t>
  </si>
  <si>
    <t>节奏大师</t>
  </si>
  <si>
    <t>jiezoudashi</t>
  </si>
  <si>
    <t>UI/Active_name_89D</t>
  </si>
  <si>
    <t>活动时间：6月20日更新后-7月31日23:59\n\nUP纪念品：\碎片项链—这就是我们的绝唱！激活节奏领域，每累积一定的火或电热度值，发射一枚狂热音符，命中目标后触发节奏共鸣，造成子弹伤害。按照加成更高的属性计算加成。\n王冠发饰—囔囔哒呦！子弹获得电属性和火属性附着量，且当前热度值较低的属性会额外获得一部分。有触发CD。\n银河-L2—银河守护者的倾情推荐。狂热音符的连发CD缩短。\n\n活动规则：活动期间内，UP盲盒上述纪念品获得概率大幅提升。</t>
  </si>
  <si>
    <t>102617;102607;102614</t>
  </si>
  <si>
    <t>UI/Card/Prefab/Box_VendingPoster_25_02.prefab;UI/Card/Prefab_detail/vending_detail_partTitle_2.prefab;UI/Card/Prefab_detail/ActFrame/vending_detail_partText_2.prefab</t>
  </si>
  <si>
    <t>神经矩阵#1</t>
  </si>
  <si>
    <t>神经矩阵#1开关</t>
  </si>
  <si>
    <t>神经矩阵#2</t>
  </si>
  <si>
    <t>神经矩阵#2开关</t>
  </si>
  <si>
    <t>神经矩阵#3</t>
  </si>
  <si>
    <t>神经矩阵#3开关</t>
  </si>
  <si>
    <t>近战2累抽活动</t>
  </si>
  <si>
    <t>UI/Active_name_94</t>
  </si>
  <si>
    <t>活跃抽奖#1</t>
  </si>
  <si>
    <t>drawActiviity#1</t>
  </si>
  <si>
    <t>UI/Active_name_94D</t>
  </si>
  <si>
    <t>UI.Activites.UIActDraw</t>
  </si>
  <si>
    <t>UI/Activity/Prefab/ActFrame/ActFrame_Raffle_Game.prefab</t>
  </si>
  <si>
    <t>UI/Active_name_95</t>
  </si>
  <si>
    <t>深度冻结挑战任务</t>
  </si>
  <si>
    <t>zhuxianchongguan</t>
  </si>
  <si>
    <t>UI/Active_name_95D</t>
  </si>
  <si>
    <t>活动时间：6月1日06:00-8月1日5:59</t>
  </si>
  <si>
    <t>UI.Activites.CommonAct.UICommonAct</t>
  </si>
  <si>
    <t>UI/Activity/Prefab/ActFrame/ActFrame_UIActivities_Freeze_CN.prefab</t>
  </si>
  <si>
    <t>爆炸2累抽活动</t>
  </si>
  <si>
    <t>神经矩阵#4</t>
  </si>
  <si>
    <t>神经矩阵#4开关</t>
  </si>
  <si>
    <t>UI/Active_name_98</t>
  </si>
  <si>
    <t>电玩狂欢#2</t>
  </si>
  <si>
    <t>drawActiviity#2</t>
  </si>
  <si>
    <t>UI/Active_name_98D</t>
  </si>
  <si>
    <t>神经矩阵#5</t>
  </si>
  <si>
    <t>神经矩阵#5开关</t>
  </si>
  <si>
    <t>UI/Active_name_100</t>
  </si>
  <si>
    <t>电玩狂欢#3</t>
  </si>
  <si>
    <t>UI/Active_name_100D</t>
  </si>
  <si>
    <t>UI/Activity/Prefab/Welfare/UI_Welfare_Raffle_Game.prefab</t>
  </si>
  <si>
    <t>神经矩阵#6</t>
  </si>
  <si>
    <t>神经矩阵#6开关</t>
  </si>
  <si>
    <t>神经矩阵#7</t>
  </si>
  <si>
    <t>神经矩阵#7开关</t>
  </si>
  <si>
    <t>神经矩阵#新手</t>
  </si>
  <si>
    <t>神经矩阵#新手开关</t>
  </si>
  <si>
    <t>UI/Active_name_104</t>
  </si>
  <si>
    <t>电玩狂欢#4</t>
  </si>
  <si>
    <t>drawActiviity#4</t>
  </si>
  <si>
    <t>UI/Active_name_104D</t>
  </si>
  <si>
    <t>UI/Active_name_105</t>
  </si>
  <si>
    <t>电玩狂欢#5</t>
  </si>
  <si>
    <t>drawActiviity#5</t>
  </si>
  <si>
    <t>UI/Active_name_105D</t>
  </si>
  <si>
    <t>神经矩阵#8</t>
  </si>
  <si>
    <t>神经矩阵#8开关</t>
  </si>
  <si>
    <t>shouchong#2</t>
  </si>
  <si>
    <t>UI/Active_name_108</t>
  </si>
  <si>
    <t>电玩狂欢#6</t>
  </si>
  <si>
    <t>drawActiviity#6</t>
  </si>
  <si>
    <t>UI/Active_name_108D</t>
  </si>
  <si>
    <t>神经矩阵#9</t>
  </si>
  <si>
    <t>神经矩阵#9开关</t>
  </si>
  <si>
    <t>UI/Active_name_110</t>
  </si>
  <si>
    <t>电玩狂欢#7</t>
  </si>
  <si>
    <t>drawActiviity#7</t>
  </si>
  <si>
    <t>UI/Active_name_110D</t>
  </si>
  <si>
    <t>UI/Active_name_111</t>
  </si>
  <si>
    <t>电玩狂欢#8</t>
  </si>
  <si>
    <t>drawActiviity#8</t>
  </si>
  <si>
    <t>UI/Active_name_111D</t>
  </si>
  <si>
    <t>UI/Active_name_112</t>
  </si>
  <si>
    <t>电玩狂欢#9</t>
  </si>
  <si>
    <t>drawActiviity#9</t>
  </si>
  <si>
    <t>UI/Active_name_112D</t>
  </si>
  <si>
    <t>UI/Active_name_113</t>
  </si>
  <si>
    <t>新手专属电玩狂欢</t>
  </si>
  <si>
    <t>drawActivityNewbie</t>
  </si>
  <si>
    <t>UI/Active_name_113D</t>
  </si>
  <si>
    <t>UI/Active_name_114</t>
  </si>
  <si>
    <t>电玩狂欢#10</t>
  </si>
  <si>
    <t>drawActiviity#10</t>
  </si>
  <si>
    <t>UI/Active_name_114D</t>
  </si>
  <si>
    <t>newbieEnd</t>
  </si>
  <si>
    <t>1730325600</t>
  </si>
  <si>
    <t>神经矩阵#10</t>
  </si>
  <si>
    <t>神经矩阵#10开关</t>
  </si>
  <si>
    <t>UI/Active_name_47</t>
  </si>
  <si>
    <t>时空陷阱#RE</t>
  </si>
  <si>
    <t>shikongxianjing#RE</t>
  </si>
  <si>
    <t>UI/Active_name_47D</t>
  </si>
  <si>
    <t>活动时间：12月21日06:00-1月18日5:59 \n\n活动期间完成专属任务获得时空币奖励，在商店兑换丰厚奖励 \n\n时空的涨落往复循环，只有热寂和无边严寒才是最终归宿。</t>
  </si>
  <si>
    <t>UI/Active_name_48</t>
  </si>
  <si>
    <t>时空陷阱#RE2</t>
  </si>
  <si>
    <t>shikongxianjing#RE2</t>
  </si>
  <si>
    <t>UI/Active_name_48D</t>
  </si>
  <si>
    <t>活动时间：2月22日06:00-3月21日5:59 \n\n活动期间完成专属任务获得时空币奖励，在商店兑换丰厚奖励 \n\n时空的涨落往复循环，只有热寂和无边严寒才是最终归宿。</t>
  </si>
  <si>
    <t>UI/Active_name_49</t>
  </si>
  <si>
    <t>时空陷阱#RE3</t>
  </si>
  <si>
    <t>shikongxianjing#RE3</t>
  </si>
  <si>
    <t>UI/Active_name_49D</t>
  </si>
  <si>
    <t>活动时间：6月20日06:00-7月18日5:59 \n\n活动期间完成专属任务获得时空币奖励，在商店兑换丰厚奖励 \n\n时空的涨落往复循环，只有热寂和无边严寒才是最终归宿。</t>
  </si>
  <si>
    <t>UI/Active_name_50</t>
  </si>
  <si>
    <t>时空陷阱#RE4</t>
  </si>
  <si>
    <t>shikongxianjing#RE4</t>
  </si>
  <si>
    <t>UI/Active_name_50D</t>
  </si>
  <si>
    <t>活动时间：9月26日06:00-11月14日23:59 \n\n活动期间完成专属任务获得时空币奖励，在商店兑换丰厚奖励 \n\n时空的涨落往复循环，只有热寂和无边严寒才是最终归宿。</t>
  </si>
  <si>
    <t>UI/Active_name_301</t>
  </si>
  <si>
    <t>毒火卡池 - 深渊行者</t>
  </si>
  <si>
    <t>shenyuanxingzhe</t>
  </si>
  <si>
    <t>UI/Active_name_301D</t>
  </si>
  <si>
    <t>活动时间：7月22日更新后-9月2日23:59\n\nUP纪念品：\n火龙芯片—再议 \n金属蚱蜢—没有\n树莓馅饼—等待\n\n活动规则：活动期间内，UP盲盒上述纪念品获得概率大幅提升。</t>
  </si>
  <si>
    <t>102704;102709;102706</t>
  </si>
  <si>
    <t>UI/Card/Prefab/Box_VendingPoster_26_02.prefab;UI/Card/Prefab_detail/vending_detail_partTitle_2.prefab;UI/Card/Prefab_detail/ActFrame/vending_detail_partText_2.prefab</t>
  </si>
  <si>
    <t>UI/Active_name_1000079</t>
  </si>
  <si>
    <t>「热身！」深渊行者</t>
  </si>
  <si>
    <t>UI/Active_name_1000079D</t>
  </si>
  <si>
    <t>UI/Act_Short_Desc_1000079</t>
  </si>
  <si>
    <t>UI/Common/Art/Activity/activity_Experience.png</t>
  </si>
  <si>
    <t>{"itemIds":[102704,102705,102709,102706,102711,102712,102723,102707,102716,102715,102714,102721],"chapterId":808020,"imgPath":"UI/Common/Art/Activity/Experience/bg_Experience_Jackpot026.png"}</t>
  </si>
  <si>
    <r>
      <rPr>
        <sz val="11"/>
        <color rgb="FF000000"/>
        <rFont val="Calibri"/>
        <family val="2"/>
      </rPr>
      <t>UI.Activites.ActCopyExperience.UIActCopyExperience</t>
    </r>
  </si>
  <si>
    <t>UI/Activity/Prefab/ActFrame/ActFrame_UIActivities_Experience.prefab</t>
  </si>
  <si>
    <t>UI/Active_name_303</t>
  </si>
  <si>
    <t>毒冰卡池</t>
  </si>
  <si>
    <t>activityid303</t>
  </si>
  <si>
    <t>UI/Active_name_303D</t>
  </si>
  <si>
    <t>活动时间：8月22日更新后-10月17日23:59\n\nUP纪念品：\时空桥接器—快停下，已经下坠三十分钟了。当前房间内，塔罗斯僚机每射击5次，所有塔罗斯僚机的伤害提升。 \n行走芯片—说不定，你见过那张动图。塔罗斯终端附近的目标，死亡时有概率留下1个虚拟账号。有触发间隔。\n冰原狼徽章—凛冬将至！【灵魂尖塔】套装纪念品越多，塔罗斯僚机造成的伤害越高。\n\n活动规则：活动期间内，UP盲盒上述纪念品获得概率大幅提升。</t>
  </si>
  <si>
    <t>102805;102810;102812</t>
  </si>
  <si>
    <t>UI/Card/Prefab/Box_VendingPoster_27_02.prefab;UI/Card/Prefab_detail/vending_detail_partTitle_2.prefab;UI/Card/Prefab_detail/ActFrame/vending_detail_partText_2.prefab</t>
  </si>
  <si>
    <t>UI/Active_name_304</t>
  </si>
  <si>
    <t>近战火卡池 - 业火千刃</t>
  </si>
  <si>
    <t>102904;102911;102908</t>
  </si>
  <si>
    <t>UI/Card/Prefab/Box_VendingPoster_29_02.prefab;UI/Card/Prefab_detail/vending_detail_partTitle_2.prefab;UI/Card/Prefab_detail/ActFrame/vending_detail_partText_2.prefab</t>
  </si>
  <si>
    <t>黑海狂潮#2</t>
  </si>
  <si>
    <t>黑海狂潮#2转化开关</t>
  </si>
  <si>
    <t>实验之所深度冻结开关</t>
  </si>
  <si>
    <t>深度冻结港澳台开关</t>
  </si>
  <si>
    <t>UI/Active_name_11000</t>
  </si>
  <si>
    <t>逆向追溯#2</t>
  </si>
  <si>
    <t>pintuhuodong#2</t>
  </si>
  <si>
    <t>UI/Active_name_11000D</t>
  </si>
  <si>
    <t>活动时间：8月19日06：00-9月1日05：59\n\n活动规则：\n1.活动期间，完成当天任务，即可在「修复影像」界面领取1次【数据碎片】，成功修复即可观赏对应位置的影像图片；\n2.只有修复成功会推动「修复影像」的进度。修复过程推进到特定进度会给予特工额外奖励，需要特工手动领取。\n3.点击修复成功的影像图片领取【索引序列】，消耗【索引序列】在「数据迷宫」进行寻宝，抽取补给奖励。</t>
  </si>
  <si>
    <t>UI/Active_name_11000S</t>
  </si>
  <si>
    <t>UI/Active_name_12000</t>
  </si>
  <si>
    <t>深潜许可</t>
  </si>
  <si>
    <t>BattlePass#1</t>
  </si>
  <si>
    <t>UI/Active_name_12000D</t>
  </si>
  <si>
    <t>活动时间：8月3日6：00-10月3日5：59</t>
  </si>
  <si>
    <t>BattlePass_HYJL</t>
  </si>
  <si>
    <t>UI/UIbattlepass/Prefab/UIbattlepass.prefab;UI/UIbattlepass/Prefab/UIbattlepass_start.prefab;UI/UIbattlepass/Prefab/UIbattlepass_Box.prefab</t>
  </si>
  <si>
    <t>UI/Active_name_12001</t>
  </si>
  <si>
    <t>深潜许可#2</t>
  </si>
  <si>
    <t>BattlePass#2</t>
  </si>
  <si>
    <t>UI/Active_name_12001D</t>
  </si>
  <si>
    <t>UI/UIbattlepass/Prefab/2024_newyear/UIbattlepass_2024newyear.prefab;UI/UIbattlepass/Prefab/2024_newyear/UIbattlepass_start_Newyear2024.prefab;UI/UIbattlepass/Prefab/2024_newyear/UIbattlepass_Box_newyear2024.prefab;UI/UIbattlepass/Prefab/2024_newyear/UIbattlepass_level_newyear2024.prefab;UI/UIbattlepass/Prefab/2024_newyear/UIbattlepass_Popup_newyear2024.prefab</t>
  </si>
  <si>
    <t>UI/Active_name_30</t>
  </si>
  <si>
    <t>鲨鲨怪谈社#33</t>
  </si>
  <si>
    <t>shasha#33</t>
  </si>
  <si>
    <t>UI/Active_name_30D</t>
  </si>
  <si>
    <t>UI.Activites.UINewYearIce</t>
  </si>
  <si>
    <t>UI/Activity/Prefab/ActFrame/UIActivities_ice.prefab</t>
  </si>
  <si>
    <t>UI/Active_name_19000</t>
  </si>
  <si>
    <t>无限派对计划#3</t>
  </si>
  <si>
    <t>UI/Active_name_19000D</t>
  </si>
  <si>
    <t>UI/Activity/Prefab/ActFrame/UIActivities_party3.prefab</t>
  </si>
  <si>
    <t>UI/Active_name_19001</t>
  </si>
  <si>
    <t>甜的咸的</t>
  </si>
  <si>
    <t>UI/Active_name_19001D</t>
  </si>
  <si>
    <t>活动时间：6月22日06:00-6月25日5:59</t>
  </si>
  <si>
    <t>UI/Activity/Prefab/ActFrame/UIActivities_dragonBoatFestival.prefab</t>
  </si>
  <si>
    <t>UI/Active_name_19002</t>
  </si>
  <si>
    <t>无限派对计划#4</t>
  </si>
  <si>
    <t>condition3</t>
  </si>
  <si>
    <t>UI/Active_name_19002D</t>
  </si>
  <si>
    <t>活动时间：8月3日06:00-9月3日5:59</t>
  </si>
  <si>
    <t>UI/Activity/Prefab/ActFrame/UIActivities_party4.prefab</t>
  </si>
  <si>
    <t>UI/Active_name_20000</t>
  </si>
  <si>
    <t>特工回归</t>
  </si>
  <si>
    <t>laowanjiahuigui#2</t>
  </si>
  <si>
    <t>UI/Active_name_20000D</t>
  </si>
  <si>
    <t>{"patFace":1,"preActivity":20501}</t>
  </si>
  <si>
    <t>VeteranReturn</t>
  </si>
  <si>
    <t>UI/Active_name_20501</t>
  </si>
  <si>
    <t>特工回归预告</t>
  </si>
  <si>
    <t>laowanjiahuigui#1</t>
  </si>
  <si>
    <t>{"postActivity":20000}</t>
  </si>
  <si>
    <t>VeteranReturnForeshow</t>
  </si>
  <si>
    <t>特工回归#2</t>
  </si>
  <si>
    <t>laowanjiahuigui#3</t>
  </si>
  <si>
    <t>{"patFace":1,"preActivity":20502}</t>
  </si>
  <si>
    <t>特工回归预告#2</t>
  </si>
  <si>
    <t>laowanjiahuigui#4</t>
  </si>
  <si>
    <t>{"postActivity":20002}</t>
  </si>
  <si>
    <t>UI/Active_name_21000</t>
  </si>
  <si>
    <t>裂变活动</t>
  </si>
  <si>
    <t>liebian</t>
  </si>
  <si>
    <t>UI/Active_name_21000D</t>
  </si>
  <si>
    <t>UI/Active_name_21000S</t>
  </si>
  <si>
    <r>
      <rPr>
        <sz val="11"/>
        <color rgb="FF000000"/>
        <rFont val="Microsoft YaHei UI"/>
        <family val="2"/>
        <charset val="134"/>
      </rPr>
      <t>UI.Activites.VeteranReturn.UIInviteVeteran</t>
    </r>
  </si>
  <si>
    <r>
      <rPr>
        <sz val="11"/>
        <color rgb="FF000000"/>
        <rFont val="Microsoft YaHei UI"/>
        <family val="2"/>
        <charset val="134"/>
      </rPr>
      <t>UI/Activity/Prefab/Return/UI_Return_gather.prefab</t>
    </r>
  </si>
  <si>
    <t>UI/Active_name_21001</t>
  </si>
  <si>
    <t>验证活动</t>
  </si>
  <si>
    <t>yanzheng</t>
  </si>
  <si>
    <t>UI/Active_name_21001D</t>
  </si>
  <si>
    <t>UI/Active_name_21001S</t>
  </si>
  <si>
    <r>
      <rPr>
        <sz val="11"/>
        <color rgb="FF000000"/>
        <rFont val="Microsoft YaHei UI"/>
        <family val="2"/>
        <charset val="134"/>
      </rPr>
      <t>TPFBusiness.Act.CoreUI.Pattern.WidgetInputTaskAct</t>
    </r>
  </si>
  <si>
    <r>
      <rPr>
        <sz val="11"/>
        <color rgb="FF000000"/>
        <rFont val="Microsoft YaHei UI"/>
        <family val="2"/>
        <charset val="134"/>
      </rPr>
      <t>UI/Activity/Prefab/Return/UI_Return_gather_GIFT.prefab</t>
    </r>
  </si>
  <si>
    <t>UI/Active_name_30000</t>
  </si>
  <si>
    <t>黑域配套活动</t>
  </si>
  <si>
    <t>Heiyu#1</t>
  </si>
  <si>
    <t>UI/Active_name_30000D</t>
  </si>
  <si>
    <t>UI/Active_name_30000S</t>
  </si>
  <si>
    <t>UI.Activites.DarkZone.UIDarkZone</t>
  </si>
  <si>
    <t>UI/Activity/Prefab/ActFrame/ActFrame_UIActivities_Kuroshio_in_Madness.prefab</t>
  </si>
  <si>
    <t>UI/Active_name_40000</t>
  </si>
  <si>
    <t>暑期签到</t>
  </si>
  <si>
    <t>shuqisign</t>
  </si>
  <si>
    <t>UI/Active_name_40000D</t>
  </si>
  <si>
    <t>UI/Active_name_40000S</t>
  </si>
  <si>
    <t>TPFBusiness.Act.CoreUI.Widget.WidgetBaseAct</t>
  </si>
  <si>
    <t>UI/Activity/Prefab/ActFrame/ActFrame_UIActivities_BlackSea_7day.prefab</t>
  </si>
  <si>
    <t>UI/Active_name_40001</t>
  </si>
  <si>
    <t>MD签到</t>
  </si>
  <si>
    <t>MDsign</t>
  </si>
  <si>
    <t>UI/Active_name_40001D</t>
  </si>
  <si>
    <t>UI/Active_name_40001S</t>
  </si>
  <si>
    <t>UI/Activity/Prefab/ActFrame/ActFrame_UIActivities_Muse_7day.prefab</t>
  </si>
  <si>
    <t>UI/Active_name_40002</t>
  </si>
  <si>
    <t>双节签到</t>
  </si>
  <si>
    <t>928sign</t>
  </si>
  <si>
    <t>UI/Active_name_40002D</t>
  </si>
  <si>
    <t>UI/Active_name_40002S</t>
  </si>
  <si>
    <t>UI/Activity/Prefab/ActFrame/ActFrame_UIActivities_MidAutumn_7day.prefab</t>
  </si>
  <si>
    <t>UI/Active_name_40003</t>
  </si>
  <si>
    <t>taptap生日签到</t>
  </si>
  <si>
    <t>TapTapsign</t>
  </si>
  <si>
    <t>UI/Active_name_40003D</t>
  </si>
  <si>
    <t>UI/Active_name_40003S</t>
  </si>
  <si>
    <t>UI/Activity/Prefab/ActFrame/ActFrame_UIActivities_TapBirthday.prefab</t>
  </si>
  <si>
    <t>taptap生日签到新增</t>
  </si>
  <si>
    <t>TapTapsignTrue</t>
  </si>
  <si>
    <t>2023-11-03 06:00:00</t>
  </si>
  <si>
    <t>2023-11-22 23:59:59</t>
  </si>
  <si>
    <t>UI/Active_name_40005</t>
  </si>
  <si>
    <t>深度冻结签到</t>
  </si>
  <si>
    <t>coldSign</t>
  </si>
  <si>
    <t>UI/Active_name_40005D</t>
  </si>
  <si>
    <t>UI/Active_name_40005S</t>
  </si>
  <si>
    <t>UI/Activity/Prefab/ActFrame/ActFrame_UIActivities_FreezeSign_CN.prefab</t>
  </si>
  <si>
    <t>UI/Active_name_50000</t>
  </si>
  <si>
    <t>信标校准</t>
  </si>
  <si>
    <t>shuqiyure</t>
  </si>
  <si>
    <t>UI/Active_name_50000D</t>
  </si>
  <si>
    <t>活动时间：7月27日6：00-8月17日5：59</t>
  </si>
  <si>
    <t>UI.Activites.SummerPre.UISummerPre</t>
  </si>
  <si>
    <t>UI/Activity/Prefab/ActFrame/ActFrame_UIActivities_BlackSea_Preheat.prefab</t>
  </si>
  <si>
    <t>SummerPre</t>
  </si>
  <si>
    <t>信标阶段1材料掉落开关</t>
  </si>
  <si>
    <t>信标阶段2备用</t>
  </si>
  <si>
    <t>琳皮肤开关</t>
  </si>
  <si>
    <t>只是卖皮肤那个NPC的开关</t>
  </si>
  <si>
    <t>UINewYear24_LinSkin</t>
  </si>
  <si>
    <t>UI/anniversary_name</t>
  </si>
  <si>
    <t>周年庆典</t>
  </si>
  <si>
    <t>anniversary</t>
  </si>
  <si>
    <t>周年庆活动</t>
  </si>
  <si>
    <t>UIActAnniversary</t>
  </si>
  <si>
    <t>周年双倍掉落</t>
  </si>
  <si>
    <t>anniversarydrop</t>
  </si>
  <si>
    <t>只由于控制第一周的掉落加成</t>
  </si>
  <si>
    <t>UI/Active_name_60002</t>
  </si>
  <si>
    <t>匿名特工角色活动</t>
  </si>
  <si>
    <t>neon</t>
  </si>
  <si>
    <t>UI/Active_name_60002D</t>
  </si>
  <si>
    <t>匿名特工</t>
  </si>
  <si>
    <t>TPFBusiness.Act.CoreUI.Pattern.WidgetUnAotoRegisterGetAwardAct</t>
  </si>
  <si>
    <t>UI/Activity/Prefab/ActFrame/ActFrame_Newrole_Anonymous.prefab</t>
  </si>
  <si>
    <t>AnniversaryRoleGift</t>
  </si>
  <si>
    <t>UI/Active_name_60003</t>
  </si>
  <si>
    <t>砰砰派对</t>
  </si>
  <si>
    <t>pvpgame</t>
  </si>
  <si>
    <t>UI/Active_name_60003D</t>
  </si>
  <si>
    <t>anniversaryshow</t>
  </si>
  <si>
    <t>UI/Activity/Prefab/ActFrame/ActFrame_Anniversary_Jump.prefab</t>
  </si>
  <si>
    <t>UI/Active_name_60005</t>
  </si>
  <si>
    <t>双旦活动</t>
  </si>
  <si>
    <t>christmas</t>
  </si>
  <si>
    <t>UI/Active_name_60005_rule</t>
  </si>
  <si>
    <t>UIChristmas</t>
  </si>
  <si>
    <t>UI/Active_name_60006</t>
  </si>
  <si>
    <t>新新手活动</t>
  </si>
  <si>
    <t>NewPlayer</t>
  </si>
  <si>
    <t>UI/Active_name_60006D</t>
  </si>
  <si>
    <t>Novice_CN</t>
  </si>
  <si>
    <t>UI/Active_name_60007</t>
  </si>
  <si>
    <t>春节活动</t>
  </si>
  <si>
    <t>NewYear</t>
  </si>
  <si>
    <t>UI/Active_name_60007D</t>
  </si>
  <si>
    <t>UI.Activites.NewYear24.UIActNewYear</t>
  </si>
  <si>
    <t>UI/Activity/Prefab/2024NewYear/UI_2024NewYear_Entrance.prefab</t>
  </si>
  <si>
    <t>UINewYear24</t>
  </si>
  <si>
    <t>UI/Active_name_60008</t>
  </si>
  <si>
    <t>春节双倍掉落</t>
  </si>
  <si>
    <t>NewYeardrop</t>
  </si>
  <si>
    <t>UI/Active_name_60008D</t>
  </si>
  <si>
    <t>UI/Active_name_60009</t>
  </si>
  <si>
    <t>深潜倍速</t>
  </si>
  <si>
    <t>darkzoneactivity</t>
  </si>
  <si>
    <t>UI/Active_name_60009D</t>
  </si>
  <si>
    <t>UI.Activites.ActChristmas.Widget.WidgetMultMenuTaskActChristmas</t>
  </si>
  <si>
    <t>UI/Activity/Prefab/2024NewYear/UI_blackseaSprint.prefab</t>
  </si>
  <si>
    <t>UIDarkzoneActivity</t>
  </si>
  <si>
    <t>UI/Active_name_60010</t>
  </si>
  <si>
    <t>魂斗罗联动活动（监修用）</t>
  </si>
  <si>
    <t>LDCactivity</t>
  </si>
  <si>
    <t>UI/Active_name_60010D</t>
  </si>
  <si>
    <t>{"currencyIdList":[4061]}</t>
  </si>
  <si>
    <t>UI/Activity/Prefab/Contra/UI_Contra_Repair.prefab</t>
  </si>
  <si>
    <t>UILDCactivity</t>
  </si>
  <si>
    <t>UI/Active_name_60011</t>
  </si>
  <si>
    <t>魂斗罗联动玩法活动页（监修用）</t>
  </si>
  <si>
    <t>UI/Active_name_60011D</t>
  </si>
  <si>
    <t>UI/Activity/Prefab/Contra/UI_Contra_gate.prefab</t>
  </si>
  <si>
    <t>UILDCcheckpoint</t>
  </si>
  <si>
    <t>UI/Active_name_60012</t>
  </si>
  <si>
    <t>五一活动</t>
  </si>
  <si>
    <t>LabourDay</t>
  </si>
  <si>
    <t>UI/Active_name_80002_rule</t>
  </si>
  <si>
    <t>UI.Activites.VeteranReturn.Widget.WidgetMultMenuTaskActReturn</t>
  </si>
  <si>
    <t>UI/Activity/Prefab/Spring/UI_Spring.prefab</t>
  </si>
  <si>
    <t>UILabourDay</t>
  </si>
  <si>
    <t>UI/Active_name_60013</t>
  </si>
  <si>
    <t>ContraUnion</t>
  </si>
  <si>
    <t>UI/Active_name_60013D</t>
  </si>
  <si>
    <t>UI.Activites.ActContra.UIActContra</t>
  </si>
  <si>
    <t>UI/Activity/Prefab/Contra/UI_Contra_Act_Entrance.prefab</t>
  </si>
  <si>
    <t>UIContraUnion</t>
  </si>
  <si>
    <t>新新手活动#2</t>
  </si>
  <si>
    <t>NewPlayer#2</t>
  </si>
  <si>
    <t>UI/Activity/Prefab/Novice/UI_Novice_cn.prefab</t>
  </si>
  <si>
    <t>UINovice2</t>
  </si>
  <si>
    <t>联动玩法开启控制活动</t>
  </si>
  <si>
    <t>ContraGame</t>
  </si>
  <si>
    <t>gateContraView</t>
  </si>
  <si>
    <t>新新手活动#3</t>
  </si>
  <si>
    <t>NewPlayer#3</t>
  </si>
  <si>
    <t>UINovice3</t>
  </si>
  <si>
    <t>尼娅调酒剧情控制</t>
  </si>
  <si>
    <t>NiYabartender</t>
  </si>
  <si>
    <t>尼娅调酒剧情控制时间</t>
  </si>
  <si>
    <t>UI/Active_name_60018</t>
  </si>
  <si>
    <t>端午活动</t>
  </si>
  <si>
    <t>DragonBoat</t>
  </si>
  <si>
    <t>UI/Active_name_60018D</t>
  </si>
  <si>
    <t>UI/Activity/Prefab/2024DragonBoat/UI_2024DragonBoat.prefab</t>
  </si>
  <si>
    <t>UIDragonBoat</t>
  </si>
  <si>
    <t>UI/Active_name_60019</t>
  </si>
  <si>
    <t>暑期预热</t>
  </si>
  <si>
    <t>June2024</t>
  </si>
  <si>
    <t>UI/Active_name_60019D</t>
  </si>
  <si>
    <t>UI/Activity/Prefab/2024SummerAgent/UI_2024SummerAgent.prefab</t>
  </si>
  <si>
    <t>UIJune2024</t>
  </si>
  <si>
    <t>UI/Active_name_60021</t>
  </si>
  <si>
    <t>暑期活动</t>
  </si>
  <si>
    <t>Summer2024</t>
  </si>
  <si>
    <t>UI/Active_name_60021D</t>
  </si>
  <si>
    <t>UI/Activity/Prefab/2024Summer/UI_2024Summer.prefab</t>
  </si>
  <si>
    <t>UISummer2024</t>
  </si>
  <si>
    <t>碳酸爆破开启活动</t>
  </si>
  <si>
    <t>新新手活动#4</t>
  </si>
  <si>
    <t>NewPlayer#4</t>
  </si>
  <si>
    <t>UINovice4</t>
  </si>
  <si>
    <t>UI/Active_name_60014</t>
  </si>
  <si>
    <t>同调活动</t>
  </si>
  <si>
    <t>tongdiaoactivity</t>
  </si>
  <si>
    <t>UI/Active_name_60014D</t>
  </si>
  <si>
    <t>UI/Activity/Prefab/Synchronize/UI_Synchronize.prefab</t>
  </si>
  <si>
    <t>UITongdiao</t>
  </si>
  <si>
    <t>新新手活动#5</t>
  </si>
  <si>
    <t>NewPlayer#5</t>
  </si>
  <si>
    <t>UINovice5</t>
  </si>
  <si>
    <t>暑期玩法材料转化活动</t>
  </si>
  <si>
    <t>UI/Active_name_60027</t>
  </si>
  <si>
    <t>hifun活动</t>
  </si>
  <si>
    <t>Hifunactivity</t>
  </si>
  <si>
    <t>UI/Active_name_60027D</t>
  </si>
  <si>
    <t>UI/Activity/Prefab/Hifun/UI_Hifun.prefab</t>
  </si>
  <si>
    <t>UIHifun</t>
  </si>
  <si>
    <t>UI/Active_name_60028</t>
  </si>
  <si>
    <t>912希尔模组活动</t>
  </si>
  <si>
    <t>Shellactivity</t>
  </si>
  <si>
    <t>UI/Active_name_60028D</t>
  </si>
  <si>
    <t>UI/Activity/Prefab/Shell0912/UI_Shell.prefab</t>
  </si>
  <si>
    <t>UIShell912</t>
  </si>
  <si>
    <t>UI/Active_name_60029</t>
  </si>
  <si>
    <t>国庆活动</t>
  </si>
  <si>
    <t>UI/Active_name_60029D</t>
  </si>
  <si>
    <t>UI/Activity/Prefab/Icarus/UI_Icarus.prefab</t>
  </si>
  <si>
    <t>UIIcarus926</t>
  </si>
  <si>
    <t>伊卡洛斯调酒剧情控制</t>
  </si>
  <si>
    <t>Icarosbartender</t>
  </si>
  <si>
    <t>伊卡洛斯调酒剧情控制时间</t>
  </si>
  <si>
    <t>2,101,3,52,16,11,12,13,14,30,102,26,40,350007,53,54</t>
  </si>
  <si>
    <t>UI/Active_name_60031</t>
  </si>
  <si>
    <t>2周年庆活动</t>
  </si>
  <si>
    <t>UI/Active_name_60031D</t>
  </si>
  <si>
    <t>UI.Activites.Anniversary2024Act.Widget2024AnniversaryAct</t>
  </si>
  <si>
    <t>UI/Activity/Prefab/anniversay_2nd_1017/anniversay_2nd_1017.prefab</t>
  </si>
  <si>
    <t>UIActAnniversary2</t>
  </si>
  <si>
    <t>新新手活动#6</t>
  </si>
  <si>
    <t>NewPlayer#6</t>
  </si>
  <si>
    <t>UINovice6</t>
  </si>
  <si>
    <t>UI/Active_name_1000046</t>
  </si>
  <si>
    <t>超值好礼</t>
  </si>
  <si>
    <t>AccumulatedGift</t>
  </si>
  <si>
    <t>UI/Active_name_1000046D</t>
  </si>
  <si>
    <t>累计购买14天</t>
  </si>
  <si>
    <t>{"currencyIdList":[2,5]}</t>
  </si>
  <si>
    <t>UI.Activites.AccumulateBuy.UIAccumulateBuy</t>
  </si>
  <si>
    <t>UI/Activity/Prefab/Welfare/UI_Welfare_SuperValue.prefab</t>
  </si>
  <si>
    <t>UI/Active_name_1000107</t>
  </si>
  <si>
    <t>成长基金</t>
  </si>
  <si>
    <t>GrowthFund</t>
  </si>
  <si>
    <t>UI/Active_name_1000107D</t>
  </si>
  <si>
    <t>UI.Activites.GrowthBP.WidgetGrowthBP</t>
  </si>
  <si>
    <t>UI/Activity/Prefab/Welfare/UI_Welfare_Growthfund_cn.prefab</t>
  </si>
  <si>
    <t>UI/Active_name_1000061</t>
  </si>
  <si>
    <t>新累抽#1</t>
  </si>
  <si>
    <t>AccumulatedDraw</t>
  </si>
  <si>
    <t>UI/Active_name_1000061D</t>
  </si>
  <si>
    <t>UI.Activites.AccumulateDraw.UIAccumulateDraw</t>
  </si>
  <si>
    <t>UI/Activity/Prefab/Welfare/UI_Welfare_Accumulate.prefab</t>
  </si>
  <si>
    <t>AccumulatedGiftmoon</t>
  </si>
  <si>
    <t>{"currencyIdList":[2]}</t>
  </si>
  <si>
    <t>UI/Active_name_70004</t>
  </si>
  <si>
    <t>月亮币累抽</t>
  </si>
  <si>
    <t>AccumulatedMoon</t>
  </si>
  <si>
    <t>UI/Active_name_70004D</t>
  </si>
  <si>
    <t>UI/Activity/Prefab/Welfare/UI_Welfare_Accumulate_moon.prefab</t>
  </si>
  <si>
    <t>新累抽#2</t>
  </si>
  <si>
    <t>AccumulatedDraw#2</t>
  </si>
  <si>
    <t>新累抽#3</t>
  </si>
  <si>
    <t>AccumulatedDraw#3</t>
  </si>
  <si>
    <t>UI/Active_name_70009</t>
  </si>
  <si>
    <t>0元购</t>
  </si>
  <si>
    <t>FreePurchase</t>
  </si>
  <si>
    <t>UI/Active_name_70009D</t>
  </si>
  <si>
    <t>{"extEndTime":1724255999,"openDays":40}</t>
  </si>
  <si>
    <t>UI.Activites.FreeBuy.UIActFreeBuy</t>
  </si>
  <si>
    <t>UI/Activity/Prefab/Welfare/UI_Welfare_BuyFree.prefab</t>
  </si>
  <si>
    <t>UI/Active_name_70012</t>
  </si>
  <si>
    <t>月亮币累抽新手</t>
  </si>
  <si>
    <t>AccumulatedMoon#new</t>
  </si>
  <si>
    <t>UI/Activity/Prefab/Welfare/UI_Welfare_Accumulate_moon_newplayer.prefab</t>
  </si>
  <si>
    <t>AccumulatedMoon#old</t>
  </si>
  <si>
    <t>福利中心npc开启活动</t>
  </si>
  <si>
    <t>UIActWelfareMain</t>
  </si>
  <si>
    <t>UI/Active_name_70015</t>
  </si>
  <si>
    <t>bingo</t>
  </si>
  <si>
    <t>Bingo</t>
  </si>
  <si>
    <t>UI/Active_name_70015D</t>
  </si>
  <si>
    <t>UI.Activites.ActNewBingo.UIActBingo</t>
  </si>
  <si>
    <t>UI/Activity/Prefab/Welfare/UI_Welfare_Bingo.prefab</t>
  </si>
  <si>
    <t>霓虹币累抽</t>
  </si>
  <si>
    <t>UI/Active_name_70025</t>
  </si>
  <si>
    <t>拐弯礼包</t>
  </si>
  <si>
    <t>UI/Active_name_70025D</t>
  </si>
  <si>
    <t>UI.Activites.TrunGift.UITurnGift</t>
  </si>
  <si>
    <t>UI/Activity/Prefab/Welfare/UI_Welfare_Turngift.prefab</t>
  </si>
  <si>
    <t>UI/Active_name_70038</t>
  </si>
  <si>
    <t>NewFreePurchase</t>
  </si>
  <si>
    <t>UI/Active_name_70038D</t>
  </si>
  <si>
    <t>{"extEndTime":0,"openDays":22}</t>
  </si>
  <si>
    <t>UI/Active_name_70039</t>
  </si>
  <si>
    <t>霓虹币累抽（新手）</t>
  </si>
  <si>
    <t>UI/npc_18_GiftFrog</t>
  </si>
  <si>
    <t>UGC分享奖励</t>
  </si>
  <si>
    <t>UGCShare</t>
  </si>
  <si>
    <t>UI/Active_name_80002</t>
  </si>
  <si>
    <t>私域#1</t>
  </si>
  <si>
    <t>wechatwelfare</t>
  </si>
  <si>
    <t>UI/Active_name_80002D</t>
  </si>
  <si>
    <t>2,101,3,102</t>
  </si>
  <si>
    <t>{"2":{"outUrl":"https://neon.ehijoy.com/nhsy/2 "},"3":{"outUrl":"https://neon.ehijoy.com/nhsy/3"},"101":{"outUrl":"https://neon.ehijoy.com/nhsy/2 "},"102":{"outUrl":"https://neon.ehijoy.com/nhsy/2 "}}</t>
  </si>
  <si>
    <t>UI.Activites.UIActOutUrl</t>
  </si>
  <si>
    <t>UI/Activity/Prefab/UIActivities_WeChatWelfare.prefab</t>
  </si>
  <si>
    <t>月亮币补发活动</t>
  </si>
  <si>
    <t>mooncoinmail</t>
  </si>
  <si>
    <t>同调活动测试配置</t>
  </si>
  <si>
    <t>UIActSynchrony</t>
  </si>
  <si>
    <t>hifun任务配置</t>
  </si>
  <si>
    <t>UI/Gate/Prefab/HiFun/HiFun_task.prefab</t>
  </si>
  <si>
    <t>UIActHifun</t>
  </si>
  <si>
    <t>hifun活动开关</t>
  </si>
  <si>
    <t>1728856799</t>
  </si>
  <si>
    <t>UI/Active_name_110000</t>
  </si>
  <si>
    <t>皮肤战令</t>
  </si>
  <si>
    <t>SkinBp</t>
  </si>
  <si>
    <t>UI/Active_name_110000D</t>
  </si>
  <si>
    <t>UI/Activity/Prefab/Skinbp.prefab</t>
  </si>
  <si>
    <t>UIActSkinBp</t>
  </si>
  <si>
    <t>给有希尔皮肤的人补个头像的活动</t>
  </si>
  <si>
    <t>每日任务用活动</t>
  </si>
  <si>
    <t>Dailytask</t>
  </si>
  <si>
    <t>UI.Activites.DailyChallenge.WidgetDailyChallengeAct</t>
  </si>
  <si>
    <t>UI/Task/Prefab/UIAgentLevel.prefab</t>
  </si>
  <si>
    <t>UIActDailyChallenge</t>
  </si>
  <si>
    <t>UI/Activity/Prefab/Welfare/UI_Welfare_Accumulate_newplayer.prefab</t>
  </si>
  <si>
    <t>成长基金(新手)</t>
    <phoneticPr fontId="18" type="noConversion"/>
  </si>
  <si>
    <t>activityid304</t>
    <phoneticPr fontId="18" type="noConversion"/>
  </si>
  <si>
    <t>UI/Active_name_304D</t>
    <phoneticPr fontId="18" type="noConversion"/>
  </si>
  <si>
    <t>newbieCard</t>
  </si>
  <si>
    <t>活动时间：10月17日更新后-11月28日23:59\n\nUP纪念品：\n莲花灯—不愿只在梦里见到你。绽放状态下，怪物受到流火和散华的伤害大幅提升。 \n温暖尾羽—彼岸领域积累的能量越多，流火和散华的伤害越高。\n黄金马桶—据说下面封印着恶魔。触发散华时，回复一定的护盾。\n\n活动规则：活动期间内，UP盲盒上述纪念品获得概率大幅提升。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</si>
</sst>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  <charset val="134"/>
    </font>
    <font>
      <sz val="11"/>
      <name val="Microsoft YaHei UI"/>
      <family val="2"/>
      <charset val="134"/>
    </font>
    <font>
      <sz val="11"/>
      <name val="微软雅黑"/>
      <family val="2"/>
      <charset val="134"/>
    </font>
    <font>
      <sz val="11"/>
      <color rgb="FF1F1F1F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11"/>
      <color rgb="FFF54A45"/>
      <name val="Calibri"/>
      <family val="2"/>
    </font>
    <font>
      <sz val="11"/>
      <color theme="1"/>
      <name val="Microsoft YaHei UI"/>
      <family val="2"/>
      <charset val="134"/>
    </font>
    <font>
      <sz val="11"/>
      <color rgb="FFF54A45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Microsoft YaHei UI Light"/>
      <family val="2"/>
      <charset val="134"/>
    </font>
    <font>
      <sz val="11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6765037995544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70702230903046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2">
    <xf numFmtId="0" fontId="0" fillId="0" borderId="0"/>
    <xf numFmtId="0" fontId="13" fillId="0" borderId="0"/>
  </cellStyleXfs>
  <cellXfs count="6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1" applyFont="1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/>
    <xf numFmtId="0" fontId="1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4" borderId="1" xfId="0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3" fontId="6" fillId="0" borderId="0" xfId="0" applyNumberFormat="1" applyFont="1"/>
    <xf numFmtId="49" fontId="6" fillId="0" borderId="0" xfId="0" applyNumberFormat="1" applyFont="1"/>
    <xf numFmtId="0" fontId="2" fillId="2" borderId="0" xfId="0" applyFont="1" applyFill="1"/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10" fillId="2" borderId="0" xfId="0" applyFont="1" applyFill="1"/>
    <xf numFmtId="0" fontId="1" fillId="3" borderId="0" xfId="0" applyFont="1" applyFill="1" applyAlignment="1">
      <alignment horizontal="right"/>
    </xf>
    <xf numFmtId="0" fontId="4" fillId="0" borderId="2" xfId="0" applyFont="1" applyBorder="1"/>
    <xf numFmtId="0" fontId="9" fillId="0" borderId="1" xfId="0" applyFont="1" applyBorder="1" applyAlignment="1">
      <alignment vertical="center"/>
    </xf>
    <xf numFmtId="0" fontId="11" fillId="2" borderId="0" xfId="0" applyFont="1" applyFill="1"/>
    <xf numFmtId="0" fontId="9" fillId="0" borderId="0" xfId="0" applyFont="1"/>
    <xf numFmtId="0" fontId="12" fillId="0" borderId="0" xfId="0" applyFont="1"/>
    <xf numFmtId="0" fontId="6" fillId="6" borderId="0" xfId="0" applyFont="1" applyFill="1"/>
    <xf numFmtId="0" fontId="4" fillId="0" borderId="1" xfId="0" applyFont="1" applyBorder="1"/>
    <xf numFmtId="49" fontId="1" fillId="0" borderId="0" xfId="0" applyNumberFormat="1" applyFont="1" applyAlignment="1">
      <alignment horizontal="right"/>
    </xf>
    <xf numFmtId="0" fontId="1" fillId="2" borderId="0" xfId="0" applyFont="1" applyFill="1"/>
    <xf numFmtId="0" fontId="1" fillId="7" borderId="0" xfId="0" applyFont="1" applyFill="1"/>
    <xf numFmtId="0" fontId="2" fillId="0" borderId="0" xfId="1" applyFont="1"/>
    <xf numFmtId="0" fontId="1" fillId="4" borderId="0" xfId="0" applyFont="1" applyFill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49" fontId="1" fillId="0" borderId="0" xfId="1" applyNumberFormat="1" applyFont="1"/>
    <xf numFmtId="0" fontId="7" fillId="0" borderId="1" xfId="0" applyFont="1" applyBorder="1" applyAlignment="1">
      <alignment horizontal="right"/>
    </xf>
    <xf numFmtId="0" fontId="6" fillId="0" borderId="0" xfId="1" applyFont="1"/>
    <xf numFmtId="0" fontId="4" fillId="4" borderId="1" xfId="0" applyFont="1" applyFill="1" applyBorder="1"/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3" fillId="0" borderId="0" xfId="0" applyFont="1"/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1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49" fontId="14" fillId="0" borderId="0" xfId="0" applyNumberFormat="1" applyFont="1" applyAlignment="1">
      <alignment vertical="center"/>
    </xf>
    <xf numFmtId="0" fontId="4" fillId="5" borderId="1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15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2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1"/>
  <sheetViews>
    <sheetView tabSelected="1" workbookViewId="0">
      <pane xSplit="8" ySplit="3" topLeftCell="I103" activePane="bottomRight" state="frozen"/>
      <selection pane="topRight"/>
      <selection pane="bottomLeft"/>
      <selection pane="bottomRight" activeCell="I111" sqref="I111"/>
    </sheetView>
  </sheetViews>
  <sheetFormatPr defaultColWidth="9" defaultRowHeight="16.5"/>
  <cols>
    <col min="1" max="1" width="9" style="8"/>
    <col min="2" max="2" width="18.7109375" style="1" customWidth="1"/>
    <col min="3" max="3" width="15.28515625" style="1" customWidth="1"/>
    <col min="4" max="4" width="9" style="1"/>
    <col min="5" max="5" width="9.28515625" style="1" customWidth="1"/>
    <col min="6" max="6" width="13.5703125" style="1" customWidth="1"/>
    <col min="7" max="7" width="30.85546875" style="8" customWidth="1"/>
    <col min="8" max="8" width="32.5703125" style="8" customWidth="1"/>
    <col min="9" max="9" width="29.42578125" style="8" customWidth="1"/>
    <col min="10" max="10" width="29" style="8" customWidth="1"/>
    <col min="11" max="11" width="30.5703125" style="8" customWidth="1"/>
    <col min="12" max="12" width="30.42578125" style="8" customWidth="1"/>
    <col min="13" max="14" width="16.42578125" style="8" customWidth="1"/>
    <col min="15" max="15" width="22.28515625" style="8" customWidth="1"/>
    <col min="16" max="16" width="16.7109375" style="8" customWidth="1"/>
    <col min="17" max="17" width="15.28515625" style="8" customWidth="1"/>
    <col min="18" max="18" width="49.140625" style="8" customWidth="1"/>
    <col min="19" max="19" width="9" style="8"/>
    <col min="20" max="20" width="9.140625" style="8" customWidth="1"/>
    <col min="21" max="21" width="29.7109375" style="8" customWidth="1"/>
    <col min="22" max="22" width="18.28515625" style="8" customWidth="1"/>
    <col min="23" max="23" width="28.7109375" style="8" customWidth="1"/>
    <col min="24" max="24" width="25.140625" style="8" customWidth="1"/>
    <col min="25" max="25" width="29.140625" style="8" customWidth="1"/>
    <col min="26" max="28" width="28.140625" style="8" customWidth="1"/>
    <col min="29" max="29" width="13.28515625" style="8" customWidth="1"/>
    <col min="30" max="30" width="14.42578125" style="8" customWidth="1"/>
    <col min="31" max="31" width="53.5703125" style="8" customWidth="1"/>
    <col min="32" max="32" width="45" style="8" customWidth="1"/>
    <col min="33" max="33" width="18.7109375" style="8" customWidth="1"/>
    <col min="34" max="34" width="75.140625" style="8" customWidth="1"/>
    <col min="35" max="35" width="95.140625" style="8" customWidth="1"/>
    <col min="36" max="36" width="47.5703125" style="8" customWidth="1"/>
    <col min="37" max="37" width="38.42578125" style="8" customWidth="1"/>
    <col min="38" max="38" width="17" style="8" customWidth="1"/>
    <col min="39" max="16384" width="9" style="8"/>
  </cols>
  <sheetData>
    <row r="1" spans="1:38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14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5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21" t="s">
        <v>26</v>
      </c>
      <c r="AB1" s="22" t="s">
        <v>27</v>
      </c>
      <c r="AC1" s="8" t="s">
        <v>28</v>
      </c>
      <c r="AD1" s="8" t="s">
        <v>29</v>
      </c>
      <c r="AE1" s="8" t="s">
        <v>30</v>
      </c>
      <c r="AF1" s="2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>
      <c r="A2" s="8" t="s">
        <v>0</v>
      </c>
      <c r="B2" s="1" t="s">
        <v>38</v>
      </c>
      <c r="C2" s="1" t="s">
        <v>39</v>
      </c>
      <c r="D2" s="1" t="s">
        <v>38</v>
      </c>
      <c r="E2" s="1" t="s">
        <v>38</v>
      </c>
      <c r="F2" s="1" t="s">
        <v>38</v>
      </c>
      <c r="G2" s="8" t="s">
        <v>39</v>
      </c>
      <c r="H2" s="8" t="s">
        <v>39</v>
      </c>
      <c r="I2" s="14" t="s">
        <v>39</v>
      </c>
      <c r="J2" s="8" t="s">
        <v>39</v>
      </c>
      <c r="K2" s="8" t="s">
        <v>39</v>
      </c>
      <c r="L2" s="8" t="s">
        <v>39</v>
      </c>
      <c r="M2" s="8" t="s">
        <v>38</v>
      </c>
      <c r="N2" s="15" t="s">
        <v>39</v>
      </c>
      <c r="O2" s="8" t="s">
        <v>38</v>
      </c>
      <c r="P2" s="8" t="s">
        <v>38</v>
      </c>
      <c r="Q2" s="8" t="s">
        <v>38</v>
      </c>
      <c r="R2" s="8" t="s">
        <v>39</v>
      </c>
      <c r="S2" s="8" t="s">
        <v>38</v>
      </c>
      <c r="T2" s="8" t="s">
        <v>38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39</v>
      </c>
      <c r="AA2" s="8" t="s">
        <v>40</v>
      </c>
      <c r="AB2" s="8" t="s">
        <v>40</v>
      </c>
      <c r="AC2" s="8" t="s">
        <v>38</v>
      </c>
      <c r="AD2" s="8" t="s">
        <v>38</v>
      </c>
      <c r="AE2" s="8" t="s">
        <v>39</v>
      </c>
      <c r="AF2" s="23" t="s">
        <v>39</v>
      </c>
      <c r="AG2" s="8" t="s">
        <v>38</v>
      </c>
      <c r="AH2" s="8" t="s">
        <v>39</v>
      </c>
      <c r="AI2" s="8" t="s">
        <v>39</v>
      </c>
      <c r="AJ2" s="8" t="s">
        <v>39</v>
      </c>
      <c r="AK2" s="8" t="s">
        <v>39</v>
      </c>
      <c r="AL2" s="8" t="s">
        <v>38</v>
      </c>
    </row>
    <row r="3" spans="1:38" ht="36" customHeight="1">
      <c r="A3" s="8" t="s">
        <v>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8" t="s">
        <v>46</v>
      </c>
      <c r="H3" s="8" t="s">
        <v>46</v>
      </c>
      <c r="I3" s="8" t="s">
        <v>47</v>
      </c>
      <c r="J3" s="8" t="s">
        <v>48</v>
      </c>
      <c r="K3" s="8" t="s">
        <v>48</v>
      </c>
      <c r="L3" s="8" t="s">
        <v>49</v>
      </c>
      <c r="M3" s="8" t="s">
        <v>50</v>
      </c>
      <c r="N3" s="15" t="s">
        <v>51</v>
      </c>
      <c r="O3" s="8" t="s">
        <v>52</v>
      </c>
      <c r="P3" s="8" t="s">
        <v>53</v>
      </c>
      <c r="Q3" s="8" t="s">
        <v>54</v>
      </c>
      <c r="R3" s="8" t="s">
        <v>55</v>
      </c>
      <c r="S3" s="8" t="s">
        <v>56</v>
      </c>
      <c r="T3" s="8" t="s">
        <v>57</v>
      </c>
      <c r="U3" s="8" t="s">
        <v>58</v>
      </c>
      <c r="V3" s="8" t="s">
        <v>59</v>
      </c>
      <c r="W3" s="8" t="s">
        <v>60</v>
      </c>
      <c r="X3" s="8" t="s">
        <v>58</v>
      </c>
      <c r="Y3" s="8" t="s">
        <v>59</v>
      </c>
      <c r="Z3" s="8" t="s">
        <v>60</v>
      </c>
      <c r="AA3" s="8" t="s">
        <v>61</v>
      </c>
      <c r="AB3" s="24" t="s">
        <v>62</v>
      </c>
      <c r="AC3" s="8" t="s">
        <v>63</v>
      </c>
      <c r="AD3" s="8" t="s">
        <v>64</v>
      </c>
      <c r="AE3" s="8" t="s">
        <v>65</v>
      </c>
      <c r="AF3" s="23" t="s">
        <v>66</v>
      </c>
      <c r="AG3" s="8" t="s">
        <v>67</v>
      </c>
      <c r="AH3" s="8" t="s">
        <v>68</v>
      </c>
      <c r="AI3" s="8" t="s">
        <v>69</v>
      </c>
      <c r="AJ3" s="8" t="s">
        <v>70</v>
      </c>
      <c r="AK3" s="8" t="s">
        <v>71</v>
      </c>
      <c r="AL3" s="8" t="s">
        <v>72</v>
      </c>
    </row>
    <row r="4" spans="1:38">
      <c r="A4" s="8" t="s">
        <v>0</v>
      </c>
      <c r="B4" s="1" t="s">
        <v>73</v>
      </c>
      <c r="C4" s="1" t="s">
        <v>74</v>
      </c>
      <c r="D4" s="1" t="s">
        <v>74</v>
      </c>
      <c r="E4" s="1" t="s">
        <v>74</v>
      </c>
      <c r="F4" s="1" t="s">
        <v>74</v>
      </c>
      <c r="G4" s="8" t="s">
        <v>74</v>
      </c>
      <c r="H4" s="8" t="s">
        <v>74</v>
      </c>
      <c r="I4" s="14" t="s">
        <v>75</v>
      </c>
      <c r="J4" s="8" t="s">
        <v>74</v>
      </c>
      <c r="K4" s="8" t="s">
        <v>74</v>
      </c>
      <c r="L4" s="8" t="s">
        <v>76</v>
      </c>
      <c r="M4" s="8" t="s">
        <v>74</v>
      </c>
      <c r="N4" s="15" t="s">
        <v>77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74</v>
      </c>
      <c r="T4" s="8" t="s">
        <v>74</v>
      </c>
      <c r="U4" s="8" t="s">
        <v>74</v>
      </c>
      <c r="V4" s="8" t="s">
        <v>74</v>
      </c>
      <c r="W4" s="8" t="s">
        <v>74</v>
      </c>
      <c r="X4" s="8" t="s">
        <v>76</v>
      </c>
      <c r="Y4" s="8" t="s">
        <v>76</v>
      </c>
      <c r="Z4" s="8" t="s">
        <v>76</v>
      </c>
      <c r="AA4" s="8" t="s">
        <v>74</v>
      </c>
      <c r="AB4" s="8" t="s">
        <v>74</v>
      </c>
      <c r="AC4" s="8" t="s">
        <v>74</v>
      </c>
      <c r="AD4" s="8" t="s">
        <v>74</v>
      </c>
      <c r="AE4" s="8" t="s">
        <v>74</v>
      </c>
      <c r="AF4" s="14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</row>
    <row r="5" spans="1:38">
      <c r="B5" s="1">
        <v>1</v>
      </c>
      <c r="C5" s="1">
        <v>1</v>
      </c>
      <c r="D5" s="1">
        <v>1</v>
      </c>
      <c r="E5" s="1">
        <v>0</v>
      </c>
      <c r="F5" s="1">
        <v>0</v>
      </c>
      <c r="G5" s="8" t="s">
        <v>78</v>
      </c>
      <c r="H5" s="8" t="s">
        <v>79</v>
      </c>
      <c r="I5" s="8" t="s">
        <v>80</v>
      </c>
      <c r="J5" s="8" t="s">
        <v>81</v>
      </c>
      <c r="K5" s="8" t="s">
        <v>82</v>
      </c>
      <c r="M5" s="8">
        <v>7</v>
      </c>
      <c r="O5" s="8">
        <v>0</v>
      </c>
      <c r="P5" s="8">
        <v>0</v>
      </c>
      <c r="Q5" s="8">
        <v>1</v>
      </c>
      <c r="R5" s="8" t="s">
        <v>83</v>
      </c>
      <c r="S5" s="8">
        <v>1</v>
      </c>
      <c r="T5" s="8">
        <v>2</v>
      </c>
      <c r="U5" s="8">
        <v>1661345551</v>
      </c>
      <c r="V5" s="8">
        <v>1974902400</v>
      </c>
      <c r="W5" s="8" t="s">
        <v>0</v>
      </c>
      <c r="X5" s="8" t="str">
        <f t="shared" ref="X5:X49" si="0">IF(U5=0,"",IFERROR(TEXT((U5+8*3600)/86400+70*365+19,"yyyy-mm-dd hh:mm:ss"),""))</f>
        <v>2022-08-24 20:52:31</v>
      </c>
      <c r="Y5" s="8" t="str">
        <f t="shared" ref="Y5:Y49" si="1">IF(V5=0,"",IFERROR(TEXT((V5+8*3600)/86400+70*365+19,"yyyy-mm-dd hh:mm:ss"),""))</f>
        <v>2032-08-01 00:00:00</v>
      </c>
      <c r="Z5" s="8" t="str">
        <f t="shared" ref="Z5:Z18" si="2">IF(W5=0,"",IFERROR(TEXT((W5+8*3600)/86400+70*365+19,"yyyy-mm-dd hh:mm:ss"),""))</f>
        <v/>
      </c>
      <c r="AC5" s="8">
        <v>0</v>
      </c>
      <c r="AD5" s="8">
        <v>0</v>
      </c>
      <c r="AE5" s="8" t="s">
        <v>84</v>
      </c>
      <c r="AG5" s="8">
        <v>1</v>
      </c>
      <c r="AH5" s="8" t="s">
        <v>85</v>
      </c>
      <c r="AI5" s="8" t="s">
        <v>86</v>
      </c>
    </row>
    <row r="6" spans="1:38">
      <c r="B6" s="1">
        <v>2</v>
      </c>
      <c r="C6" s="1">
        <v>2</v>
      </c>
      <c r="D6" s="1">
        <v>2</v>
      </c>
      <c r="E6" s="1">
        <v>0</v>
      </c>
      <c r="F6" s="1">
        <v>1</v>
      </c>
      <c r="G6" s="8" t="s">
        <v>87</v>
      </c>
      <c r="H6" s="8" t="s">
        <v>88</v>
      </c>
      <c r="I6" s="8" t="s">
        <v>89</v>
      </c>
      <c r="J6" s="8" t="s">
        <v>90</v>
      </c>
      <c r="K6" s="8" t="s">
        <v>91</v>
      </c>
      <c r="M6" s="8">
        <v>4</v>
      </c>
      <c r="O6" s="8">
        <v>0</v>
      </c>
      <c r="P6" s="8">
        <v>0</v>
      </c>
      <c r="R6" s="8" t="s">
        <v>92</v>
      </c>
      <c r="S6" s="8">
        <v>1</v>
      </c>
      <c r="T6" s="8">
        <v>2</v>
      </c>
      <c r="U6" s="8">
        <v>1669219200</v>
      </c>
      <c r="V6" s="8">
        <v>1671033599</v>
      </c>
      <c r="W6" s="8" t="s">
        <v>0</v>
      </c>
      <c r="X6" s="8" t="str">
        <f t="shared" si="0"/>
        <v>2022-11-24 00:00:00</v>
      </c>
      <c r="Y6" s="8" t="str">
        <f t="shared" si="1"/>
        <v>2022-12-14 23:59:59</v>
      </c>
      <c r="Z6" s="8" t="str">
        <f t="shared" si="2"/>
        <v/>
      </c>
      <c r="AC6" s="8">
        <v>0</v>
      </c>
      <c r="AD6" s="8">
        <v>0</v>
      </c>
      <c r="AE6" s="8" t="s">
        <v>93</v>
      </c>
      <c r="AF6" s="8" t="s">
        <v>94</v>
      </c>
      <c r="AG6" s="8">
        <v>1</v>
      </c>
      <c r="AH6" s="2" t="s">
        <v>95</v>
      </c>
      <c r="AI6" s="2" t="s">
        <v>96</v>
      </c>
      <c r="AJ6" s="2"/>
      <c r="AK6" s="2" t="s">
        <v>97</v>
      </c>
    </row>
    <row r="7" spans="1:38">
      <c r="B7" s="1">
        <v>4</v>
      </c>
      <c r="C7" s="1">
        <v>4</v>
      </c>
      <c r="D7" s="1">
        <v>4</v>
      </c>
      <c r="E7" s="1">
        <v>0</v>
      </c>
      <c r="F7" s="1">
        <v>0</v>
      </c>
      <c r="G7" s="8" t="s">
        <v>98</v>
      </c>
      <c r="H7" s="8" t="s">
        <v>99</v>
      </c>
      <c r="I7" s="8" t="s">
        <v>100</v>
      </c>
      <c r="J7" s="8" t="s">
        <v>101</v>
      </c>
      <c r="K7" s="8" t="s">
        <v>102</v>
      </c>
      <c r="M7" s="8">
        <v>5</v>
      </c>
      <c r="O7" s="8">
        <v>0</v>
      </c>
      <c r="P7" s="8">
        <v>0</v>
      </c>
      <c r="R7" s="8" t="s">
        <v>83</v>
      </c>
      <c r="S7" s="8">
        <v>0</v>
      </c>
      <c r="T7" s="8">
        <v>1</v>
      </c>
      <c r="U7" s="8">
        <v>0</v>
      </c>
      <c r="V7" s="8">
        <v>0</v>
      </c>
      <c r="W7" s="8" t="s">
        <v>0</v>
      </c>
      <c r="X7" s="8" t="str">
        <f t="shared" si="0"/>
        <v/>
      </c>
      <c r="Y7" s="8" t="str">
        <f t="shared" si="1"/>
        <v/>
      </c>
      <c r="Z7" s="8" t="str">
        <f t="shared" si="2"/>
        <v/>
      </c>
      <c r="AC7" s="8">
        <v>0</v>
      </c>
      <c r="AD7" s="8">
        <v>0</v>
      </c>
      <c r="AE7" s="8" t="s">
        <v>93</v>
      </c>
      <c r="AG7" s="8">
        <v>1</v>
      </c>
      <c r="AH7" s="2" t="s">
        <v>103</v>
      </c>
      <c r="AI7" s="2" t="s">
        <v>104</v>
      </c>
      <c r="AJ7" s="2"/>
      <c r="AK7" s="2"/>
    </row>
    <row r="8" spans="1:38">
      <c r="B8" s="1">
        <v>7</v>
      </c>
      <c r="C8" s="1">
        <v>7</v>
      </c>
      <c r="D8" s="1">
        <v>7</v>
      </c>
      <c r="E8" s="1">
        <v>0</v>
      </c>
      <c r="F8" s="1">
        <v>0</v>
      </c>
      <c r="G8" s="8" t="s">
        <v>105</v>
      </c>
      <c r="H8" s="8" t="s">
        <v>106</v>
      </c>
      <c r="I8" s="8" t="s">
        <v>107</v>
      </c>
      <c r="J8" s="8" t="s">
        <v>108</v>
      </c>
      <c r="K8" s="8" t="s">
        <v>109</v>
      </c>
      <c r="M8" s="8">
        <v>8</v>
      </c>
      <c r="O8" s="8">
        <v>0</v>
      </c>
      <c r="P8" s="8">
        <v>1</v>
      </c>
      <c r="Q8" s="8">
        <v>1</v>
      </c>
      <c r="R8" s="8" t="s">
        <v>83</v>
      </c>
      <c r="S8" s="8">
        <v>0</v>
      </c>
      <c r="T8" s="8">
        <v>1</v>
      </c>
      <c r="U8" s="8">
        <v>0</v>
      </c>
      <c r="V8" s="8">
        <v>0</v>
      </c>
      <c r="W8" s="8">
        <v>0</v>
      </c>
      <c r="X8" s="8" t="str">
        <f t="shared" si="0"/>
        <v/>
      </c>
      <c r="Y8" s="8" t="str">
        <f t="shared" si="1"/>
        <v/>
      </c>
      <c r="Z8" s="8" t="str">
        <f t="shared" si="2"/>
        <v/>
      </c>
      <c r="AE8" s="8" t="s">
        <v>93</v>
      </c>
      <c r="AG8" s="8">
        <v>1</v>
      </c>
      <c r="AH8" s="2" t="s">
        <v>110</v>
      </c>
      <c r="AI8" s="2" t="s">
        <v>111</v>
      </c>
      <c r="AJ8" s="2" t="s">
        <v>112</v>
      </c>
      <c r="AK8" s="2"/>
    </row>
    <row r="9" spans="1:38">
      <c r="B9" s="1">
        <v>9</v>
      </c>
      <c r="C9" s="1">
        <v>9</v>
      </c>
      <c r="D9" s="1">
        <v>9</v>
      </c>
      <c r="E9" s="1">
        <v>0</v>
      </c>
      <c r="F9" s="1">
        <v>0</v>
      </c>
      <c r="G9" s="8" t="s">
        <v>113</v>
      </c>
      <c r="H9" s="8" t="s">
        <v>114</v>
      </c>
      <c r="I9" s="8" t="s">
        <v>115</v>
      </c>
      <c r="J9" s="8" t="s">
        <v>116</v>
      </c>
      <c r="K9" s="8" t="s">
        <v>117</v>
      </c>
      <c r="M9" s="8">
        <v>2</v>
      </c>
      <c r="O9" s="8">
        <v>0</v>
      </c>
      <c r="P9" s="8">
        <v>0</v>
      </c>
      <c r="R9" s="8" t="s">
        <v>83</v>
      </c>
      <c r="S9" s="8">
        <v>0</v>
      </c>
      <c r="T9" s="8">
        <v>2</v>
      </c>
      <c r="U9" s="8">
        <v>1671120000</v>
      </c>
      <c r="V9" s="8">
        <v>1671314400</v>
      </c>
      <c r="W9" s="8">
        <v>0</v>
      </c>
      <c r="X9" s="8" t="str">
        <f t="shared" si="0"/>
        <v>2022-12-16 00:00:00</v>
      </c>
      <c r="Y9" s="8" t="str">
        <f t="shared" si="1"/>
        <v>2022-12-18 06:00:00</v>
      </c>
      <c r="Z9" s="8" t="str">
        <f t="shared" si="2"/>
        <v/>
      </c>
      <c r="AC9" s="8">
        <v>0</v>
      </c>
      <c r="AD9" s="8">
        <v>0</v>
      </c>
      <c r="AE9" s="8" t="s">
        <v>93</v>
      </c>
      <c r="AF9" s="8" t="s">
        <v>118</v>
      </c>
      <c r="AG9" s="8">
        <v>1</v>
      </c>
      <c r="AH9" s="2" t="s">
        <v>119</v>
      </c>
      <c r="AI9" s="2" t="s">
        <v>120</v>
      </c>
      <c r="AJ9" s="2" t="s">
        <v>121</v>
      </c>
      <c r="AK9" s="2"/>
    </row>
    <row r="10" spans="1:38">
      <c r="B10" s="1">
        <v>11</v>
      </c>
      <c r="C10" s="1">
        <v>10</v>
      </c>
      <c r="D10" s="1">
        <v>2</v>
      </c>
      <c r="E10" s="1">
        <v>0</v>
      </c>
      <c r="F10" s="1">
        <v>1</v>
      </c>
      <c r="G10" s="8" t="s">
        <v>122</v>
      </c>
      <c r="H10" s="8" t="s">
        <v>123</v>
      </c>
      <c r="I10" s="8" t="s">
        <v>124</v>
      </c>
      <c r="J10" s="8" t="s">
        <v>125</v>
      </c>
      <c r="K10" s="8" t="s">
        <v>126</v>
      </c>
      <c r="M10" s="8">
        <v>4</v>
      </c>
      <c r="O10" s="8">
        <v>0</v>
      </c>
      <c r="P10" s="8">
        <v>0</v>
      </c>
      <c r="R10" s="8" t="s">
        <v>92</v>
      </c>
      <c r="S10" s="8">
        <v>1</v>
      </c>
      <c r="T10" s="8">
        <v>2</v>
      </c>
      <c r="U10" s="8">
        <v>1674007200</v>
      </c>
      <c r="V10" s="8">
        <v>1676426399</v>
      </c>
      <c r="W10" s="8" t="s">
        <v>0</v>
      </c>
      <c r="X10" s="8" t="str">
        <f t="shared" si="0"/>
        <v>2023-01-18 10:00:00</v>
      </c>
      <c r="Y10" s="8" t="str">
        <f t="shared" si="1"/>
        <v>2023-02-15 09:59:59</v>
      </c>
      <c r="Z10" s="8" t="str">
        <f t="shared" si="2"/>
        <v/>
      </c>
      <c r="AC10" s="8">
        <v>0</v>
      </c>
      <c r="AD10" s="8">
        <v>0</v>
      </c>
      <c r="AE10" s="8" t="s">
        <v>93</v>
      </c>
      <c r="AF10" s="8" t="s">
        <v>127</v>
      </c>
      <c r="AG10" s="8">
        <v>1</v>
      </c>
      <c r="AH10" s="2" t="s">
        <v>95</v>
      </c>
      <c r="AI10" s="2" t="s">
        <v>96</v>
      </c>
      <c r="AJ10" s="2"/>
      <c r="AK10" s="2" t="s">
        <v>128</v>
      </c>
    </row>
    <row r="11" spans="1:38">
      <c r="B11" s="1">
        <v>12</v>
      </c>
      <c r="C11" s="1">
        <v>11</v>
      </c>
      <c r="D11" s="1">
        <v>2</v>
      </c>
      <c r="E11" s="1">
        <v>0</v>
      </c>
      <c r="F11" s="1">
        <v>1</v>
      </c>
      <c r="G11" s="8" t="s">
        <v>129</v>
      </c>
      <c r="H11" s="8" t="s">
        <v>130</v>
      </c>
      <c r="I11" s="8" t="s">
        <v>131</v>
      </c>
      <c r="J11" s="8" t="s">
        <v>132</v>
      </c>
      <c r="K11" s="8" t="s">
        <v>133</v>
      </c>
      <c r="M11" s="8">
        <v>4</v>
      </c>
      <c r="O11" s="8">
        <v>0</v>
      </c>
      <c r="P11" s="8">
        <v>0</v>
      </c>
      <c r="R11" s="8" t="s">
        <v>92</v>
      </c>
      <c r="S11" s="8">
        <v>1</v>
      </c>
      <c r="T11" s="8">
        <v>2</v>
      </c>
      <c r="U11" s="8">
        <v>1670947200</v>
      </c>
      <c r="V11" s="8">
        <v>1673452799</v>
      </c>
      <c r="X11" s="8" t="str">
        <f t="shared" si="0"/>
        <v>2022-12-14 00:00:00</v>
      </c>
      <c r="Y11" s="8" t="str">
        <f t="shared" si="1"/>
        <v>2023-01-11 23:59:59</v>
      </c>
      <c r="Z11" s="8" t="str">
        <f t="shared" si="2"/>
        <v/>
      </c>
      <c r="AC11" s="8">
        <v>0</v>
      </c>
      <c r="AD11" s="8">
        <v>0</v>
      </c>
      <c r="AE11" s="8" t="s">
        <v>93</v>
      </c>
      <c r="AF11" s="8" t="s">
        <v>134</v>
      </c>
      <c r="AG11" s="8">
        <v>1</v>
      </c>
      <c r="AH11" s="2" t="s">
        <v>95</v>
      </c>
      <c r="AI11" s="2" t="s">
        <v>96</v>
      </c>
      <c r="AJ11" s="2"/>
      <c r="AK11" s="2" t="s">
        <v>135</v>
      </c>
    </row>
    <row r="12" spans="1:38">
      <c r="B12" s="1">
        <v>13</v>
      </c>
      <c r="C12" s="1">
        <v>12</v>
      </c>
      <c r="D12" s="1">
        <v>2</v>
      </c>
      <c r="E12" s="1">
        <v>0</v>
      </c>
      <c r="F12" s="1">
        <v>1</v>
      </c>
      <c r="G12" s="8" t="s">
        <v>136</v>
      </c>
      <c r="H12" s="8" t="s">
        <v>137</v>
      </c>
      <c r="I12" s="8" t="s">
        <v>138</v>
      </c>
      <c r="J12" s="8" t="s">
        <v>139</v>
      </c>
      <c r="K12" s="8" t="s">
        <v>140</v>
      </c>
      <c r="M12" s="8">
        <v>4</v>
      </c>
      <c r="O12" s="8">
        <v>0</v>
      </c>
      <c r="P12" s="8">
        <v>0</v>
      </c>
      <c r="R12" s="8" t="s">
        <v>92</v>
      </c>
      <c r="S12" s="8">
        <v>1</v>
      </c>
      <c r="T12" s="8">
        <v>2</v>
      </c>
      <c r="U12" s="8">
        <v>1678845600</v>
      </c>
      <c r="V12" s="8">
        <v>1680746399</v>
      </c>
      <c r="W12" s="8" t="s">
        <v>0</v>
      </c>
      <c r="X12" s="8" t="str">
        <f t="shared" si="0"/>
        <v>2023-03-15 10:00:00</v>
      </c>
      <c r="Y12" s="8" t="str">
        <f t="shared" si="1"/>
        <v>2023-04-06 09:59:59</v>
      </c>
      <c r="Z12" s="8" t="str">
        <f t="shared" si="2"/>
        <v/>
      </c>
      <c r="AC12" s="8">
        <v>0</v>
      </c>
      <c r="AD12" s="8">
        <v>0</v>
      </c>
      <c r="AE12" s="8" t="s">
        <v>93</v>
      </c>
      <c r="AF12" s="8" t="s">
        <v>141</v>
      </c>
      <c r="AG12" s="8">
        <v>1</v>
      </c>
      <c r="AH12" s="2" t="s">
        <v>95</v>
      </c>
      <c r="AI12" s="2" t="s">
        <v>96</v>
      </c>
      <c r="AJ12" s="2"/>
      <c r="AK12" s="2" t="s">
        <v>142</v>
      </c>
    </row>
    <row r="13" spans="1:38">
      <c r="B13" s="1">
        <v>15</v>
      </c>
      <c r="C13" s="1">
        <v>15</v>
      </c>
      <c r="D13" s="1">
        <v>13</v>
      </c>
      <c r="E13" s="1">
        <v>0</v>
      </c>
      <c r="F13" s="1">
        <v>0</v>
      </c>
      <c r="G13" s="8" t="s">
        <v>143</v>
      </c>
      <c r="H13" s="8" t="s">
        <v>144</v>
      </c>
      <c r="I13" s="8" t="s">
        <v>145</v>
      </c>
      <c r="J13" s="8" t="s">
        <v>146</v>
      </c>
      <c r="K13" s="8" t="s">
        <v>147</v>
      </c>
      <c r="M13" s="8">
        <v>9</v>
      </c>
      <c r="O13" s="8">
        <v>0</v>
      </c>
      <c r="P13" s="8">
        <v>0</v>
      </c>
      <c r="Q13" s="8">
        <v>1</v>
      </c>
      <c r="R13" s="8" t="s">
        <v>83</v>
      </c>
      <c r="S13" s="8">
        <v>0</v>
      </c>
      <c r="T13" s="8">
        <v>2</v>
      </c>
      <c r="U13" s="8">
        <v>1669219200</v>
      </c>
      <c r="V13" s="8">
        <v>1672502399</v>
      </c>
      <c r="W13" s="8">
        <v>1672502399</v>
      </c>
      <c r="X13" s="8" t="str">
        <f t="shared" si="0"/>
        <v>2022-11-24 00:00:00</v>
      </c>
      <c r="Y13" s="8" t="str">
        <f t="shared" si="1"/>
        <v>2022-12-31 23:59:59</v>
      </c>
      <c r="Z13" s="8" t="str">
        <f t="shared" si="2"/>
        <v>2022-12-31 23:59:59</v>
      </c>
      <c r="AC13" s="8">
        <v>0</v>
      </c>
      <c r="AD13" s="8">
        <v>0</v>
      </c>
      <c r="AE13" s="8" t="s">
        <v>93</v>
      </c>
      <c r="AG13" s="8">
        <v>1</v>
      </c>
      <c r="AH13" s="2" t="s">
        <v>148</v>
      </c>
      <c r="AI13" s="2" t="s">
        <v>149</v>
      </c>
      <c r="AJ13" s="2"/>
      <c r="AK13" s="2"/>
    </row>
    <row r="14" spans="1:38">
      <c r="B14" s="1">
        <v>16</v>
      </c>
      <c r="C14" s="1">
        <v>16</v>
      </c>
      <c r="D14" s="1">
        <v>11</v>
      </c>
      <c r="E14" s="1">
        <v>0</v>
      </c>
      <c r="F14" s="1">
        <v>0</v>
      </c>
      <c r="G14" s="8" t="s">
        <v>150</v>
      </c>
      <c r="H14" s="8" t="s">
        <v>151</v>
      </c>
      <c r="I14" s="8" t="s">
        <v>152</v>
      </c>
      <c r="J14" s="8" t="s">
        <v>153</v>
      </c>
      <c r="K14" s="8" t="s">
        <v>154</v>
      </c>
      <c r="M14" s="8">
        <v>1</v>
      </c>
      <c r="O14" s="8">
        <v>0</v>
      </c>
      <c r="P14" s="8">
        <v>0</v>
      </c>
      <c r="R14" s="8" t="s">
        <v>83</v>
      </c>
      <c r="S14" s="8">
        <v>0</v>
      </c>
      <c r="T14" s="8">
        <v>2</v>
      </c>
      <c r="U14" s="8">
        <v>1669219200</v>
      </c>
      <c r="V14" s="8">
        <v>1671832800</v>
      </c>
      <c r="X14" s="8" t="str">
        <f t="shared" si="0"/>
        <v>2022-11-24 00:00:00</v>
      </c>
      <c r="Y14" s="8" t="str">
        <f t="shared" si="1"/>
        <v>2022-12-24 06:00:00</v>
      </c>
      <c r="Z14" s="8" t="str">
        <f t="shared" si="2"/>
        <v/>
      </c>
      <c r="AC14" s="8">
        <v>0</v>
      </c>
      <c r="AD14" s="8">
        <v>0</v>
      </c>
      <c r="AE14" s="8" t="s">
        <v>93</v>
      </c>
      <c r="AF14" s="8" t="s">
        <v>155</v>
      </c>
      <c r="AG14" s="8">
        <v>1</v>
      </c>
      <c r="AH14" s="2" t="s">
        <v>156</v>
      </c>
      <c r="AI14" s="2" t="s">
        <v>157</v>
      </c>
      <c r="AJ14" s="2" t="s">
        <v>158</v>
      </c>
      <c r="AK14" s="2"/>
    </row>
    <row r="15" spans="1:38">
      <c r="B15" s="1">
        <v>23</v>
      </c>
      <c r="C15" s="1">
        <v>23</v>
      </c>
      <c r="D15" s="1">
        <v>23</v>
      </c>
      <c r="E15" s="1">
        <v>0</v>
      </c>
      <c r="F15" s="1">
        <v>0</v>
      </c>
      <c r="G15" s="8" t="s">
        <v>159</v>
      </c>
      <c r="H15" s="8" t="s">
        <v>160</v>
      </c>
      <c r="I15" s="8" t="s">
        <v>161</v>
      </c>
      <c r="J15" s="8" t="s">
        <v>162</v>
      </c>
      <c r="K15" s="8" t="s">
        <v>163</v>
      </c>
      <c r="M15" s="8">
        <v>11</v>
      </c>
      <c r="O15" s="8">
        <v>0</v>
      </c>
      <c r="P15" s="8">
        <v>0</v>
      </c>
      <c r="R15" s="8" t="s">
        <v>83</v>
      </c>
      <c r="S15" s="8">
        <v>0</v>
      </c>
      <c r="T15" s="8">
        <v>2</v>
      </c>
      <c r="U15" s="8">
        <v>1673452800</v>
      </c>
      <c r="V15" s="8">
        <v>1675871999</v>
      </c>
      <c r="W15" s="8">
        <v>1675871999</v>
      </c>
      <c r="X15" s="8" t="str">
        <f t="shared" si="0"/>
        <v>2023-01-12 00:00:00</v>
      </c>
      <c r="Y15" s="8" t="str">
        <f t="shared" si="1"/>
        <v>2023-02-08 23:59:59</v>
      </c>
      <c r="Z15" s="8" t="str">
        <f t="shared" si="2"/>
        <v>2023-02-08 23:59:59</v>
      </c>
      <c r="AC15" s="8">
        <v>0</v>
      </c>
      <c r="AD15" s="8">
        <v>0</v>
      </c>
      <c r="AE15" s="8" t="s">
        <v>93</v>
      </c>
      <c r="AG15" s="8">
        <v>0</v>
      </c>
      <c r="AH15" s="2"/>
      <c r="AI15" s="2"/>
      <c r="AJ15" s="2" t="s">
        <v>164</v>
      </c>
      <c r="AK15" s="2" t="s">
        <v>165</v>
      </c>
    </row>
    <row r="16" spans="1:38">
      <c r="B16" s="1">
        <v>24</v>
      </c>
      <c r="C16" s="1">
        <v>24</v>
      </c>
      <c r="D16" s="1">
        <v>23</v>
      </c>
      <c r="E16" s="1">
        <v>0</v>
      </c>
      <c r="F16" s="1">
        <v>0</v>
      </c>
      <c r="G16" s="8" t="s">
        <v>166</v>
      </c>
      <c r="H16" s="8" t="s">
        <v>167</v>
      </c>
      <c r="I16" s="8" t="s">
        <v>168</v>
      </c>
      <c r="J16" s="8" t="s">
        <v>169</v>
      </c>
      <c r="K16" s="8" t="s">
        <v>163</v>
      </c>
      <c r="M16" s="8">
        <v>11</v>
      </c>
      <c r="O16" s="8">
        <v>0</v>
      </c>
      <c r="P16" s="8">
        <v>0</v>
      </c>
      <c r="R16" s="8" t="s">
        <v>83</v>
      </c>
      <c r="S16" s="8">
        <v>0</v>
      </c>
      <c r="T16" s="8">
        <v>2</v>
      </c>
      <c r="U16" s="8">
        <v>1675872000</v>
      </c>
      <c r="V16" s="8">
        <v>1678291199</v>
      </c>
      <c r="W16" s="8">
        <v>1678291199</v>
      </c>
      <c r="X16" s="8" t="str">
        <f t="shared" si="0"/>
        <v>2023-02-09 00:00:00</v>
      </c>
      <c r="Y16" s="8" t="str">
        <f t="shared" si="1"/>
        <v>2023-03-08 23:59:59</v>
      </c>
      <c r="Z16" s="8" t="str">
        <f t="shared" si="2"/>
        <v>2023-03-08 23:59:59</v>
      </c>
      <c r="AC16" s="8">
        <v>0</v>
      </c>
      <c r="AD16" s="8">
        <v>0</v>
      </c>
      <c r="AE16" s="8" t="s">
        <v>93</v>
      </c>
      <c r="AG16" s="8">
        <v>0</v>
      </c>
      <c r="AH16" s="2"/>
      <c r="AI16" s="2"/>
      <c r="AJ16" s="2" t="s">
        <v>164</v>
      </c>
      <c r="AK16" s="2" t="s">
        <v>165</v>
      </c>
    </row>
    <row r="17" spans="2:37">
      <c r="B17" s="1">
        <v>25</v>
      </c>
      <c r="C17" s="1">
        <v>25</v>
      </c>
      <c r="D17" s="1">
        <v>25</v>
      </c>
      <c r="E17" s="1">
        <v>0</v>
      </c>
      <c r="F17" s="1">
        <v>0</v>
      </c>
      <c r="G17" s="8" t="s">
        <v>170</v>
      </c>
      <c r="H17" s="8" t="s">
        <v>171</v>
      </c>
      <c r="I17" s="8" t="s">
        <v>172</v>
      </c>
      <c r="J17" s="8" t="s">
        <v>173</v>
      </c>
      <c r="K17" s="8" t="s">
        <v>174</v>
      </c>
      <c r="M17" s="8">
        <v>10</v>
      </c>
      <c r="O17" s="8">
        <v>0</v>
      </c>
      <c r="P17" s="8">
        <v>0</v>
      </c>
      <c r="R17" s="8" t="s">
        <v>83</v>
      </c>
      <c r="S17" s="8">
        <v>0</v>
      </c>
      <c r="T17" s="8">
        <v>2</v>
      </c>
      <c r="U17" s="8">
        <v>1669219200</v>
      </c>
      <c r="V17" s="8">
        <v>1670428799</v>
      </c>
      <c r="X17" s="8" t="str">
        <f t="shared" si="0"/>
        <v>2022-11-24 00:00:00</v>
      </c>
      <c r="Y17" s="8" t="str">
        <f t="shared" si="1"/>
        <v>2022-12-07 23:59:59</v>
      </c>
      <c r="Z17" s="8" t="str">
        <f t="shared" si="2"/>
        <v/>
      </c>
      <c r="AC17" s="8">
        <v>0</v>
      </c>
      <c r="AD17" s="8">
        <v>0</v>
      </c>
      <c r="AE17" s="8" t="s">
        <v>93</v>
      </c>
      <c r="AF17" s="8" t="s">
        <v>175</v>
      </c>
      <c r="AG17" s="8">
        <v>1</v>
      </c>
      <c r="AH17" s="2" t="s">
        <v>176</v>
      </c>
      <c r="AI17" s="2" t="s">
        <v>177</v>
      </c>
      <c r="AJ17" s="2"/>
      <c r="AK17" s="2"/>
    </row>
    <row r="18" spans="2:37">
      <c r="B18" s="1">
        <v>26</v>
      </c>
      <c r="C18" s="1">
        <v>26</v>
      </c>
      <c r="D18" s="1">
        <v>8</v>
      </c>
      <c r="E18" s="1">
        <v>0</v>
      </c>
      <c r="F18" s="1">
        <v>0</v>
      </c>
      <c r="G18" s="8" t="s">
        <v>178</v>
      </c>
      <c r="H18" s="8" t="s">
        <v>179</v>
      </c>
      <c r="I18" s="8" t="s">
        <v>180</v>
      </c>
      <c r="J18" s="8" t="s">
        <v>181</v>
      </c>
      <c r="K18" s="8" t="s">
        <v>182</v>
      </c>
      <c r="M18" s="8">
        <v>2</v>
      </c>
      <c r="O18" s="8">
        <v>0</v>
      </c>
      <c r="P18" s="8">
        <v>0</v>
      </c>
      <c r="R18" s="8" t="s">
        <v>183</v>
      </c>
      <c r="S18" s="8">
        <v>1</v>
      </c>
      <c r="T18" s="8">
        <v>1</v>
      </c>
      <c r="U18" s="8">
        <v>0</v>
      </c>
      <c r="V18" s="8">
        <f>86400*14</f>
        <v>1209600</v>
      </c>
      <c r="W18" s="8" t="s">
        <v>0</v>
      </c>
      <c r="X18" s="8" t="str">
        <f t="shared" si="0"/>
        <v/>
      </c>
      <c r="Y18" s="8" t="str">
        <f t="shared" si="1"/>
        <v>1970-01-15 08:00:00</v>
      </c>
      <c r="Z18" s="8" t="str">
        <f t="shared" si="2"/>
        <v/>
      </c>
      <c r="AB18" s="8">
        <v>1704905999</v>
      </c>
      <c r="AC18" s="8">
        <v>0</v>
      </c>
      <c r="AD18" s="8">
        <v>0</v>
      </c>
      <c r="AE18" s="8" t="s">
        <v>93</v>
      </c>
      <c r="AG18" s="8">
        <v>1</v>
      </c>
      <c r="AH18" s="2" t="s">
        <v>184</v>
      </c>
      <c r="AI18" s="2" t="s">
        <v>185</v>
      </c>
      <c r="AJ18" s="2"/>
      <c r="AK18" s="2"/>
    </row>
    <row r="19" spans="2:37">
      <c r="B19" s="1">
        <v>27</v>
      </c>
      <c r="C19" s="1">
        <v>27</v>
      </c>
      <c r="D19" s="1">
        <v>8</v>
      </c>
      <c r="E19" s="1">
        <v>0</v>
      </c>
      <c r="F19" s="1">
        <v>0</v>
      </c>
      <c r="G19" s="8" t="s">
        <v>186</v>
      </c>
      <c r="H19" s="8" t="s">
        <v>187</v>
      </c>
      <c r="I19" s="8" t="s">
        <v>188</v>
      </c>
      <c r="J19" s="8" t="s">
        <v>189</v>
      </c>
      <c r="K19" s="8" t="s">
        <v>190</v>
      </c>
      <c r="M19" s="8">
        <v>6</v>
      </c>
      <c r="O19" s="8">
        <v>0</v>
      </c>
      <c r="P19" s="8">
        <v>0</v>
      </c>
      <c r="R19" s="8" t="s">
        <v>83</v>
      </c>
      <c r="S19" s="8">
        <v>0</v>
      </c>
      <c r="T19" s="8">
        <v>2</v>
      </c>
      <c r="U19" s="8">
        <v>1669219200</v>
      </c>
      <c r="V19" s="8">
        <v>1671033599</v>
      </c>
      <c r="X19" s="8" t="str">
        <f t="shared" si="0"/>
        <v>2022-11-24 00:00:00</v>
      </c>
      <c r="Y19" s="8" t="str">
        <f t="shared" si="1"/>
        <v>2022-12-14 23:59:59</v>
      </c>
      <c r="AC19" s="8">
        <v>0</v>
      </c>
      <c r="AD19" s="8">
        <v>0</v>
      </c>
      <c r="AE19" s="8" t="s">
        <v>93</v>
      </c>
      <c r="AG19" s="8">
        <v>1</v>
      </c>
      <c r="AH19" s="2" t="s">
        <v>184</v>
      </c>
      <c r="AI19" s="2" t="s">
        <v>191</v>
      </c>
      <c r="AJ19" s="2"/>
      <c r="AK19" s="2"/>
    </row>
    <row r="20" spans="2:37">
      <c r="B20" s="1">
        <v>28</v>
      </c>
      <c r="C20" s="1">
        <v>28</v>
      </c>
      <c r="D20" s="1">
        <v>8</v>
      </c>
      <c r="E20" s="1">
        <v>0</v>
      </c>
      <c r="F20" s="1">
        <v>0</v>
      </c>
      <c r="G20" s="8" t="s">
        <v>192</v>
      </c>
      <c r="H20" s="8" t="s">
        <v>193</v>
      </c>
      <c r="I20" s="8" t="s">
        <v>194</v>
      </c>
      <c r="J20" s="8" t="s">
        <v>195</v>
      </c>
      <c r="K20" s="8" t="s">
        <v>196</v>
      </c>
      <c r="M20" s="8">
        <v>6</v>
      </c>
      <c r="O20" s="8">
        <v>0</v>
      </c>
      <c r="P20" s="8">
        <v>0</v>
      </c>
      <c r="R20" s="8" t="s">
        <v>83</v>
      </c>
      <c r="S20" s="8">
        <v>0</v>
      </c>
      <c r="T20" s="8">
        <v>2</v>
      </c>
      <c r="U20" s="8">
        <v>1671033600</v>
      </c>
      <c r="V20" s="8">
        <v>1672847999</v>
      </c>
      <c r="X20" s="8" t="str">
        <f t="shared" si="0"/>
        <v>2022-12-15 00:00:00</v>
      </c>
      <c r="Y20" s="8" t="str">
        <f t="shared" si="1"/>
        <v>2023-01-04 23:59:59</v>
      </c>
      <c r="AC20" s="8">
        <v>0</v>
      </c>
      <c r="AD20" s="8">
        <v>0</v>
      </c>
      <c r="AE20" s="8" t="s">
        <v>93</v>
      </c>
      <c r="AG20" s="8">
        <v>1</v>
      </c>
      <c r="AH20" s="2" t="s">
        <v>184</v>
      </c>
      <c r="AI20" s="2" t="s">
        <v>197</v>
      </c>
      <c r="AJ20" s="2"/>
      <c r="AK20" s="2"/>
    </row>
    <row r="21" spans="2:37">
      <c r="B21" s="1">
        <v>29</v>
      </c>
      <c r="C21" s="1">
        <v>29</v>
      </c>
      <c r="D21" s="1">
        <v>666</v>
      </c>
      <c r="E21" s="1">
        <v>0</v>
      </c>
      <c r="F21" s="1">
        <v>0</v>
      </c>
      <c r="G21" s="8" t="s">
        <v>198</v>
      </c>
      <c r="H21" s="8" t="s">
        <v>199</v>
      </c>
      <c r="M21" s="8">
        <v>13</v>
      </c>
      <c r="O21" s="8">
        <v>0</v>
      </c>
      <c r="P21" s="8">
        <v>0</v>
      </c>
      <c r="R21" s="8" t="s">
        <v>83</v>
      </c>
      <c r="S21" s="8">
        <v>0</v>
      </c>
      <c r="T21" s="8">
        <v>2</v>
      </c>
      <c r="U21" s="8">
        <v>1670947200</v>
      </c>
      <c r="V21" s="8">
        <v>1673452799</v>
      </c>
      <c r="X21" s="8" t="str">
        <f t="shared" si="0"/>
        <v>2022-12-14 00:00:00</v>
      </c>
      <c r="Y21" s="8" t="str">
        <f t="shared" si="1"/>
        <v>2023-01-11 23:59:59</v>
      </c>
      <c r="Z21" s="8" t="str">
        <f>IF(W21=0,"",IFERROR(TEXT((W21+8*3600)/86400+70*365+19,"yyyy-mm-dd hh:mm:ss"),""))</f>
        <v/>
      </c>
      <c r="AC21" s="8">
        <v>0</v>
      </c>
      <c r="AD21" s="8">
        <v>0</v>
      </c>
      <c r="AE21" s="8" t="s">
        <v>93</v>
      </c>
      <c r="AG21" s="8">
        <v>0</v>
      </c>
      <c r="AH21" s="2"/>
      <c r="AI21" s="2"/>
      <c r="AJ21" s="2"/>
      <c r="AK21" s="2"/>
    </row>
    <row r="22" spans="2:37">
      <c r="B22" s="1">
        <v>30</v>
      </c>
      <c r="C22" s="1">
        <v>30</v>
      </c>
      <c r="D22" s="1">
        <v>2</v>
      </c>
      <c r="E22" s="1">
        <v>0</v>
      </c>
      <c r="F22" s="1">
        <v>1</v>
      </c>
      <c r="G22" s="8" t="s">
        <v>200</v>
      </c>
      <c r="H22" s="8" t="s">
        <v>201</v>
      </c>
      <c r="I22" s="8" t="s">
        <v>202</v>
      </c>
      <c r="J22" s="8" t="s">
        <v>203</v>
      </c>
      <c r="K22" s="8" t="s">
        <v>204</v>
      </c>
      <c r="M22" s="8">
        <v>4</v>
      </c>
      <c r="O22" s="8">
        <v>0</v>
      </c>
      <c r="P22" s="8">
        <v>0</v>
      </c>
      <c r="R22" s="8" t="s">
        <v>92</v>
      </c>
      <c r="S22" s="8">
        <v>1</v>
      </c>
      <c r="T22" s="8">
        <v>2</v>
      </c>
      <c r="U22" s="8">
        <v>1672243200</v>
      </c>
      <c r="V22" s="8">
        <v>1674007199</v>
      </c>
      <c r="W22" s="8" t="s">
        <v>0</v>
      </c>
      <c r="X22" s="8" t="str">
        <f t="shared" si="0"/>
        <v>2022-12-29 00:00:00</v>
      </c>
      <c r="Y22" s="8" t="str">
        <f t="shared" si="1"/>
        <v>2023-01-18 09:59:59</v>
      </c>
      <c r="Z22" s="8" t="str">
        <f>IF(W22=0,"",IFERROR(TEXT((W22+8*3600)/86400+70*365+19,"yyyy-mm-dd hh:mm:ss"),""))</f>
        <v/>
      </c>
      <c r="AC22" s="8">
        <v>0</v>
      </c>
      <c r="AD22" s="8">
        <v>0</v>
      </c>
      <c r="AE22" s="8" t="s">
        <v>93</v>
      </c>
      <c r="AF22" s="8" t="s">
        <v>205</v>
      </c>
      <c r="AG22" s="8">
        <v>1</v>
      </c>
      <c r="AH22" s="2" t="s">
        <v>95</v>
      </c>
      <c r="AI22" s="2" t="s">
        <v>96</v>
      </c>
      <c r="AJ22" s="2"/>
      <c r="AK22" s="2" t="s">
        <v>206</v>
      </c>
    </row>
    <row r="23" spans="2:37">
      <c r="B23" s="1">
        <v>31</v>
      </c>
      <c r="C23" s="1">
        <v>31</v>
      </c>
      <c r="D23" s="1">
        <v>40</v>
      </c>
      <c r="E23" s="1">
        <v>0</v>
      </c>
      <c r="F23" s="1">
        <v>0</v>
      </c>
      <c r="H23" s="8" t="s">
        <v>207</v>
      </c>
      <c r="I23" s="8" t="s">
        <v>208</v>
      </c>
      <c r="M23" s="8">
        <v>0</v>
      </c>
      <c r="O23" s="8">
        <v>0</v>
      </c>
      <c r="P23" s="8">
        <v>0</v>
      </c>
      <c r="R23" s="8" t="s">
        <v>183</v>
      </c>
      <c r="S23" s="8">
        <v>0</v>
      </c>
      <c r="T23" s="8">
        <v>1</v>
      </c>
      <c r="U23" s="8">
        <v>1873452800</v>
      </c>
      <c r="V23" s="8">
        <v>1875871999</v>
      </c>
      <c r="X23" s="8" t="str">
        <f t="shared" si="0"/>
        <v>2029-05-14 19:33:20</v>
      </c>
      <c r="Y23" s="8" t="str">
        <f t="shared" si="1"/>
        <v>2029-06-11 19:33:19</v>
      </c>
      <c r="AC23" s="8">
        <v>0</v>
      </c>
      <c r="AD23" s="8">
        <v>0</v>
      </c>
      <c r="AE23" s="8" t="s">
        <v>93</v>
      </c>
      <c r="AG23" s="8">
        <v>0</v>
      </c>
      <c r="AH23" s="2"/>
      <c r="AI23" s="2"/>
      <c r="AJ23" s="2"/>
      <c r="AK23" s="2"/>
    </row>
    <row r="24" spans="2:37">
      <c r="B24" s="1">
        <v>32</v>
      </c>
      <c r="C24" s="1">
        <v>32</v>
      </c>
      <c r="D24" s="1">
        <v>9</v>
      </c>
      <c r="E24" s="1">
        <v>0</v>
      </c>
      <c r="F24" s="1">
        <v>0</v>
      </c>
      <c r="G24" s="8" t="s">
        <v>113</v>
      </c>
      <c r="H24" s="8" t="s">
        <v>114</v>
      </c>
      <c r="I24" s="8" t="s">
        <v>115</v>
      </c>
      <c r="J24" s="8" t="s">
        <v>116</v>
      </c>
      <c r="K24" s="8" t="s">
        <v>209</v>
      </c>
      <c r="M24" s="8">
        <v>1</v>
      </c>
      <c r="O24" s="8">
        <v>0</v>
      </c>
      <c r="P24" s="8">
        <v>0</v>
      </c>
      <c r="R24" s="8" t="s">
        <v>83</v>
      </c>
      <c r="S24" s="8">
        <v>0</v>
      </c>
      <c r="T24" s="8">
        <v>2</v>
      </c>
      <c r="U24" s="8">
        <v>1671724800</v>
      </c>
      <c r="V24" s="8">
        <v>1671919200</v>
      </c>
      <c r="W24" s="8">
        <v>0</v>
      </c>
      <c r="X24" s="8" t="str">
        <f t="shared" si="0"/>
        <v>2022-12-23 00:00:00</v>
      </c>
      <c r="Y24" s="8" t="str">
        <f t="shared" si="1"/>
        <v>2022-12-25 06:00:00</v>
      </c>
      <c r="Z24" s="8" t="str">
        <f t="shared" ref="Z24:Z29" si="3">IF(W24=0,"",IFERROR(TEXT((W24+8*3600)/86400+70*365+19,"yyyy-mm-dd hh:mm:ss"),""))</f>
        <v/>
      </c>
      <c r="AC24" s="8">
        <v>0</v>
      </c>
      <c r="AD24" s="8">
        <v>0</v>
      </c>
      <c r="AE24" s="8" t="s">
        <v>93</v>
      </c>
      <c r="AF24" s="8" t="s">
        <v>210</v>
      </c>
      <c r="AG24" s="8">
        <v>1</v>
      </c>
      <c r="AH24" s="2" t="s">
        <v>119</v>
      </c>
      <c r="AI24" s="2" t="s">
        <v>120</v>
      </c>
      <c r="AJ24" s="2" t="s">
        <v>121</v>
      </c>
      <c r="AK24" s="2"/>
    </row>
    <row r="25" spans="2:37">
      <c r="B25" s="1">
        <v>33</v>
      </c>
      <c r="C25" s="1">
        <v>33</v>
      </c>
      <c r="D25" s="1">
        <v>9</v>
      </c>
      <c r="E25" s="1">
        <v>0</v>
      </c>
      <c r="F25" s="1">
        <v>0</v>
      </c>
      <c r="G25" s="8" t="s">
        <v>113</v>
      </c>
      <c r="H25" s="8" t="s">
        <v>114</v>
      </c>
      <c r="I25" s="8" t="s">
        <v>115</v>
      </c>
      <c r="J25" s="8" t="s">
        <v>116</v>
      </c>
      <c r="K25" s="8" t="s">
        <v>209</v>
      </c>
      <c r="M25" s="8">
        <v>1</v>
      </c>
      <c r="O25" s="8">
        <v>0</v>
      </c>
      <c r="P25" s="8">
        <v>0</v>
      </c>
      <c r="R25" s="8" t="s">
        <v>83</v>
      </c>
      <c r="S25" s="8">
        <v>0</v>
      </c>
      <c r="T25" s="8">
        <v>2</v>
      </c>
      <c r="U25" s="8">
        <v>1672329600</v>
      </c>
      <c r="V25" s="8">
        <v>1672524000</v>
      </c>
      <c r="W25" s="8">
        <v>0</v>
      </c>
      <c r="X25" s="8" t="str">
        <f t="shared" si="0"/>
        <v>2022-12-30 00:00:00</v>
      </c>
      <c r="Y25" s="8" t="str">
        <f t="shared" si="1"/>
        <v>2023-01-01 06:00:00</v>
      </c>
      <c r="Z25" s="8" t="str">
        <f t="shared" si="3"/>
        <v/>
      </c>
      <c r="AC25" s="8">
        <v>0</v>
      </c>
      <c r="AD25" s="8">
        <v>0</v>
      </c>
      <c r="AE25" s="8" t="s">
        <v>93</v>
      </c>
      <c r="AF25" s="8" t="s">
        <v>211</v>
      </c>
      <c r="AG25" s="8">
        <v>1</v>
      </c>
      <c r="AH25" s="2" t="s">
        <v>119</v>
      </c>
      <c r="AI25" s="2" t="s">
        <v>120</v>
      </c>
      <c r="AJ25" s="2" t="s">
        <v>121</v>
      </c>
      <c r="AK25" s="2"/>
    </row>
    <row r="26" spans="2:37">
      <c r="B26" s="1">
        <v>34</v>
      </c>
      <c r="C26" s="1">
        <v>34</v>
      </c>
      <c r="D26" s="1">
        <v>9</v>
      </c>
      <c r="E26" s="1">
        <v>0</v>
      </c>
      <c r="F26" s="1">
        <v>0</v>
      </c>
      <c r="G26" s="8" t="s">
        <v>113</v>
      </c>
      <c r="H26" s="8" t="s">
        <v>114</v>
      </c>
      <c r="I26" s="8" t="s">
        <v>115</v>
      </c>
      <c r="J26" s="8" t="s">
        <v>116</v>
      </c>
      <c r="K26" s="8" t="s">
        <v>209</v>
      </c>
      <c r="M26" s="8">
        <v>1</v>
      </c>
      <c r="O26" s="8">
        <v>0</v>
      </c>
      <c r="P26" s="8">
        <v>0</v>
      </c>
      <c r="R26" s="8" t="s">
        <v>83</v>
      </c>
      <c r="S26" s="8">
        <v>0</v>
      </c>
      <c r="T26" s="8">
        <v>2</v>
      </c>
      <c r="U26" s="8">
        <v>1672934400</v>
      </c>
      <c r="V26" s="8">
        <v>1673128800</v>
      </c>
      <c r="W26" s="8">
        <v>0</v>
      </c>
      <c r="X26" s="8" t="str">
        <f t="shared" si="0"/>
        <v>2023-01-06 00:00:00</v>
      </c>
      <c r="Y26" s="8" t="str">
        <f t="shared" si="1"/>
        <v>2023-01-08 06:00:00</v>
      </c>
      <c r="Z26" s="8" t="str">
        <f t="shared" si="3"/>
        <v/>
      </c>
      <c r="AC26" s="8">
        <v>0</v>
      </c>
      <c r="AD26" s="8">
        <v>0</v>
      </c>
      <c r="AE26" s="8" t="s">
        <v>93</v>
      </c>
      <c r="AF26" s="8" t="s">
        <v>212</v>
      </c>
      <c r="AG26" s="8">
        <v>1</v>
      </c>
      <c r="AH26" s="2" t="s">
        <v>119</v>
      </c>
      <c r="AI26" s="2" t="s">
        <v>120</v>
      </c>
      <c r="AJ26" s="2" t="s">
        <v>121</v>
      </c>
      <c r="AK26" s="2"/>
    </row>
    <row r="27" spans="2:37">
      <c r="B27" s="1">
        <v>35</v>
      </c>
      <c r="C27" s="1">
        <v>35</v>
      </c>
      <c r="D27" s="1">
        <v>666</v>
      </c>
      <c r="E27" s="1">
        <v>0</v>
      </c>
      <c r="F27" s="1">
        <v>0</v>
      </c>
      <c r="G27" s="8" t="s">
        <v>213</v>
      </c>
      <c r="H27" s="8" t="s">
        <v>214</v>
      </c>
      <c r="M27" s="8">
        <v>14</v>
      </c>
      <c r="O27" s="8">
        <v>0</v>
      </c>
      <c r="P27" s="8">
        <v>0</v>
      </c>
      <c r="R27" s="8" t="s">
        <v>83</v>
      </c>
      <c r="S27" s="8">
        <v>0</v>
      </c>
      <c r="T27" s="8">
        <v>2</v>
      </c>
      <c r="U27" s="8">
        <v>1669219200</v>
      </c>
      <c r="V27" s="8">
        <v>1669219201</v>
      </c>
      <c r="X27" s="8" t="str">
        <f t="shared" si="0"/>
        <v>2022-11-24 00:00:00</v>
      </c>
      <c r="Y27" s="8" t="str">
        <f t="shared" si="1"/>
        <v>2022-11-24 00:00:01</v>
      </c>
      <c r="Z27" s="8" t="str">
        <f t="shared" si="3"/>
        <v/>
      </c>
      <c r="AC27" s="8">
        <v>0</v>
      </c>
      <c r="AD27" s="8">
        <v>0</v>
      </c>
      <c r="AE27" s="8" t="s">
        <v>93</v>
      </c>
      <c r="AG27" s="8">
        <v>0</v>
      </c>
      <c r="AH27" s="2"/>
      <c r="AI27" s="2"/>
      <c r="AJ27" s="2"/>
      <c r="AK27" s="2"/>
    </row>
    <row r="28" spans="2:37">
      <c r="B28" s="1">
        <v>36</v>
      </c>
      <c r="C28" s="1">
        <v>36</v>
      </c>
      <c r="D28" s="1">
        <v>666</v>
      </c>
      <c r="E28" s="1">
        <v>0</v>
      </c>
      <c r="F28" s="1">
        <v>0</v>
      </c>
      <c r="G28" s="8" t="s">
        <v>213</v>
      </c>
      <c r="H28" s="8" t="s">
        <v>214</v>
      </c>
      <c r="M28" s="8">
        <v>14</v>
      </c>
      <c r="O28" s="8">
        <v>0</v>
      </c>
      <c r="P28" s="8">
        <v>0</v>
      </c>
      <c r="R28" s="8" t="s">
        <v>83</v>
      </c>
      <c r="S28" s="8">
        <v>0</v>
      </c>
      <c r="T28" s="8">
        <v>2</v>
      </c>
      <c r="U28" s="8">
        <v>1669219200</v>
      </c>
      <c r="V28" s="8">
        <v>1669219201</v>
      </c>
      <c r="X28" s="8" t="str">
        <f t="shared" si="0"/>
        <v>2022-11-24 00:00:00</v>
      </c>
      <c r="Y28" s="8" t="str">
        <f t="shared" si="1"/>
        <v>2022-11-24 00:00:01</v>
      </c>
      <c r="Z28" s="8" t="str">
        <f t="shared" si="3"/>
        <v/>
      </c>
      <c r="AC28" s="8">
        <v>0</v>
      </c>
      <c r="AD28" s="8">
        <v>0</v>
      </c>
      <c r="AE28" s="8" t="s">
        <v>93</v>
      </c>
      <c r="AG28" s="8">
        <v>0</v>
      </c>
      <c r="AH28" s="2"/>
      <c r="AI28" s="2"/>
      <c r="AJ28" s="2"/>
      <c r="AK28" s="2"/>
    </row>
    <row r="29" spans="2:37">
      <c r="B29" s="1">
        <v>37</v>
      </c>
      <c r="C29" s="1">
        <v>37</v>
      </c>
      <c r="D29" s="1">
        <v>666</v>
      </c>
      <c r="E29" s="1">
        <v>0</v>
      </c>
      <c r="F29" s="1">
        <v>0</v>
      </c>
      <c r="G29" s="8" t="s">
        <v>213</v>
      </c>
      <c r="H29" s="8" t="s">
        <v>214</v>
      </c>
      <c r="M29" s="8">
        <v>14</v>
      </c>
      <c r="O29" s="8">
        <v>0</v>
      </c>
      <c r="P29" s="8">
        <v>0</v>
      </c>
      <c r="R29" s="8" t="s">
        <v>83</v>
      </c>
      <c r="S29" s="8">
        <v>0</v>
      </c>
      <c r="T29" s="8">
        <v>2</v>
      </c>
      <c r="U29" s="8">
        <v>1669219200</v>
      </c>
      <c r="V29" s="8">
        <v>1669219201</v>
      </c>
      <c r="X29" s="8" t="str">
        <f t="shared" si="0"/>
        <v>2022-11-24 00:00:00</v>
      </c>
      <c r="Y29" s="8" t="str">
        <f t="shared" si="1"/>
        <v>2022-11-24 00:00:01</v>
      </c>
      <c r="Z29" s="8" t="str">
        <f t="shared" si="3"/>
        <v/>
      </c>
      <c r="AC29" s="8">
        <v>0</v>
      </c>
      <c r="AD29" s="8">
        <v>0</v>
      </c>
      <c r="AE29" s="8" t="s">
        <v>93</v>
      </c>
      <c r="AG29" s="8">
        <v>0</v>
      </c>
      <c r="AH29" s="2"/>
      <c r="AI29" s="2"/>
      <c r="AJ29" s="2"/>
      <c r="AK29" s="2"/>
    </row>
    <row r="30" spans="2:37">
      <c r="B30" s="1">
        <v>40</v>
      </c>
      <c r="C30" s="1">
        <v>40</v>
      </c>
      <c r="D30" s="1">
        <v>50</v>
      </c>
      <c r="E30" s="1">
        <v>0</v>
      </c>
      <c r="F30" s="1">
        <v>0</v>
      </c>
      <c r="G30" s="8" t="s">
        <v>215</v>
      </c>
      <c r="H30" s="8" t="s">
        <v>216</v>
      </c>
      <c r="I30" s="8" t="s">
        <v>217</v>
      </c>
      <c r="J30" s="8" t="s">
        <v>218</v>
      </c>
      <c r="K30" s="8" t="s">
        <v>219</v>
      </c>
      <c r="M30" s="8">
        <v>1</v>
      </c>
      <c r="O30" s="8">
        <v>1</v>
      </c>
      <c r="P30" s="8">
        <v>0</v>
      </c>
      <c r="R30" s="8" t="s">
        <v>83</v>
      </c>
      <c r="S30" s="8">
        <v>0</v>
      </c>
      <c r="T30" s="8">
        <v>2</v>
      </c>
      <c r="U30" s="8">
        <v>1674007200</v>
      </c>
      <c r="V30" s="8">
        <v>1676066400</v>
      </c>
      <c r="X30" s="8" t="str">
        <f t="shared" si="0"/>
        <v>2023-01-18 10:00:00</v>
      </c>
      <c r="Y30" s="8" t="str">
        <f t="shared" si="1"/>
        <v>2023-02-11 06:00:00</v>
      </c>
      <c r="AC30" s="8">
        <v>0</v>
      </c>
      <c r="AD30" s="8">
        <v>0</v>
      </c>
      <c r="AE30" s="8" t="s">
        <v>93</v>
      </c>
      <c r="AG30" s="8">
        <v>1</v>
      </c>
      <c r="AH30" s="2" t="s">
        <v>220</v>
      </c>
      <c r="AI30" s="2" t="s">
        <v>221</v>
      </c>
      <c r="AJ30" s="2" t="s">
        <v>222</v>
      </c>
      <c r="AK30" s="2"/>
    </row>
    <row r="31" spans="2:37">
      <c r="B31" s="1">
        <v>41</v>
      </c>
      <c r="C31" s="1">
        <v>41</v>
      </c>
      <c r="D31" s="1">
        <v>8</v>
      </c>
      <c r="E31" s="1">
        <v>0</v>
      </c>
      <c r="F31" s="1">
        <v>0</v>
      </c>
      <c r="G31" s="8" t="s">
        <v>223</v>
      </c>
      <c r="H31" s="8" t="s">
        <v>224</v>
      </c>
      <c r="I31" s="8" t="s">
        <v>225</v>
      </c>
      <c r="J31" s="8" t="s">
        <v>226</v>
      </c>
      <c r="K31" s="8" t="s">
        <v>227</v>
      </c>
      <c r="M31" s="8">
        <v>2</v>
      </c>
      <c r="O31" s="8">
        <v>0</v>
      </c>
      <c r="P31" s="8">
        <v>0</v>
      </c>
      <c r="R31" s="8" t="s">
        <v>183</v>
      </c>
      <c r="S31" s="8">
        <v>1</v>
      </c>
      <c r="T31" s="8">
        <v>2</v>
      </c>
      <c r="U31" s="8">
        <v>1674230400</v>
      </c>
      <c r="V31" s="8">
        <v>1675439999</v>
      </c>
      <c r="X31" s="8" t="str">
        <f t="shared" si="0"/>
        <v>2023-01-21 00:00:00</v>
      </c>
      <c r="Y31" s="8" t="str">
        <f t="shared" si="1"/>
        <v>2023-02-03 23:59:59</v>
      </c>
      <c r="AC31" s="8">
        <v>0</v>
      </c>
      <c r="AD31" s="8">
        <v>0</v>
      </c>
      <c r="AE31" s="8" t="s">
        <v>93</v>
      </c>
      <c r="AG31" s="8">
        <v>1</v>
      </c>
      <c r="AH31" s="2" t="s">
        <v>228</v>
      </c>
      <c r="AI31" s="2" t="s">
        <v>229</v>
      </c>
      <c r="AJ31" s="2"/>
      <c r="AK31" s="2"/>
    </row>
    <row r="32" spans="2:37">
      <c r="B32" s="1">
        <v>42</v>
      </c>
      <c r="C32" s="1">
        <v>42</v>
      </c>
      <c r="D32" s="1">
        <v>666</v>
      </c>
      <c r="E32" s="1">
        <v>0</v>
      </c>
      <c r="F32" s="1">
        <v>0</v>
      </c>
      <c r="H32" s="8" t="s">
        <v>230</v>
      </c>
      <c r="M32" s="8">
        <v>0</v>
      </c>
      <c r="O32" s="8">
        <v>0</v>
      </c>
      <c r="P32" s="8">
        <v>0</v>
      </c>
      <c r="R32" s="8" t="s">
        <v>83</v>
      </c>
      <c r="S32" s="8">
        <v>0</v>
      </c>
      <c r="T32" s="8">
        <v>2</v>
      </c>
      <c r="U32" s="8">
        <v>1674007200</v>
      </c>
      <c r="V32" s="8">
        <v>1676066400</v>
      </c>
      <c r="X32" s="8" t="str">
        <f t="shared" si="0"/>
        <v>2023-01-18 10:00:00</v>
      </c>
      <c r="Y32" s="8" t="str">
        <f t="shared" si="1"/>
        <v>2023-02-11 06:00:00</v>
      </c>
      <c r="Z32" s="8" t="str">
        <f t="shared" ref="Z32:Z38" si="4">IF(W32=0,"",IFERROR(TEXT((W32+8*3600)/86400+70*365+19,"yyyy-mm-dd hh:mm:ss"),""))</f>
        <v/>
      </c>
      <c r="AC32" s="8">
        <v>0</v>
      </c>
      <c r="AD32" s="8">
        <v>0</v>
      </c>
      <c r="AE32" s="8" t="s">
        <v>93</v>
      </c>
      <c r="AG32" s="8">
        <v>0</v>
      </c>
      <c r="AH32" s="2"/>
      <c r="AI32" s="2"/>
      <c r="AJ32" s="2"/>
      <c r="AK32" s="2"/>
    </row>
    <row r="33" spans="2:37">
      <c r="B33" s="1">
        <v>43</v>
      </c>
      <c r="C33" s="1">
        <v>43</v>
      </c>
      <c r="D33" s="1">
        <v>2</v>
      </c>
      <c r="E33" s="1">
        <v>0</v>
      </c>
      <c r="F33" s="1">
        <v>1</v>
      </c>
      <c r="G33" s="8" t="s">
        <v>231</v>
      </c>
      <c r="H33" s="8" t="s">
        <v>232</v>
      </c>
      <c r="I33" s="8" t="s">
        <v>233</v>
      </c>
      <c r="J33" s="8" t="s">
        <v>234</v>
      </c>
      <c r="K33" s="8" t="s">
        <v>235</v>
      </c>
      <c r="M33" s="8">
        <v>4</v>
      </c>
      <c r="O33" s="8">
        <v>0</v>
      </c>
      <c r="P33" s="8">
        <v>0</v>
      </c>
      <c r="R33" s="8" t="s">
        <v>92</v>
      </c>
      <c r="S33" s="8">
        <v>1</v>
      </c>
      <c r="T33" s="8">
        <v>2</v>
      </c>
      <c r="U33" s="8">
        <v>1676426400</v>
      </c>
      <c r="V33" s="8">
        <v>1678845599</v>
      </c>
      <c r="W33" s="8" t="s">
        <v>0</v>
      </c>
      <c r="X33" s="8" t="str">
        <f t="shared" si="0"/>
        <v>2023-02-15 10:00:00</v>
      </c>
      <c r="Y33" s="8" t="str">
        <f t="shared" si="1"/>
        <v>2023-03-15 09:59:59</v>
      </c>
      <c r="Z33" s="8" t="str">
        <f t="shared" si="4"/>
        <v/>
      </c>
      <c r="AC33" s="8">
        <v>0</v>
      </c>
      <c r="AD33" s="8">
        <v>0</v>
      </c>
      <c r="AE33" s="8" t="s">
        <v>93</v>
      </c>
      <c r="AF33" s="8" t="s">
        <v>236</v>
      </c>
      <c r="AG33" s="8">
        <v>1</v>
      </c>
      <c r="AH33" s="2" t="s">
        <v>95</v>
      </c>
      <c r="AI33" s="2" t="s">
        <v>96</v>
      </c>
      <c r="AJ33" s="2"/>
      <c r="AK33" s="2" t="s">
        <v>237</v>
      </c>
    </row>
    <row r="34" spans="2:37">
      <c r="B34" s="1">
        <v>44</v>
      </c>
      <c r="C34" s="1">
        <v>44</v>
      </c>
      <c r="D34" s="1">
        <v>44</v>
      </c>
      <c r="E34" s="1">
        <v>0</v>
      </c>
      <c r="F34" s="1">
        <v>1</v>
      </c>
      <c r="G34" s="8" t="s">
        <v>238</v>
      </c>
      <c r="H34" s="8" t="s">
        <v>239</v>
      </c>
      <c r="I34" s="8" t="s">
        <v>240</v>
      </c>
      <c r="J34" s="8" t="s">
        <v>241</v>
      </c>
      <c r="K34" s="8" t="s">
        <v>242</v>
      </c>
      <c r="M34" s="8">
        <v>3</v>
      </c>
      <c r="O34" s="8">
        <v>1</v>
      </c>
      <c r="P34" s="8">
        <v>0</v>
      </c>
      <c r="R34" s="8" t="s">
        <v>83</v>
      </c>
      <c r="S34" s="8">
        <v>1</v>
      </c>
      <c r="T34" s="8">
        <v>2</v>
      </c>
      <c r="U34" s="8">
        <v>1677859200</v>
      </c>
      <c r="V34" s="8">
        <v>1678032000</v>
      </c>
      <c r="W34" s="8" t="s">
        <v>0</v>
      </c>
      <c r="X34" s="8" t="str">
        <f t="shared" si="0"/>
        <v>2023-03-04 00:00:00</v>
      </c>
      <c r="Y34" s="8" t="str">
        <f t="shared" si="1"/>
        <v>2023-03-06 00:00:00</v>
      </c>
      <c r="Z34" s="8" t="str">
        <f t="shared" si="4"/>
        <v/>
      </c>
      <c r="AC34" s="8">
        <v>0</v>
      </c>
      <c r="AD34" s="8">
        <v>0</v>
      </c>
      <c r="AE34" s="8" t="s">
        <v>93</v>
      </c>
      <c r="AF34" s="8" t="s">
        <v>243</v>
      </c>
      <c r="AG34" s="8">
        <v>1</v>
      </c>
      <c r="AH34" s="2" t="s">
        <v>244</v>
      </c>
      <c r="AI34" s="2" t="s">
        <v>245</v>
      </c>
      <c r="AJ34" s="2"/>
      <c r="AK34" s="2" t="s">
        <v>246</v>
      </c>
    </row>
    <row r="35" spans="2:37">
      <c r="B35" s="1">
        <v>45</v>
      </c>
      <c r="C35" s="1">
        <v>45</v>
      </c>
      <c r="D35" s="1">
        <v>44</v>
      </c>
      <c r="E35" s="1">
        <v>0</v>
      </c>
      <c r="F35" s="1">
        <v>1</v>
      </c>
      <c r="G35" s="8" t="s">
        <v>238</v>
      </c>
      <c r="H35" s="8" t="s">
        <v>239</v>
      </c>
      <c r="I35" s="8" t="s">
        <v>240</v>
      </c>
      <c r="J35" s="8" t="s">
        <v>241</v>
      </c>
      <c r="K35" s="8" t="s">
        <v>242</v>
      </c>
      <c r="M35" s="8">
        <v>3</v>
      </c>
      <c r="O35" s="8">
        <v>1</v>
      </c>
      <c r="P35" s="8">
        <v>0</v>
      </c>
      <c r="R35" s="8" t="s">
        <v>83</v>
      </c>
      <c r="S35" s="8">
        <v>1</v>
      </c>
      <c r="T35" s="8">
        <v>2</v>
      </c>
      <c r="U35" s="8">
        <v>1678464000</v>
      </c>
      <c r="V35" s="8">
        <v>1678636800</v>
      </c>
      <c r="W35" s="8" t="s">
        <v>0</v>
      </c>
      <c r="X35" s="8" t="str">
        <f t="shared" si="0"/>
        <v>2023-03-11 00:00:00</v>
      </c>
      <c r="Y35" s="8" t="str">
        <f t="shared" si="1"/>
        <v>2023-03-13 00:00:00</v>
      </c>
      <c r="Z35" s="8" t="str">
        <f t="shared" si="4"/>
        <v/>
      </c>
      <c r="AC35" s="8">
        <v>0</v>
      </c>
      <c r="AD35" s="8">
        <v>0</v>
      </c>
      <c r="AE35" s="8" t="s">
        <v>93</v>
      </c>
      <c r="AF35" s="8" t="s">
        <v>243</v>
      </c>
      <c r="AG35" s="8">
        <v>1</v>
      </c>
      <c r="AH35" s="2" t="s">
        <v>244</v>
      </c>
      <c r="AI35" s="2" t="s">
        <v>245</v>
      </c>
      <c r="AJ35" s="2"/>
      <c r="AK35" s="2" t="s">
        <v>246</v>
      </c>
    </row>
    <row r="36" spans="2:37">
      <c r="B36" s="1">
        <v>46</v>
      </c>
      <c r="C36" s="1">
        <v>46</v>
      </c>
      <c r="D36" s="1">
        <v>44</v>
      </c>
      <c r="E36" s="1">
        <v>0</v>
      </c>
      <c r="F36" s="1">
        <v>1</v>
      </c>
      <c r="G36" s="8" t="s">
        <v>238</v>
      </c>
      <c r="H36" s="8" t="s">
        <v>239</v>
      </c>
      <c r="I36" s="8" t="s">
        <v>240</v>
      </c>
      <c r="J36" s="8" t="s">
        <v>241</v>
      </c>
      <c r="K36" s="8" t="s">
        <v>242</v>
      </c>
      <c r="M36" s="8">
        <v>3</v>
      </c>
      <c r="O36" s="8">
        <v>1</v>
      </c>
      <c r="P36" s="8">
        <v>0</v>
      </c>
      <c r="R36" s="8" t="s">
        <v>83</v>
      </c>
      <c r="S36" s="8">
        <v>1</v>
      </c>
      <c r="T36" s="8">
        <v>2</v>
      </c>
      <c r="U36" s="8">
        <v>1679068800</v>
      </c>
      <c r="V36" s="8">
        <v>1679241600</v>
      </c>
      <c r="W36" s="8" t="s">
        <v>0</v>
      </c>
      <c r="X36" s="8" t="str">
        <f t="shared" si="0"/>
        <v>2023-03-18 00:00:00</v>
      </c>
      <c r="Y36" s="8" t="str">
        <f t="shared" si="1"/>
        <v>2023-03-20 00:00:00</v>
      </c>
      <c r="Z36" s="8" t="str">
        <f t="shared" si="4"/>
        <v/>
      </c>
      <c r="AC36" s="8">
        <v>0</v>
      </c>
      <c r="AD36" s="8">
        <v>0</v>
      </c>
      <c r="AE36" s="8" t="s">
        <v>93</v>
      </c>
      <c r="AF36" s="8" t="s">
        <v>243</v>
      </c>
      <c r="AG36" s="8">
        <v>1</v>
      </c>
      <c r="AH36" s="2" t="s">
        <v>244</v>
      </c>
      <c r="AI36" s="2" t="s">
        <v>245</v>
      </c>
      <c r="AJ36" s="2"/>
      <c r="AK36" s="2" t="s">
        <v>246</v>
      </c>
    </row>
    <row r="37" spans="2:37">
      <c r="B37" s="1">
        <v>47</v>
      </c>
      <c r="C37" s="1">
        <v>47</v>
      </c>
      <c r="D37" s="1">
        <v>44</v>
      </c>
      <c r="E37" s="1">
        <v>0</v>
      </c>
      <c r="F37" s="1">
        <v>1</v>
      </c>
      <c r="G37" s="8" t="s">
        <v>238</v>
      </c>
      <c r="H37" s="8" t="s">
        <v>239</v>
      </c>
      <c r="I37" s="8" t="s">
        <v>240</v>
      </c>
      <c r="J37" s="8" t="s">
        <v>241</v>
      </c>
      <c r="K37" s="8" t="s">
        <v>242</v>
      </c>
      <c r="M37" s="8">
        <v>3</v>
      </c>
      <c r="O37" s="8">
        <v>1</v>
      </c>
      <c r="P37" s="8">
        <v>0</v>
      </c>
      <c r="R37" s="8" t="s">
        <v>83</v>
      </c>
      <c r="S37" s="8">
        <v>1</v>
      </c>
      <c r="T37" s="8">
        <v>2</v>
      </c>
      <c r="U37" s="8">
        <v>1679673600</v>
      </c>
      <c r="V37" s="8">
        <v>1679846400</v>
      </c>
      <c r="W37" s="8" t="s">
        <v>0</v>
      </c>
      <c r="X37" s="8" t="str">
        <f t="shared" si="0"/>
        <v>2023-03-25 00:00:00</v>
      </c>
      <c r="Y37" s="8" t="str">
        <f t="shared" si="1"/>
        <v>2023-03-27 00:00:00</v>
      </c>
      <c r="Z37" s="8" t="str">
        <f t="shared" si="4"/>
        <v/>
      </c>
      <c r="AC37" s="8">
        <v>0</v>
      </c>
      <c r="AD37" s="8">
        <v>0</v>
      </c>
      <c r="AE37" s="8" t="s">
        <v>93</v>
      </c>
      <c r="AF37" s="8" t="s">
        <v>243</v>
      </c>
      <c r="AG37" s="8">
        <v>1</v>
      </c>
      <c r="AH37" s="2" t="s">
        <v>244</v>
      </c>
      <c r="AI37" s="2" t="s">
        <v>245</v>
      </c>
      <c r="AJ37" s="2"/>
      <c r="AK37" s="2" t="s">
        <v>246</v>
      </c>
    </row>
    <row r="38" spans="2:37">
      <c r="B38" s="1">
        <v>48</v>
      </c>
      <c r="C38" s="1">
        <v>48</v>
      </c>
      <c r="D38" s="1">
        <v>2</v>
      </c>
      <c r="E38" s="1">
        <v>0</v>
      </c>
      <c r="F38" s="1">
        <v>1</v>
      </c>
      <c r="G38" s="8" t="s">
        <v>247</v>
      </c>
      <c r="H38" s="8" t="s">
        <v>248</v>
      </c>
      <c r="I38" s="8" t="s">
        <v>249</v>
      </c>
      <c r="J38" s="8" t="s">
        <v>250</v>
      </c>
      <c r="K38" s="8" t="s">
        <v>251</v>
      </c>
      <c r="M38" s="8">
        <v>4</v>
      </c>
      <c r="O38" s="8">
        <v>0</v>
      </c>
      <c r="P38" s="8">
        <v>0</v>
      </c>
      <c r="R38" s="8" t="s">
        <v>92</v>
      </c>
      <c r="S38" s="8">
        <v>1</v>
      </c>
      <c r="T38" s="8">
        <v>2</v>
      </c>
      <c r="U38" s="8">
        <v>1680746400</v>
      </c>
      <c r="V38" s="8">
        <v>1682647199</v>
      </c>
      <c r="W38" s="8" t="s">
        <v>0</v>
      </c>
      <c r="X38" s="8" t="str">
        <f t="shared" si="0"/>
        <v>2023-04-06 10:00:00</v>
      </c>
      <c r="Y38" s="8" t="str">
        <f t="shared" si="1"/>
        <v>2023-04-28 09:59:59</v>
      </c>
      <c r="Z38" s="8" t="str">
        <f t="shared" si="4"/>
        <v/>
      </c>
      <c r="AC38" s="8">
        <v>0</v>
      </c>
      <c r="AD38" s="8">
        <v>0</v>
      </c>
      <c r="AE38" s="8" t="s">
        <v>93</v>
      </c>
      <c r="AF38" s="8" t="s">
        <v>252</v>
      </c>
      <c r="AG38" s="8">
        <v>1</v>
      </c>
      <c r="AH38" s="2" t="s">
        <v>95</v>
      </c>
      <c r="AI38" s="2" t="s">
        <v>96</v>
      </c>
      <c r="AJ38" s="2"/>
      <c r="AK38" s="2" t="s">
        <v>253</v>
      </c>
    </row>
    <row r="39" spans="2:37">
      <c r="B39" s="1">
        <v>51</v>
      </c>
      <c r="C39" s="1">
        <v>55</v>
      </c>
      <c r="D39" s="1">
        <v>80</v>
      </c>
      <c r="E39" s="1">
        <v>0</v>
      </c>
      <c r="F39" s="1">
        <v>0</v>
      </c>
      <c r="G39" s="8" t="s">
        <v>254</v>
      </c>
      <c r="H39" s="8" t="s">
        <v>255</v>
      </c>
      <c r="I39" s="8" t="s">
        <v>256</v>
      </c>
      <c r="J39" s="8" t="s">
        <v>257</v>
      </c>
      <c r="K39" s="8" t="s">
        <v>258</v>
      </c>
      <c r="L39" s="8" t="s">
        <v>259</v>
      </c>
      <c r="M39" s="8">
        <v>0</v>
      </c>
      <c r="O39" s="8">
        <v>0</v>
      </c>
      <c r="P39" s="8">
        <v>0</v>
      </c>
      <c r="Q39" s="8">
        <v>1</v>
      </c>
      <c r="R39" s="8" t="s">
        <v>260</v>
      </c>
      <c r="S39" s="8">
        <v>1</v>
      </c>
      <c r="T39" s="8">
        <v>2</v>
      </c>
      <c r="U39" s="8">
        <v>1682301600</v>
      </c>
      <c r="V39" s="8">
        <v>1683496799</v>
      </c>
      <c r="X39" s="8" t="str">
        <f t="shared" si="0"/>
        <v>2023-04-24 10:00:00</v>
      </c>
      <c r="Y39" s="8" t="str">
        <f t="shared" si="1"/>
        <v>2023-05-08 05:59:59</v>
      </c>
      <c r="AC39" s="8">
        <v>0</v>
      </c>
      <c r="AD39" s="8">
        <v>0</v>
      </c>
      <c r="AE39" s="8" t="s">
        <v>93</v>
      </c>
      <c r="AF39" s="8" t="s">
        <v>261</v>
      </c>
      <c r="AG39" s="8">
        <v>1</v>
      </c>
      <c r="AH39" s="2" t="s">
        <v>262</v>
      </c>
      <c r="AI39" s="2" t="s">
        <v>263</v>
      </c>
      <c r="AJ39" s="2"/>
      <c r="AK39" s="2"/>
    </row>
    <row r="40" spans="2:37">
      <c r="B40" s="1">
        <v>52</v>
      </c>
      <c r="C40" s="1">
        <v>52</v>
      </c>
      <c r="D40" s="1">
        <v>666</v>
      </c>
      <c r="E40" s="1">
        <v>0</v>
      </c>
      <c r="F40" s="1">
        <v>0</v>
      </c>
      <c r="H40" s="8" t="s">
        <v>264</v>
      </c>
      <c r="K40" s="8" t="s">
        <v>265</v>
      </c>
      <c r="M40" s="8">
        <v>14</v>
      </c>
      <c r="O40" s="8">
        <v>0</v>
      </c>
      <c r="P40" s="8">
        <v>1</v>
      </c>
      <c r="R40" s="8" t="s">
        <v>83</v>
      </c>
      <c r="S40" s="8">
        <v>0</v>
      </c>
      <c r="T40" s="8">
        <v>2</v>
      </c>
      <c r="U40" s="8">
        <v>1682647200</v>
      </c>
      <c r="V40" s="8">
        <v>1684979999</v>
      </c>
      <c r="X40" s="8" t="str">
        <f t="shared" si="0"/>
        <v>2023-04-28 10:00:00</v>
      </c>
      <c r="Y40" s="8" t="str">
        <f t="shared" si="1"/>
        <v>2023-05-25 09:59:59</v>
      </c>
      <c r="AC40" s="8">
        <v>0</v>
      </c>
      <c r="AD40" s="8">
        <v>0</v>
      </c>
      <c r="AE40" s="8" t="s">
        <v>93</v>
      </c>
      <c r="AG40" s="8">
        <v>0</v>
      </c>
      <c r="AH40" s="2"/>
      <c r="AI40" s="2"/>
      <c r="AJ40" s="2"/>
      <c r="AK40" s="2"/>
    </row>
    <row r="41" spans="2:37">
      <c r="B41" s="1">
        <v>53</v>
      </c>
      <c r="C41" s="1">
        <v>53</v>
      </c>
      <c r="D41" s="1">
        <v>2</v>
      </c>
      <c r="E41" s="1">
        <v>0</v>
      </c>
      <c r="F41" s="1">
        <v>1</v>
      </c>
      <c r="G41" s="8" t="s">
        <v>266</v>
      </c>
      <c r="H41" s="8" t="s">
        <v>267</v>
      </c>
      <c r="I41" s="8" t="s">
        <v>268</v>
      </c>
      <c r="J41" s="8" t="s">
        <v>269</v>
      </c>
      <c r="K41" s="8" t="s">
        <v>270</v>
      </c>
      <c r="M41" s="8">
        <v>4</v>
      </c>
      <c r="O41" s="8">
        <v>0</v>
      </c>
      <c r="P41" s="8">
        <v>0</v>
      </c>
      <c r="R41" s="8" t="s">
        <v>92</v>
      </c>
      <c r="S41" s="8">
        <v>1</v>
      </c>
      <c r="T41" s="8">
        <v>2</v>
      </c>
      <c r="U41" s="8">
        <v>1682647200</v>
      </c>
      <c r="V41" s="8">
        <v>1684375199</v>
      </c>
      <c r="W41" s="8" t="s">
        <v>0</v>
      </c>
      <c r="X41" s="8" t="str">
        <f t="shared" si="0"/>
        <v>2023-04-28 10:00:00</v>
      </c>
      <c r="Y41" s="8" t="str">
        <f t="shared" si="1"/>
        <v>2023-05-18 09:59:59</v>
      </c>
      <c r="Z41" s="8" t="str">
        <f>IF(W41=0,"",IFERROR(TEXT((W41+8*3600)/86400+70*365+19,"yyyy-mm-dd hh:mm:ss"),""))</f>
        <v/>
      </c>
      <c r="AC41" s="8">
        <v>0</v>
      </c>
      <c r="AD41" s="8">
        <v>0</v>
      </c>
      <c r="AE41" s="8" t="s">
        <v>93</v>
      </c>
      <c r="AF41" s="8" t="s">
        <v>271</v>
      </c>
      <c r="AG41" s="8">
        <v>1</v>
      </c>
      <c r="AH41" s="2" t="s">
        <v>95</v>
      </c>
      <c r="AI41" s="2" t="s">
        <v>96</v>
      </c>
      <c r="AJ41" s="2"/>
      <c r="AK41" s="2" t="s">
        <v>272</v>
      </c>
    </row>
    <row r="42" spans="2:37">
      <c r="B42" s="1">
        <v>54</v>
      </c>
      <c r="C42" s="1">
        <v>54</v>
      </c>
      <c r="D42" s="1">
        <v>666</v>
      </c>
      <c r="E42" s="1">
        <v>0</v>
      </c>
      <c r="F42" s="1">
        <v>0</v>
      </c>
      <c r="H42" s="8" t="s">
        <v>273</v>
      </c>
      <c r="K42" s="8" t="s">
        <v>273</v>
      </c>
      <c r="M42" s="8">
        <v>14</v>
      </c>
      <c r="O42" s="8">
        <v>0</v>
      </c>
      <c r="P42" s="8">
        <v>1</v>
      </c>
      <c r="R42" s="8" t="s">
        <v>83</v>
      </c>
      <c r="S42" s="8">
        <v>0</v>
      </c>
      <c r="T42" s="8">
        <v>2</v>
      </c>
      <c r="U42" s="8">
        <v>1682647200</v>
      </c>
      <c r="V42" s="8">
        <v>1683165599</v>
      </c>
      <c r="X42" s="8" t="str">
        <f t="shared" si="0"/>
        <v>2023-04-28 10:00:00</v>
      </c>
      <c r="Y42" s="8" t="str">
        <f t="shared" si="1"/>
        <v>2023-05-04 09:59:59</v>
      </c>
      <c r="AC42" s="8">
        <v>0</v>
      </c>
      <c r="AD42" s="8">
        <v>0</v>
      </c>
      <c r="AE42" s="8" t="s">
        <v>93</v>
      </c>
      <c r="AG42" s="8">
        <v>1</v>
      </c>
      <c r="AH42" s="2"/>
      <c r="AI42" s="2"/>
      <c r="AJ42" s="2"/>
      <c r="AK42" s="2"/>
    </row>
    <row r="43" spans="2:37">
      <c r="B43" s="1">
        <v>56</v>
      </c>
      <c r="C43" s="1">
        <v>56</v>
      </c>
      <c r="D43" s="1">
        <v>2</v>
      </c>
      <c r="E43" s="1">
        <v>0</v>
      </c>
      <c r="F43" s="1">
        <v>1</v>
      </c>
      <c r="G43" s="8" t="s">
        <v>274</v>
      </c>
      <c r="H43" s="8" t="s">
        <v>275</v>
      </c>
      <c r="I43" s="8" t="s">
        <v>276</v>
      </c>
      <c r="J43" s="8" t="s">
        <v>277</v>
      </c>
      <c r="K43" s="8" t="s">
        <v>278</v>
      </c>
      <c r="M43" s="8">
        <v>4</v>
      </c>
      <c r="O43" s="8">
        <v>0</v>
      </c>
      <c r="P43" s="8">
        <v>0</v>
      </c>
      <c r="R43" s="8" t="s">
        <v>92</v>
      </c>
      <c r="S43" s="8">
        <v>1</v>
      </c>
      <c r="T43" s="8">
        <v>2</v>
      </c>
      <c r="U43" s="8">
        <v>1684375200</v>
      </c>
      <c r="V43" s="8">
        <v>1686794399</v>
      </c>
      <c r="X43" s="8" t="str">
        <f t="shared" si="0"/>
        <v>2023-05-18 10:00:00</v>
      </c>
      <c r="Y43" s="8" t="str">
        <f t="shared" si="1"/>
        <v>2023-06-15 09:59:59</v>
      </c>
      <c r="AC43" s="8">
        <v>0</v>
      </c>
      <c r="AD43" s="8">
        <v>0</v>
      </c>
      <c r="AE43" s="8" t="s">
        <v>93</v>
      </c>
      <c r="AF43" s="19" t="s">
        <v>279</v>
      </c>
      <c r="AG43" s="8">
        <v>1</v>
      </c>
      <c r="AH43" s="2" t="s">
        <v>95</v>
      </c>
      <c r="AI43" s="2" t="s">
        <v>96</v>
      </c>
      <c r="AJ43" s="2"/>
      <c r="AK43" s="2" t="s">
        <v>280</v>
      </c>
    </row>
    <row r="44" spans="2:37">
      <c r="B44" s="1">
        <v>57</v>
      </c>
      <c r="C44" s="1">
        <v>57</v>
      </c>
      <c r="D44" s="1">
        <v>2</v>
      </c>
      <c r="E44" s="1">
        <v>0</v>
      </c>
      <c r="F44" s="1">
        <v>1</v>
      </c>
      <c r="G44" s="8" t="s">
        <v>281</v>
      </c>
      <c r="H44" s="8" t="s">
        <v>282</v>
      </c>
      <c r="I44" s="8" t="s">
        <v>283</v>
      </c>
      <c r="J44" s="8" t="s">
        <v>284</v>
      </c>
      <c r="K44" s="8" t="s">
        <v>285</v>
      </c>
      <c r="M44" s="8">
        <v>4</v>
      </c>
      <c r="O44" s="8">
        <v>0</v>
      </c>
      <c r="P44" s="8">
        <v>0</v>
      </c>
      <c r="R44" s="8" t="s">
        <v>92</v>
      </c>
      <c r="S44" s="8">
        <v>1</v>
      </c>
      <c r="T44" s="8">
        <v>2</v>
      </c>
      <c r="U44" s="8">
        <v>1685671200</v>
      </c>
      <c r="V44" s="8">
        <v>1688176799</v>
      </c>
      <c r="X44" s="8" t="str">
        <f t="shared" si="0"/>
        <v>2023-06-02 10:00:00</v>
      </c>
      <c r="Y44" s="8" t="str">
        <f t="shared" si="1"/>
        <v>2023-07-01 09:59:59</v>
      </c>
      <c r="AC44" s="8">
        <v>0</v>
      </c>
      <c r="AD44" s="8">
        <v>0</v>
      </c>
      <c r="AE44" s="8" t="s">
        <v>93</v>
      </c>
      <c r="AF44" s="19" t="s">
        <v>286</v>
      </c>
      <c r="AG44" s="8">
        <v>1</v>
      </c>
      <c r="AH44" s="2" t="s">
        <v>95</v>
      </c>
      <c r="AI44" s="2" t="s">
        <v>96</v>
      </c>
      <c r="AJ44" s="2"/>
      <c r="AK44" s="2" t="s">
        <v>287</v>
      </c>
    </row>
    <row r="45" spans="2:37">
      <c r="B45" s="1">
        <v>58</v>
      </c>
      <c r="C45" s="1">
        <v>58</v>
      </c>
      <c r="D45" s="1">
        <v>2</v>
      </c>
      <c r="E45" s="1">
        <v>0</v>
      </c>
      <c r="F45" s="1">
        <v>1</v>
      </c>
      <c r="G45" s="8" t="s">
        <v>288</v>
      </c>
      <c r="H45" s="8" t="s">
        <v>289</v>
      </c>
      <c r="I45" s="8" t="s">
        <v>290</v>
      </c>
      <c r="J45" s="8" t="s">
        <v>291</v>
      </c>
      <c r="K45" s="8" t="s">
        <v>292</v>
      </c>
      <c r="M45" s="8">
        <v>4</v>
      </c>
      <c r="O45" s="8">
        <v>0</v>
      </c>
      <c r="P45" s="8">
        <v>0</v>
      </c>
      <c r="R45" s="8" t="s">
        <v>92</v>
      </c>
      <c r="S45" s="8">
        <v>1</v>
      </c>
      <c r="T45" s="8">
        <v>2</v>
      </c>
      <c r="U45" s="18">
        <v>1687363200</v>
      </c>
      <c r="V45" s="8">
        <v>1689782399</v>
      </c>
      <c r="X45" s="8" t="str">
        <f t="shared" si="0"/>
        <v>2023-06-22 00:00:00</v>
      </c>
      <c r="Y45" s="8" t="str">
        <f t="shared" si="1"/>
        <v>2023-07-19 23:59:59</v>
      </c>
      <c r="AC45" s="8">
        <v>0</v>
      </c>
      <c r="AD45" s="8">
        <v>0</v>
      </c>
      <c r="AE45" s="8" t="s">
        <v>93</v>
      </c>
      <c r="AF45" s="19" t="s">
        <v>293</v>
      </c>
      <c r="AG45" s="8">
        <v>1</v>
      </c>
      <c r="AH45" s="2" t="s">
        <v>95</v>
      </c>
      <c r="AI45" s="2" t="s">
        <v>96</v>
      </c>
      <c r="AJ45" s="2"/>
      <c r="AK45" s="2" t="s">
        <v>294</v>
      </c>
    </row>
    <row r="46" spans="2:37">
      <c r="B46" s="1">
        <v>59</v>
      </c>
      <c r="C46" s="1">
        <v>59</v>
      </c>
      <c r="D46" s="1">
        <v>2</v>
      </c>
      <c r="E46" s="1">
        <v>0</v>
      </c>
      <c r="F46" s="1">
        <v>1</v>
      </c>
      <c r="G46" s="8" t="s">
        <v>295</v>
      </c>
      <c r="H46" s="8" t="s">
        <v>296</v>
      </c>
      <c r="I46" s="8" t="s">
        <v>297</v>
      </c>
      <c r="J46" s="8" t="s">
        <v>298</v>
      </c>
      <c r="K46" s="8" t="s">
        <v>299</v>
      </c>
      <c r="M46" s="8">
        <v>4</v>
      </c>
      <c r="O46" s="8">
        <v>0</v>
      </c>
      <c r="P46" s="8">
        <v>0</v>
      </c>
      <c r="R46" s="8" t="s">
        <v>92</v>
      </c>
      <c r="S46" s="8">
        <v>1</v>
      </c>
      <c r="T46" s="8">
        <v>2</v>
      </c>
      <c r="U46" s="18">
        <v>1688176800</v>
      </c>
      <c r="V46" s="8">
        <v>1689177599</v>
      </c>
      <c r="X46" s="8" t="str">
        <f t="shared" si="0"/>
        <v>2023-07-01 10:00:00</v>
      </c>
      <c r="Y46" s="8" t="str">
        <f t="shared" si="1"/>
        <v>2023-07-12 23:59:59</v>
      </c>
      <c r="AC46" s="8">
        <v>0</v>
      </c>
      <c r="AD46" s="8">
        <v>0</v>
      </c>
      <c r="AE46" s="8" t="s">
        <v>93</v>
      </c>
      <c r="AF46" s="8" t="s">
        <v>205</v>
      </c>
      <c r="AG46" s="8">
        <v>1</v>
      </c>
      <c r="AH46" s="2" t="s">
        <v>95</v>
      </c>
      <c r="AI46" s="2" t="s">
        <v>96</v>
      </c>
      <c r="AJ46" s="2"/>
      <c r="AK46" s="2" t="s">
        <v>206</v>
      </c>
    </row>
    <row r="47" spans="2:37">
      <c r="B47" s="1">
        <v>60</v>
      </c>
      <c r="C47" s="1">
        <v>60</v>
      </c>
      <c r="D47" s="1">
        <v>2</v>
      </c>
      <c r="E47" s="1">
        <v>0</v>
      </c>
      <c r="F47" s="1">
        <v>1</v>
      </c>
      <c r="G47" s="8" t="s">
        <v>300</v>
      </c>
      <c r="H47" s="8" t="s">
        <v>301</v>
      </c>
      <c r="I47" s="8" t="s">
        <v>302</v>
      </c>
      <c r="J47" s="8" t="s">
        <v>303</v>
      </c>
      <c r="K47" s="8" t="s">
        <v>304</v>
      </c>
      <c r="M47" s="8">
        <v>4</v>
      </c>
      <c r="O47" s="8">
        <v>0</v>
      </c>
      <c r="P47" s="8">
        <v>0</v>
      </c>
      <c r="R47" s="8" t="s">
        <v>92</v>
      </c>
      <c r="S47" s="8">
        <v>1</v>
      </c>
      <c r="T47" s="8">
        <v>2</v>
      </c>
      <c r="U47" s="19">
        <v>1689177600</v>
      </c>
      <c r="V47" s="8">
        <v>1691942399</v>
      </c>
      <c r="X47" s="8" t="str">
        <f t="shared" si="0"/>
        <v>2023-07-13 00:00:00</v>
      </c>
      <c r="Y47" s="8" t="str">
        <f t="shared" si="1"/>
        <v>2023-08-13 23:59:59</v>
      </c>
      <c r="AC47" s="8">
        <v>0</v>
      </c>
      <c r="AD47" s="8">
        <v>0</v>
      </c>
      <c r="AE47" s="8" t="s">
        <v>93</v>
      </c>
      <c r="AF47" s="19" t="s">
        <v>305</v>
      </c>
      <c r="AG47" s="8">
        <v>1</v>
      </c>
      <c r="AH47" s="2" t="s">
        <v>95</v>
      </c>
      <c r="AI47" s="2" t="s">
        <v>96</v>
      </c>
      <c r="AJ47" s="2"/>
      <c r="AK47" s="2" t="s">
        <v>306</v>
      </c>
    </row>
    <row r="48" spans="2:37">
      <c r="B48" s="1">
        <v>61</v>
      </c>
      <c r="C48" s="1">
        <v>61</v>
      </c>
      <c r="D48" s="1">
        <v>80</v>
      </c>
      <c r="E48" s="1">
        <v>0</v>
      </c>
      <c r="F48" s="1">
        <v>0</v>
      </c>
      <c r="G48" s="8" t="s">
        <v>307</v>
      </c>
      <c r="H48" s="8" t="s">
        <v>308</v>
      </c>
      <c r="I48" s="8" t="s">
        <v>309</v>
      </c>
      <c r="J48" s="8" t="s">
        <v>310</v>
      </c>
      <c r="K48" s="8" t="s">
        <v>311</v>
      </c>
      <c r="L48" s="8" t="s">
        <v>312</v>
      </c>
      <c r="M48" s="8">
        <v>2</v>
      </c>
      <c r="O48" s="8">
        <v>0</v>
      </c>
      <c r="P48" s="8">
        <v>1</v>
      </c>
      <c r="R48" s="8" t="s">
        <v>83</v>
      </c>
      <c r="S48" s="8">
        <v>0</v>
      </c>
      <c r="T48" s="8">
        <v>2</v>
      </c>
      <c r="U48" s="8">
        <v>1683770400</v>
      </c>
      <c r="V48" s="8">
        <v>1686175199</v>
      </c>
      <c r="X48" s="8" t="str">
        <f t="shared" si="0"/>
        <v>2023-05-11 10:00:00</v>
      </c>
      <c r="Y48" s="8" t="str">
        <f t="shared" si="1"/>
        <v>2023-06-08 05:59:59</v>
      </c>
      <c r="AC48" s="8">
        <v>0</v>
      </c>
      <c r="AD48" s="8">
        <v>0</v>
      </c>
      <c r="AE48" s="8" t="s">
        <v>93</v>
      </c>
      <c r="AG48" s="8">
        <v>1</v>
      </c>
      <c r="AH48" s="2"/>
      <c r="AI48" s="2"/>
      <c r="AJ48" s="2"/>
      <c r="AK48" s="2"/>
    </row>
    <row r="49" spans="2:38">
      <c r="B49" s="1">
        <v>62</v>
      </c>
      <c r="C49" s="1">
        <v>62</v>
      </c>
      <c r="D49" s="1">
        <v>80</v>
      </c>
      <c r="E49" s="1">
        <v>0</v>
      </c>
      <c r="F49" s="1">
        <v>0</v>
      </c>
      <c r="G49" s="8" t="s">
        <v>313</v>
      </c>
      <c r="H49" s="8" t="s">
        <v>314</v>
      </c>
      <c r="I49" s="8" t="s">
        <v>315</v>
      </c>
      <c r="J49" s="8" t="s">
        <v>316</v>
      </c>
      <c r="K49" s="8" t="s">
        <v>317</v>
      </c>
      <c r="M49" s="8">
        <v>2</v>
      </c>
      <c r="O49" s="8">
        <v>0</v>
      </c>
      <c r="P49" s="8">
        <v>1</v>
      </c>
      <c r="R49" s="8" t="s">
        <v>83</v>
      </c>
      <c r="S49" s="8">
        <v>0</v>
      </c>
      <c r="T49" s="8">
        <v>2</v>
      </c>
      <c r="U49" s="8">
        <v>1687384800</v>
      </c>
      <c r="V49" s="8">
        <v>1689803999</v>
      </c>
      <c r="X49" s="8" t="str">
        <f t="shared" si="0"/>
        <v>2023-06-22 06:00:00</v>
      </c>
      <c r="Y49" s="8" t="str">
        <f t="shared" si="1"/>
        <v>2023-07-20 05:59:59</v>
      </c>
      <c r="AC49" s="8">
        <v>0</v>
      </c>
      <c r="AD49" s="8">
        <v>0</v>
      </c>
      <c r="AE49" s="8" t="s">
        <v>93</v>
      </c>
      <c r="AG49" s="8">
        <v>1</v>
      </c>
      <c r="AH49" s="2"/>
      <c r="AI49" s="2"/>
      <c r="AJ49" s="2"/>
      <c r="AK49" s="2"/>
    </row>
    <row r="50" spans="2:38">
      <c r="B50" s="1">
        <v>63</v>
      </c>
      <c r="C50" s="1">
        <v>63</v>
      </c>
      <c r="D50" s="1">
        <v>80</v>
      </c>
      <c r="E50" s="1">
        <v>0</v>
      </c>
      <c r="F50" s="1">
        <v>0</v>
      </c>
      <c r="G50" s="8" t="s">
        <v>318</v>
      </c>
      <c r="H50" s="8" t="s">
        <v>319</v>
      </c>
      <c r="I50" s="8" t="s">
        <v>320</v>
      </c>
      <c r="J50" s="8" t="s">
        <v>321</v>
      </c>
      <c r="K50" s="8" t="s">
        <v>311</v>
      </c>
      <c r="L50" s="8" t="s">
        <v>312</v>
      </c>
      <c r="M50" s="8">
        <v>2</v>
      </c>
      <c r="O50" s="8">
        <v>0</v>
      </c>
      <c r="P50" s="8">
        <v>1</v>
      </c>
      <c r="R50" s="8" t="s">
        <v>83</v>
      </c>
      <c r="S50" s="8">
        <v>0</v>
      </c>
      <c r="T50" s="8">
        <v>1</v>
      </c>
      <c r="U50" s="8">
        <v>0</v>
      </c>
      <c r="V50" s="20">
        <v>1</v>
      </c>
      <c r="AB50" s="20">
        <v>1723048200</v>
      </c>
      <c r="AC50" s="8">
        <v>0</v>
      </c>
      <c r="AD50" s="8">
        <v>0</v>
      </c>
      <c r="AE50" s="8" t="s">
        <v>93</v>
      </c>
      <c r="AG50" s="8">
        <v>1</v>
      </c>
      <c r="AH50" s="2"/>
      <c r="AI50" s="2"/>
      <c r="AJ50" s="2" t="s">
        <v>322</v>
      </c>
      <c r="AK50" s="2"/>
    </row>
    <row r="51" spans="2:38">
      <c r="B51" s="1">
        <v>64</v>
      </c>
      <c r="C51" s="1">
        <v>64</v>
      </c>
      <c r="D51" s="1">
        <v>80</v>
      </c>
      <c r="E51" s="1">
        <v>0</v>
      </c>
      <c r="F51" s="1">
        <v>0</v>
      </c>
      <c r="G51" s="8" t="s">
        <v>323</v>
      </c>
      <c r="H51" s="8" t="s">
        <v>324</v>
      </c>
      <c r="I51" s="8" t="s">
        <v>325</v>
      </c>
      <c r="J51" s="8" t="s">
        <v>326</v>
      </c>
      <c r="K51" s="8" t="s">
        <v>327</v>
      </c>
      <c r="M51" s="8">
        <v>2</v>
      </c>
      <c r="O51" s="8">
        <v>0</v>
      </c>
      <c r="P51" s="8">
        <v>0</v>
      </c>
      <c r="Q51" s="8">
        <v>1</v>
      </c>
      <c r="R51" s="8" t="s">
        <v>83</v>
      </c>
      <c r="S51" s="8">
        <v>0</v>
      </c>
      <c r="T51" s="8">
        <v>2</v>
      </c>
      <c r="U51" s="8">
        <v>1689177600</v>
      </c>
      <c r="V51" s="8">
        <v>1690387200</v>
      </c>
      <c r="X51" s="8" t="str">
        <f t="shared" ref="X51:X67" si="5">IF(U51=0,"",IFERROR(TEXT((U51+8*3600)/86400+70*365+19,"yyyy-mm-dd hh:mm:ss"),""))</f>
        <v>2023-07-13 00:00:00</v>
      </c>
      <c r="Y51" s="8" t="str">
        <f t="shared" ref="Y51:Y66" si="6">IF(V51=0,"",IFERROR(TEXT((V51+8*3600)/86400+70*365+19,"yyyy-mm-dd hh:mm:ss"),""))</f>
        <v>2023-07-27 00:00:00</v>
      </c>
      <c r="AC51" s="8">
        <v>0</v>
      </c>
      <c r="AD51" s="8">
        <v>0</v>
      </c>
      <c r="AE51" s="8" t="s">
        <v>93</v>
      </c>
      <c r="AG51" s="8">
        <v>1</v>
      </c>
      <c r="AH51" s="2" t="s">
        <v>328</v>
      </c>
      <c r="AI51" s="2" t="s">
        <v>329</v>
      </c>
      <c r="AJ51" s="2"/>
      <c r="AK51" s="2"/>
    </row>
    <row r="52" spans="2:38">
      <c r="B52" s="1">
        <v>65</v>
      </c>
      <c r="C52" s="1">
        <v>65</v>
      </c>
      <c r="D52" s="1">
        <v>80</v>
      </c>
      <c r="E52" s="1">
        <v>0</v>
      </c>
      <c r="F52" s="1">
        <v>0</v>
      </c>
      <c r="H52" s="8" t="s">
        <v>330</v>
      </c>
      <c r="K52" s="8" t="s">
        <v>331</v>
      </c>
      <c r="M52" s="8">
        <v>100</v>
      </c>
      <c r="O52" s="8">
        <v>0</v>
      </c>
      <c r="P52" s="8">
        <v>1</v>
      </c>
      <c r="R52" s="8" t="s">
        <v>83</v>
      </c>
      <c r="S52" s="8">
        <v>0</v>
      </c>
      <c r="T52" s="8">
        <v>2</v>
      </c>
      <c r="U52" s="8">
        <v>1691013600</v>
      </c>
      <c r="V52" s="8">
        <v>1698962399</v>
      </c>
      <c r="X52" s="8" t="str">
        <f t="shared" si="5"/>
        <v>2023-08-03 06:00:00</v>
      </c>
      <c r="Y52" s="8" t="str">
        <f t="shared" si="6"/>
        <v>2023-11-03 05:59:59</v>
      </c>
      <c r="AC52" s="8">
        <v>0</v>
      </c>
      <c r="AD52" s="8">
        <v>0</v>
      </c>
      <c r="AE52" s="8" t="s">
        <v>93</v>
      </c>
      <c r="AG52" s="8">
        <v>1</v>
      </c>
      <c r="AH52" s="2"/>
      <c r="AI52" s="2"/>
      <c r="AJ52" s="2" t="s">
        <v>332</v>
      </c>
      <c r="AK52" s="2"/>
    </row>
    <row r="53" spans="2:38">
      <c r="B53" s="1">
        <v>66</v>
      </c>
      <c r="C53" s="1">
        <v>66</v>
      </c>
      <c r="D53" s="1">
        <v>2</v>
      </c>
      <c r="E53" s="1">
        <v>0</v>
      </c>
      <c r="F53" s="1">
        <v>1</v>
      </c>
      <c r="G53" s="8" t="s">
        <v>333</v>
      </c>
      <c r="H53" s="8" t="s">
        <v>334</v>
      </c>
      <c r="I53" s="8" t="s">
        <v>335</v>
      </c>
      <c r="J53" s="8" t="s">
        <v>336</v>
      </c>
      <c r="K53" s="8" t="s">
        <v>337</v>
      </c>
      <c r="M53" s="8">
        <v>4</v>
      </c>
      <c r="O53" s="8">
        <v>0</v>
      </c>
      <c r="P53" s="8">
        <v>0</v>
      </c>
      <c r="R53" s="8" t="s">
        <v>92</v>
      </c>
      <c r="S53" s="8">
        <v>1</v>
      </c>
      <c r="T53" s="8">
        <v>2</v>
      </c>
      <c r="U53" s="8">
        <v>1690992000</v>
      </c>
      <c r="V53" s="8">
        <v>1693411199</v>
      </c>
      <c r="W53" s="8" t="s">
        <v>0</v>
      </c>
      <c r="X53" s="8" t="str">
        <f t="shared" si="5"/>
        <v>2023-08-03 00:00:00</v>
      </c>
      <c r="Y53" s="8" t="str">
        <f t="shared" si="6"/>
        <v>2023-08-30 23:59:59</v>
      </c>
      <c r="Z53" s="8" t="str">
        <f t="shared" ref="Z53" si="7">IF(W53=0,"",IFERROR(TEXT((W53+8*3600)/86400+70*365+19,"yyyy-mm-dd hh:mm:ss"),""))</f>
        <v/>
      </c>
      <c r="AC53" s="8">
        <v>0</v>
      </c>
      <c r="AD53" s="8">
        <v>0</v>
      </c>
      <c r="AE53" s="8" t="s">
        <v>93</v>
      </c>
      <c r="AF53" s="8" t="s">
        <v>127</v>
      </c>
      <c r="AG53" s="8">
        <v>1</v>
      </c>
      <c r="AH53" s="2" t="s">
        <v>95</v>
      </c>
      <c r="AI53" s="2" t="s">
        <v>96</v>
      </c>
      <c r="AJ53" s="2"/>
      <c r="AK53" s="2" t="s">
        <v>128</v>
      </c>
    </row>
    <row r="54" spans="2:38">
      <c r="B54" s="1">
        <v>67</v>
      </c>
      <c r="C54" s="1">
        <v>67</v>
      </c>
      <c r="D54" s="1">
        <v>80</v>
      </c>
      <c r="E54" s="1">
        <v>0</v>
      </c>
      <c r="F54" s="1">
        <v>0</v>
      </c>
      <c r="G54" s="8" t="s">
        <v>338</v>
      </c>
      <c r="H54" s="8" t="s">
        <v>324</v>
      </c>
      <c r="I54" s="8" t="s">
        <v>325</v>
      </c>
      <c r="J54" s="8" t="s">
        <v>339</v>
      </c>
      <c r="K54" s="8" t="s">
        <v>327</v>
      </c>
      <c r="M54" s="8">
        <v>2</v>
      </c>
      <c r="O54" s="8">
        <v>0</v>
      </c>
      <c r="P54" s="8">
        <v>0</v>
      </c>
      <c r="Q54" s="8">
        <v>1</v>
      </c>
      <c r="R54" s="8" t="s">
        <v>83</v>
      </c>
      <c r="S54" s="8">
        <v>0</v>
      </c>
      <c r="T54" s="8">
        <v>2</v>
      </c>
      <c r="U54" s="8">
        <v>1690992000</v>
      </c>
      <c r="V54" s="8">
        <v>1692806399</v>
      </c>
      <c r="X54" s="8" t="str">
        <f t="shared" si="5"/>
        <v>2023-08-03 00:00:00</v>
      </c>
      <c r="Y54" s="8" t="str">
        <f t="shared" si="6"/>
        <v>2023-08-23 23:59:59</v>
      </c>
      <c r="AC54" s="8">
        <v>0</v>
      </c>
      <c r="AD54" s="8">
        <v>0</v>
      </c>
      <c r="AE54" s="8" t="s">
        <v>93</v>
      </c>
      <c r="AG54" s="8">
        <v>1</v>
      </c>
      <c r="AH54" s="2" t="s">
        <v>328</v>
      </c>
      <c r="AI54" s="2" t="s">
        <v>329</v>
      </c>
      <c r="AJ54" s="2"/>
      <c r="AK54" s="2"/>
    </row>
    <row r="55" spans="2:38">
      <c r="B55" s="1">
        <v>68</v>
      </c>
      <c r="C55" s="1">
        <v>68</v>
      </c>
      <c r="D55" s="1">
        <v>2</v>
      </c>
      <c r="E55" s="1">
        <v>0</v>
      </c>
      <c r="F55" s="1">
        <v>0</v>
      </c>
      <c r="G55" s="8" t="s">
        <v>340</v>
      </c>
      <c r="H55" s="8" t="s">
        <v>341</v>
      </c>
      <c r="I55" s="8" t="s">
        <v>342</v>
      </c>
      <c r="J55" s="8" t="s">
        <v>343</v>
      </c>
      <c r="K55" s="8" t="s">
        <v>344</v>
      </c>
      <c r="M55" s="8">
        <v>4</v>
      </c>
      <c r="O55" s="8">
        <v>0</v>
      </c>
      <c r="P55" s="8">
        <v>0</v>
      </c>
      <c r="R55" s="8" t="s">
        <v>92</v>
      </c>
      <c r="S55" s="8">
        <v>1</v>
      </c>
      <c r="T55" s="8">
        <v>2</v>
      </c>
      <c r="U55" s="8">
        <v>1692288000</v>
      </c>
      <c r="V55" s="8">
        <v>1694707199</v>
      </c>
      <c r="X55" s="8" t="str">
        <f t="shared" si="5"/>
        <v>2023-08-18 00:00:00</v>
      </c>
      <c r="Y55" s="8" t="str">
        <f t="shared" si="6"/>
        <v>2023-09-14 23:59:59</v>
      </c>
      <c r="AC55" s="8">
        <v>0</v>
      </c>
      <c r="AD55" s="8">
        <v>0</v>
      </c>
      <c r="AE55" s="8" t="s">
        <v>93</v>
      </c>
      <c r="AF55" s="25" t="s">
        <v>345</v>
      </c>
      <c r="AG55" s="8">
        <v>1</v>
      </c>
      <c r="AH55" s="2" t="s">
        <v>95</v>
      </c>
      <c r="AI55" s="2" t="s">
        <v>96</v>
      </c>
      <c r="AJ55" s="2"/>
      <c r="AK55" s="2" t="s">
        <v>346</v>
      </c>
    </row>
    <row r="56" spans="2:38">
      <c r="B56" s="1">
        <v>69</v>
      </c>
      <c r="C56" s="1">
        <v>69</v>
      </c>
      <c r="D56" s="1">
        <v>2</v>
      </c>
      <c r="E56" s="1">
        <v>0</v>
      </c>
      <c r="F56" s="1">
        <v>0</v>
      </c>
      <c r="G56" s="9" t="s">
        <v>347</v>
      </c>
      <c r="H56" s="8" t="s">
        <v>348</v>
      </c>
      <c r="I56" s="8" t="s">
        <v>349</v>
      </c>
      <c r="J56" s="16" t="s">
        <v>350</v>
      </c>
      <c r="K56" s="8" t="s">
        <v>351</v>
      </c>
      <c r="M56" s="8">
        <v>4</v>
      </c>
      <c r="O56" s="8">
        <v>0</v>
      </c>
      <c r="P56" s="8">
        <v>0</v>
      </c>
      <c r="R56" s="8" t="s">
        <v>92</v>
      </c>
      <c r="S56" s="8">
        <v>1</v>
      </c>
      <c r="T56" s="8">
        <v>2</v>
      </c>
      <c r="U56" s="8">
        <v>1694620800</v>
      </c>
      <c r="V56" s="8">
        <v>1697039999</v>
      </c>
      <c r="X56" s="8" t="str">
        <f t="shared" si="5"/>
        <v>2023-09-14 00:00:00</v>
      </c>
      <c r="Y56" s="8" t="str">
        <f t="shared" si="6"/>
        <v>2023-10-11 23:59:59</v>
      </c>
      <c r="AC56" s="8">
        <v>0</v>
      </c>
      <c r="AD56" s="8">
        <v>0</v>
      </c>
      <c r="AE56" s="8" t="s">
        <v>93</v>
      </c>
      <c r="AF56" s="26" t="s">
        <v>352</v>
      </c>
      <c r="AG56" s="8">
        <v>1</v>
      </c>
      <c r="AH56" s="2" t="s">
        <v>95</v>
      </c>
      <c r="AI56" s="2" t="s">
        <v>96</v>
      </c>
      <c r="AJ56" s="2"/>
      <c r="AK56" s="2" t="s">
        <v>353</v>
      </c>
    </row>
    <row r="57" spans="2:38">
      <c r="B57" s="1">
        <v>70</v>
      </c>
      <c r="C57" s="1">
        <v>70</v>
      </c>
      <c r="D57" s="1">
        <v>2</v>
      </c>
      <c r="E57" s="1">
        <v>0</v>
      </c>
      <c r="F57" s="1">
        <v>0</v>
      </c>
      <c r="G57" s="8" t="s">
        <v>288</v>
      </c>
      <c r="H57" s="8" t="s">
        <v>289</v>
      </c>
      <c r="I57" s="8" t="s">
        <v>354</v>
      </c>
      <c r="J57" s="8" t="s">
        <v>291</v>
      </c>
      <c r="K57" s="8" t="s">
        <v>292</v>
      </c>
      <c r="M57" s="8">
        <v>4</v>
      </c>
      <c r="O57" s="8">
        <v>0</v>
      </c>
      <c r="P57" s="8">
        <v>0</v>
      </c>
      <c r="R57" s="8" t="s">
        <v>92</v>
      </c>
      <c r="S57" s="8">
        <v>1</v>
      </c>
      <c r="T57" s="8">
        <v>2</v>
      </c>
      <c r="U57" s="8">
        <v>1695744000</v>
      </c>
      <c r="V57" s="8">
        <v>1697731199</v>
      </c>
      <c r="X57" s="8" t="str">
        <f t="shared" si="5"/>
        <v>2023-09-27 00:00:00</v>
      </c>
      <c r="Y57" s="8" t="str">
        <f t="shared" si="6"/>
        <v>2023-10-19 23:59:59</v>
      </c>
      <c r="AC57" s="8">
        <v>0</v>
      </c>
      <c r="AD57" s="8">
        <v>0</v>
      </c>
      <c r="AE57" s="8" t="s">
        <v>93</v>
      </c>
      <c r="AF57" s="19" t="s">
        <v>293</v>
      </c>
      <c r="AG57" s="8">
        <v>1</v>
      </c>
      <c r="AH57" s="2" t="s">
        <v>95</v>
      </c>
      <c r="AI57" s="2" t="s">
        <v>96</v>
      </c>
      <c r="AJ57" s="2"/>
      <c r="AK57" s="2" t="s">
        <v>294</v>
      </c>
    </row>
    <row r="58" spans="2:38">
      <c r="B58" s="10">
        <v>71</v>
      </c>
      <c r="C58" s="10">
        <v>71</v>
      </c>
      <c r="D58" s="1">
        <v>80</v>
      </c>
      <c r="E58" s="1">
        <v>0</v>
      </c>
      <c r="F58" s="1">
        <v>0</v>
      </c>
      <c r="G58" s="9" t="s">
        <v>355</v>
      </c>
      <c r="H58" s="8" t="s">
        <v>151</v>
      </c>
      <c r="J58" s="16" t="s">
        <v>356</v>
      </c>
      <c r="L58" s="8" t="s">
        <v>357</v>
      </c>
      <c r="M58" s="8">
        <v>14</v>
      </c>
      <c r="O58" s="8">
        <v>0</v>
      </c>
      <c r="P58" s="8">
        <v>1</v>
      </c>
      <c r="R58" s="8" t="s">
        <v>83</v>
      </c>
      <c r="S58" s="8">
        <v>0</v>
      </c>
      <c r="T58" s="8">
        <v>2</v>
      </c>
      <c r="U58" s="8">
        <v>1692309600</v>
      </c>
      <c r="V58" s="2">
        <v>1693519199</v>
      </c>
      <c r="X58" s="8" t="str">
        <f t="shared" si="5"/>
        <v>2023-08-18 06:00:00</v>
      </c>
      <c r="Y58" s="8" t="str">
        <f t="shared" si="6"/>
        <v>2023-09-01 05:59:59</v>
      </c>
      <c r="AC58" s="8">
        <v>0</v>
      </c>
      <c r="AD58" s="8">
        <v>0</v>
      </c>
      <c r="AE58" s="8" t="s">
        <v>93</v>
      </c>
      <c r="AG58" s="8">
        <v>1</v>
      </c>
      <c r="AH58" s="2"/>
      <c r="AI58" s="2"/>
      <c r="AJ58" s="2" t="s">
        <v>358</v>
      </c>
      <c r="AK58" s="2"/>
    </row>
    <row r="59" spans="2:38">
      <c r="B59" s="10">
        <v>72</v>
      </c>
      <c r="C59" s="10">
        <v>72</v>
      </c>
      <c r="D59" s="1">
        <v>80</v>
      </c>
      <c r="E59" s="1">
        <v>0</v>
      </c>
      <c r="F59" s="1">
        <v>0</v>
      </c>
      <c r="G59" s="8" t="s">
        <v>359</v>
      </c>
      <c r="H59" s="8" t="s">
        <v>324</v>
      </c>
      <c r="I59" s="8" t="s">
        <v>325</v>
      </c>
      <c r="J59" s="8" t="s">
        <v>360</v>
      </c>
      <c r="M59" s="8">
        <v>2</v>
      </c>
      <c r="O59" s="8">
        <v>0</v>
      </c>
      <c r="P59" s="8">
        <v>0</v>
      </c>
      <c r="R59" s="8" t="s">
        <v>83</v>
      </c>
      <c r="S59" s="8">
        <v>0</v>
      </c>
      <c r="T59" s="8">
        <v>2</v>
      </c>
      <c r="U59" s="8">
        <v>1694620800</v>
      </c>
      <c r="V59" s="2">
        <v>1696435199</v>
      </c>
      <c r="X59" s="8" t="str">
        <f t="shared" si="5"/>
        <v>2023-09-14 00:00:00</v>
      </c>
      <c r="Y59" s="8" t="str">
        <f t="shared" si="6"/>
        <v>2023-10-04 23:59:59</v>
      </c>
      <c r="AC59" s="8">
        <v>0</v>
      </c>
      <c r="AD59" s="8">
        <v>0</v>
      </c>
      <c r="AE59" s="8" t="s">
        <v>93</v>
      </c>
      <c r="AG59" s="8">
        <v>1</v>
      </c>
      <c r="AH59" s="2" t="s">
        <v>328</v>
      </c>
      <c r="AI59" s="2" t="s">
        <v>329</v>
      </c>
      <c r="AJ59" s="2"/>
      <c r="AK59" s="2"/>
    </row>
    <row r="60" spans="2:38">
      <c r="B60" s="1">
        <v>73</v>
      </c>
      <c r="C60" s="1">
        <v>73</v>
      </c>
      <c r="D60" s="1">
        <v>80</v>
      </c>
      <c r="E60" s="1">
        <v>0</v>
      </c>
      <c r="F60" s="1">
        <v>0</v>
      </c>
      <c r="G60" s="8" t="s">
        <v>361</v>
      </c>
      <c r="H60" s="8" t="s">
        <v>362</v>
      </c>
      <c r="I60" s="8" t="s">
        <v>363</v>
      </c>
      <c r="J60" s="8" t="s">
        <v>364</v>
      </c>
      <c r="K60" s="8" t="s">
        <v>365</v>
      </c>
      <c r="M60" s="8">
        <v>2</v>
      </c>
      <c r="O60" s="8">
        <v>0</v>
      </c>
      <c r="P60" s="8">
        <v>1</v>
      </c>
      <c r="R60" s="8" t="s">
        <v>83</v>
      </c>
      <c r="S60" s="8">
        <v>0</v>
      </c>
      <c r="T60" s="8">
        <v>2</v>
      </c>
      <c r="U60" s="8">
        <v>1695765600</v>
      </c>
      <c r="V60" s="8">
        <v>1698184799</v>
      </c>
      <c r="X60" s="8" t="str">
        <f t="shared" si="5"/>
        <v>2023-09-27 06:00:00</v>
      </c>
      <c r="Y60" s="8" t="str">
        <f t="shared" si="6"/>
        <v>2023-10-25 05:59:59</v>
      </c>
      <c r="AC60" s="8">
        <v>0</v>
      </c>
      <c r="AD60" s="8">
        <v>0</v>
      </c>
      <c r="AE60" s="8" t="s">
        <v>93</v>
      </c>
      <c r="AG60" s="8">
        <v>1</v>
      </c>
      <c r="AH60" s="2"/>
      <c r="AI60" s="2"/>
      <c r="AJ60" s="2"/>
      <c r="AK60" s="2"/>
    </row>
    <row r="61" spans="2:38">
      <c r="B61" s="1">
        <v>74</v>
      </c>
      <c r="C61" s="1">
        <v>74</v>
      </c>
      <c r="D61" s="1">
        <v>80</v>
      </c>
      <c r="E61" s="1">
        <v>0</v>
      </c>
      <c r="F61" s="1">
        <v>0</v>
      </c>
      <c r="G61" s="8" t="s">
        <v>366</v>
      </c>
      <c r="H61" s="8" t="s">
        <v>367</v>
      </c>
      <c r="I61" s="8" t="s">
        <v>368</v>
      </c>
      <c r="J61" s="8" t="s">
        <v>369</v>
      </c>
      <c r="K61" s="8" t="s">
        <v>370</v>
      </c>
      <c r="M61" s="8">
        <v>1</v>
      </c>
      <c r="O61" s="8">
        <v>0</v>
      </c>
      <c r="P61" s="8">
        <v>0</v>
      </c>
      <c r="Q61" s="8">
        <v>0</v>
      </c>
      <c r="S61" s="8">
        <v>0</v>
      </c>
      <c r="T61" s="8">
        <v>2</v>
      </c>
      <c r="U61" s="8">
        <v>1695744000</v>
      </c>
      <c r="V61" s="8">
        <v>1696953599</v>
      </c>
      <c r="X61" s="8" t="str">
        <f t="shared" si="5"/>
        <v>2023-09-27 00:00:00</v>
      </c>
      <c r="Y61" s="8" t="str">
        <f t="shared" si="6"/>
        <v>2023-10-10 23:59:59</v>
      </c>
      <c r="AC61" s="8">
        <v>0</v>
      </c>
      <c r="AD61" s="8">
        <v>0</v>
      </c>
      <c r="AE61" s="8" t="s">
        <v>93</v>
      </c>
      <c r="AF61" s="8" t="s">
        <v>371</v>
      </c>
      <c r="AG61" s="8">
        <v>1</v>
      </c>
      <c r="AH61" s="2" t="s">
        <v>372</v>
      </c>
      <c r="AI61" s="2" t="s">
        <v>373</v>
      </c>
      <c r="AJ61" s="2"/>
      <c r="AK61" s="2"/>
    </row>
    <row r="62" spans="2:38" s="1" customFormat="1">
      <c r="B62" s="11">
        <v>75</v>
      </c>
      <c r="C62" s="11">
        <v>75</v>
      </c>
      <c r="D62" s="1">
        <v>80</v>
      </c>
      <c r="E62" s="12">
        <v>0</v>
      </c>
      <c r="F62" s="12">
        <v>0</v>
      </c>
      <c r="G62" s="13"/>
      <c r="H62" s="13" t="s">
        <v>374</v>
      </c>
      <c r="I62" s="13"/>
      <c r="J62" s="13"/>
      <c r="K62" s="17"/>
      <c r="L62" s="11"/>
      <c r="M62" s="11">
        <v>0</v>
      </c>
      <c r="N62" s="11"/>
      <c r="O62" s="11">
        <v>0</v>
      </c>
      <c r="P62" s="11">
        <v>1</v>
      </c>
      <c r="Q62" s="11"/>
      <c r="R62" s="8" t="s">
        <v>83</v>
      </c>
      <c r="S62" s="12">
        <v>0</v>
      </c>
      <c r="T62" s="12">
        <v>2</v>
      </c>
      <c r="U62" s="1">
        <v>1699459200</v>
      </c>
      <c r="V62" s="1">
        <v>1699459201</v>
      </c>
      <c r="W62" s="11"/>
      <c r="X62" s="8" t="str">
        <f t="shared" si="5"/>
        <v>2023-11-09 00:00:00</v>
      </c>
      <c r="Y62" s="8" t="str">
        <f t="shared" si="6"/>
        <v>2023-11-09 00:00:01</v>
      </c>
      <c r="Z62" s="11"/>
      <c r="AA62" s="11"/>
      <c r="AB62" s="11"/>
      <c r="AC62" s="11">
        <v>0</v>
      </c>
      <c r="AD62" s="12">
        <v>0</v>
      </c>
      <c r="AE62" s="8" t="s">
        <v>93</v>
      </c>
      <c r="AF62" s="13"/>
      <c r="AG62" s="12">
        <v>1</v>
      </c>
      <c r="AH62" s="2"/>
      <c r="AI62" s="2"/>
      <c r="AJ62" s="2"/>
      <c r="AK62" s="2"/>
      <c r="AL62" s="11"/>
    </row>
    <row r="63" spans="2:38">
      <c r="B63" s="10">
        <v>76</v>
      </c>
      <c r="C63" s="10">
        <v>76</v>
      </c>
      <c r="D63" s="1">
        <v>80</v>
      </c>
      <c r="E63" s="1">
        <v>0</v>
      </c>
      <c r="F63" s="1">
        <v>0</v>
      </c>
      <c r="G63" s="8" t="s">
        <v>375</v>
      </c>
      <c r="H63" s="8" t="s">
        <v>376</v>
      </c>
      <c r="I63" s="8" t="s">
        <v>325</v>
      </c>
      <c r="J63" s="8" t="s">
        <v>377</v>
      </c>
      <c r="M63" s="8">
        <v>2</v>
      </c>
      <c r="O63" s="8">
        <v>0</v>
      </c>
      <c r="P63" s="8">
        <v>0</v>
      </c>
      <c r="R63" s="8" t="s">
        <v>83</v>
      </c>
      <c r="S63" s="8">
        <v>0</v>
      </c>
      <c r="T63" s="8">
        <v>2</v>
      </c>
      <c r="U63" s="8">
        <v>1697644800</v>
      </c>
      <c r="V63" s="2">
        <v>1699459199</v>
      </c>
      <c r="X63" s="8" t="str">
        <f t="shared" si="5"/>
        <v>2023-10-19 00:00:00</v>
      </c>
      <c r="Y63" s="8" t="str">
        <f t="shared" si="6"/>
        <v>2023-11-08 23:59:59</v>
      </c>
      <c r="AC63" s="8">
        <v>0</v>
      </c>
      <c r="AD63" s="8">
        <v>0</v>
      </c>
      <c r="AE63" s="8" t="s">
        <v>93</v>
      </c>
      <c r="AG63" s="8">
        <v>1</v>
      </c>
      <c r="AH63" s="2" t="s">
        <v>328</v>
      </c>
      <c r="AI63" s="2" t="s">
        <v>329</v>
      </c>
      <c r="AJ63" s="2"/>
      <c r="AK63" s="2"/>
    </row>
    <row r="64" spans="2:38">
      <c r="B64" s="10">
        <v>77</v>
      </c>
      <c r="C64" s="10">
        <v>77</v>
      </c>
      <c r="D64" s="1">
        <v>2</v>
      </c>
      <c r="E64" s="1">
        <v>0</v>
      </c>
      <c r="F64" s="1">
        <v>0</v>
      </c>
      <c r="G64" s="8" t="s">
        <v>378</v>
      </c>
      <c r="H64" s="8" t="s">
        <v>379</v>
      </c>
      <c r="I64" s="8" t="s">
        <v>380</v>
      </c>
      <c r="J64" s="8" t="s">
        <v>381</v>
      </c>
      <c r="K64" s="8" t="s">
        <v>382</v>
      </c>
      <c r="M64" s="8">
        <v>4</v>
      </c>
      <c r="O64" s="8">
        <v>0</v>
      </c>
      <c r="P64" s="8">
        <v>0</v>
      </c>
      <c r="R64" s="8" t="s">
        <v>92</v>
      </c>
      <c r="S64" s="8">
        <v>1</v>
      </c>
      <c r="T64" s="8">
        <v>2</v>
      </c>
      <c r="U64" s="8">
        <v>1697644800</v>
      </c>
      <c r="V64" s="2">
        <v>1700755199</v>
      </c>
      <c r="X64" s="8" t="str">
        <f t="shared" si="5"/>
        <v>2023-10-19 00:00:00</v>
      </c>
      <c r="Y64" s="8" t="str">
        <f t="shared" si="6"/>
        <v>2023-11-23 23:59:59</v>
      </c>
      <c r="AC64" s="8">
        <v>0</v>
      </c>
      <c r="AD64" s="8">
        <v>0</v>
      </c>
      <c r="AE64" s="8" t="s">
        <v>93</v>
      </c>
      <c r="AF64" s="19" t="s">
        <v>383</v>
      </c>
      <c r="AG64" s="19">
        <v>1</v>
      </c>
      <c r="AH64" s="2" t="s">
        <v>95</v>
      </c>
      <c r="AI64" s="2" t="s">
        <v>96</v>
      </c>
      <c r="AJ64" s="2"/>
      <c r="AK64" s="2" t="s">
        <v>384</v>
      </c>
    </row>
    <row r="65" spans="2:37">
      <c r="B65" s="1">
        <v>78</v>
      </c>
      <c r="C65" s="1">
        <v>78</v>
      </c>
      <c r="D65" s="1">
        <v>11</v>
      </c>
      <c r="E65" s="1">
        <v>0</v>
      </c>
      <c r="F65" s="1">
        <v>0</v>
      </c>
      <c r="G65" s="8" t="s">
        <v>150</v>
      </c>
      <c r="H65" s="8" t="s">
        <v>385</v>
      </c>
      <c r="I65" s="8" t="s">
        <v>152</v>
      </c>
      <c r="J65" s="8" t="s">
        <v>153</v>
      </c>
      <c r="K65" s="8" t="s">
        <v>154</v>
      </c>
      <c r="M65" s="8">
        <v>1</v>
      </c>
      <c r="O65" s="8">
        <v>0</v>
      </c>
      <c r="P65" s="8">
        <v>0</v>
      </c>
      <c r="R65" s="8" t="s">
        <v>83</v>
      </c>
      <c r="S65" s="8">
        <v>0</v>
      </c>
      <c r="T65" s="8">
        <v>2</v>
      </c>
      <c r="U65" s="1">
        <v>1698962400</v>
      </c>
      <c r="V65" s="8">
        <v>1701554399</v>
      </c>
      <c r="X65" s="8" t="str">
        <f t="shared" si="5"/>
        <v>2023-11-03 06:00:00</v>
      </c>
      <c r="Y65" s="8" t="str">
        <f t="shared" si="6"/>
        <v>2023-12-03 05:59:59</v>
      </c>
      <c r="Z65" s="8" t="str">
        <f t="shared" ref="Z65" si="8">IF(W65=0,"",IFERROR(TEXT((W65+8*3600)/86400+70*365+19,"yyyy-mm-dd hh:mm:ss"),""))</f>
        <v/>
      </c>
      <c r="AC65" s="8">
        <v>0</v>
      </c>
      <c r="AD65" s="8">
        <v>0</v>
      </c>
      <c r="AE65" s="8" t="s">
        <v>93</v>
      </c>
      <c r="AF65" s="8" t="s">
        <v>386</v>
      </c>
      <c r="AG65" s="8">
        <v>1</v>
      </c>
      <c r="AH65" s="2" t="s">
        <v>156</v>
      </c>
      <c r="AI65" s="2" t="s">
        <v>157</v>
      </c>
      <c r="AJ65" s="2" t="s">
        <v>158</v>
      </c>
      <c r="AK65" s="2"/>
    </row>
    <row r="66" spans="2:37" s="2" customFormat="1">
      <c r="B66" s="10">
        <v>79</v>
      </c>
      <c r="C66" s="10">
        <v>79</v>
      </c>
      <c r="D66" s="10">
        <v>80</v>
      </c>
      <c r="E66" s="10">
        <v>0</v>
      </c>
      <c r="F66" s="10">
        <v>0</v>
      </c>
      <c r="G66" s="2" t="s">
        <v>387</v>
      </c>
      <c r="H66" s="2" t="s">
        <v>388</v>
      </c>
      <c r="I66" s="2" t="s">
        <v>389</v>
      </c>
      <c r="J66" s="2" t="s">
        <v>390</v>
      </c>
      <c r="K66" s="2" t="s">
        <v>391</v>
      </c>
      <c r="M66" s="2">
        <v>0</v>
      </c>
      <c r="O66" s="2">
        <v>0</v>
      </c>
      <c r="P66" s="2">
        <v>0</v>
      </c>
      <c r="Q66" s="2">
        <v>1</v>
      </c>
      <c r="R66" s="2" t="s">
        <v>83</v>
      </c>
      <c r="S66" s="2">
        <v>0</v>
      </c>
      <c r="T66" s="2">
        <v>2</v>
      </c>
      <c r="U66" s="2">
        <v>1698962400</v>
      </c>
      <c r="V66" s="2">
        <v>1700668799</v>
      </c>
      <c r="X66" s="2" t="str">
        <f t="shared" si="5"/>
        <v>2023-11-03 06:00:00</v>
      </c>
      <c r="Y66" s="8" t="str">
        <f t="shared" si="6"/>
        <v>2023-11-22 23:59:59</v>
      </c>
      <c r="AC66" s="2">
        <v>0</v>
      </c>
      <c r="AD66" s="2">
        <v>0</v>
      </c>
      <c r="AE66" s="8" t="s">
        <v>93</v>
      </c>
      <c r="AF66" s="2" t="s">
        <v>392</v>
      </c>
      <c r="AG66" s="2">
        <v>1</v>
      </c>
      <c r="AH66" s="2" t="s">
        <v>393</v>
      </c>
      <c r="AI66" s="2" t="s">
        <v>394</v>
      </c>
    </row>
    <row r="67" spans="2:37">
      <c r="B67" s="1">
        <v>49</v>
      </c>
      <c r="C67" s="1">
        <v>80</v>
      </c>
      <c r="D67" s="1">
        <v>80</v>
      </c>
      <c r="E67" s="1">
        <v>0</v>
      </c>
      <c r="F67" s="1">
        <v>0</v>
      </c>
      <c r="G67" s="8" t="s">
        <v>395</v>
      </c>
      <c r="H67" s="8" t="s">
        <v>396</v>
      </c>
      <c r="I67" s="8" t="s">
        <v>397</v>
      </c>
      <c r="J67" s="8" t="s">
        <v>398</v>
      </c>
      <c r="K67" s="8" t="s">
        <v>399</v>
      </c>
      <c r="L67" s="8" t="s">
        <v>400</v>
      </c>
      <c r="M67" s="8">
        <v>1</v>
      </c>
      <c r="O67" s="8">
        <v>0</v>
      </c>
      <c r="P67" s="8">
        <v>0</v>
      </c>
      <c r="R67" s="8" t="s">
        <v>260</v>
      </c>
      <c r="S67" s="8">
        <v>1</v>
      </c>
      <c r="T67" s="8">
        <v>2</v>
      </c>
      <c r="U67" s="8">
        <v>1680264000</v>
      </c>
      <c r="V67" s="8">
        <v>1682891999</v>
      </c>
      <c r="X67" s="8" t="str">
        <f t="shared" si="5"/>
        <v>2023-03-31 20:00:00</v>
      </c>
      <c r="Y67" s="8" t="str">
        <f t="shared" ref="Y67:Y111" si="9">IF(V67=0,"",IFERROR(TEXT((V67+8*3600)/86400+70*365+19,"yyyy-mm-dd hh:mm:ss"),""))</f>
        <v>2023-05-01 05:59:59</v>
      </c>
      <c r="Z67" s="8" t="s">
        <v>0</v>
      </c>
      <c r="AC67" s="8">
        <v>0</v>
      </c>
      <c r="AD67" s="8">
        <v>0</v>
      </c>
      <c r="AE67" s="8" t="s">
        <v>93</v>
      </c>
      <c r="AG67" s="8">
        <v>1</v>
      </c>
      <c r="AH67" s="2" t="s">
        <v>401</v>
      </c>
      <c r="AI67" s="2" t="s">
        <v>402</v>
      </c>
      <c r="AJ67" s="2"/>
      <c r="AK67" s="2"/>
    </row>
    <row r="68" spans="2:37">
      <c r="B68" s="1">
        <v>50</v>
      </c>
      <c r="C68" s="1">
        <v>81</v>
      </c>
      <c r="D68" s="1">
        <v>80</v>
      </c>
      <c r="E68" s="1">
        <v>0</v>
      </c>
      <c r="F68" s="1">
        <v>0</v>
      </c>
      <c r="G68" s="8" t="s">
        <v>403</v>
      </c>
      <c r="H68" s="8" t="s">
        <v>404</v>
      </c>
      <c r="I68" s="8" t="s">
        <v>405</v>
      </c>
      <c r="J68" s="8" t="s">
        <v>406</v>
      </c>
      <c r="K68" s="8" t="s">
        <v>407</v>
      </c>
      <c r="M68" s="8">
        <v>0</v>
      </c>
      <c r="O68" s="8">
        <v>0</v>
      </c>
      <c r="P68" s="8">
        <v>0</v>
      </c>
      <c r="R68" s="8" t="s">
        <v>260</v>
      </c>
      <c r="S68" s="8">
        <v>1</v>
      </c>
      <c r="T68" s="8">
        <v>1</v>
      </c>
      <c r="U68" s="8">
        <v>0</v>
      </c>
      <c r="V68" s="8">
        <v>604800</v>
      </c>
      <c r="Z68" s="8" t="str">
        <f>IF(W68=0,"",IFERROR(TEXT((W68+8*3600)/86400+70*365+19,"yyyy-mm-dd hh:mm:ss"),""))</f>
        <v/>
      </c>
      <c r="AA68" s="8">
        <v>1680112800</v>
      </c>
      <c r="AB68" s="8">
        <v>1704905999</v>
      </c>
      <c r="AC68" s="8">
        <v>0</v>
      </c>
      <c r="AD68" s="8">
        <v>0</v>
      </c>
      <c r="AE68" s="8" t="s">
        <v>93</v>
      </c>
      <c r="AG68" s="8">
        <v>1</v>
      </c>
      <c r="AH68" s="2" t="s">
        <v>408</v>
      </c>
      <c r="AI68" s="2" t="s">
        <v>409</v>
      </c>
      <c r="AJ68" s="2"/>
      <c r="AK68" s="2"/>
    </row>
    <row r="69" spans="2:37">
      <c r="B69" s="10">
        <v>82</v>
      </c>
      <c r="C69" s="10">
        <v>82</v>
      </c>
      <c r="D69" s="1">
        <v>2</v>
      </c>
      <c r="E69" s="1">
        <v>0</v>
      </c>
      <c r="F69" s="1">
        <v>0</v>
      </c>
      <c r="G69" s="8" t="s">
        <v>410</v>
      </c>
      <c r="H69" s="8" t="s">
        <v>411</v>
      </c>
      <c r="I69" s="8" t="s">
        <v>412</v>
      </c>
      <c r="J69" s="8" t="s">
        <v>413</v>
      </c>
      <c r="K69" s="8" t="s">
        <v>414</v>
      </c>
      <c r="M69" s="8">
        <v>4</v>
      </c>
      <c r="O69" s="8">
        <v>0</v>
      </c>
      <c r="P69" s="8">
        <v>0</v>
      </c>
      <c r="R69" s="8" t="s">
        <v>92</v>
      </c>
      <c r="S69" s="8">
        <v>1</v>
      </c>
      <c r="T69" s="8">
        <v>2</v>
      </c>
      <c r="U69" s="19">
        <v>1700672400</v>
      </c>
      <c r="V69" s="19">
        <v>1704297599</v>
      </c>
      <c r="X69" s="8" t="str">
        <f t="shared" ref="X69:X111" si="10">IF(U69=0,"",IFERROR(TEXT((U69+8*3600)/86400+70*365+19,"yyyy-mm-dd hh:mm:ss"),""))</f>
        <v>2023-11-23 01:00:00</v>
      </c>
      <c r="Y69" s="8" t="str">
        <f t="shared" si="9"/>
        <v>2024-01-03 23:59:59</v>
      </c>
      <c r="AC69" s="8">
        <v>0</v>
      </c>
      <c r="AD69" s="8">
        <v>0</v>
      </c>
      <c r="AE69" s="8" t="s">
        <v>93</v>
      </c>
      <c r="AF69" s="19" t="s">
        <v>415</v>
      </c>
      <c r="AG69" s="19">
        <v>1</v>
      </c>
      <c r="AH69" s="2" t="s">
        <v>95</v>
      </c>
      <c r="AI69" s="2" t="s">
        <v>96</v>
      </c>
      <c r="AJ69" s="2"/>
      <c r="AK69" s="2" t="s">
        <v>416</v>
      </c>
    </row>
    <row r="70" spans="2:37">
      <c r="B70" s="10">
        <v>83</v>
      </c>
      <c r="C70" s="10">
        <v>83</v>
      </c>
      <c r="D70" s="1">
        <v>80</v>
      </c>
      <c r="E70" s="1">
        <v>0</v>
      </c>
      <c r="F70" s="1">
        <v>0</v>
      </c>
      <c r="G70" s="8" t="s">
        <v>323</v>
      </c>
      <c r="H70" s="8" t="s">
        <v>417</v>
      </c>
      <c r="I70" s="8" t="s">
        <v>325</v>
      </c>
      <c r="J70" s="8" t="s">
        <v>326</v>
      </c>
      <c r="M70" s="8">
        <v>2</v>
      </c>
      <c r="O70" s="8">
        <v>0</v>
      </c>
      <c r="P70" s="8">
        <v>0</v>
      </c>
      <c r="R70" s="8" t="s">
        <v>83</v>
      </c>
      <c r="S70" s="8">
        <v>0</v>
      </c>
      <c r="T70" s="8">
        <v>2</v>
      </c>
      <c r="U70" s="19">
        <v>1700672400</v>
      </c>
      <c r="V70" s="19">
        <v>1702483199</v>
      </c>
      <c r="X70" s="8" t="str">
        <f t="shared" si="10"/>
        <v>2023-11-23 01:00:00</v>
      </c>
      <c r="Y70" s="8" t="str">
        <f t="shared" si="9"/>
        <v>2023-12-13 23:59:59</v>
      </c>
      <c r="AC70" s="8">
        <v>0</v>
      </c>
      <c r="AD70" s="8">
        <v>0</v>
      </c>
      <c r="AE70" s="8" t="s">
        <v>93</v>
      </c>
      <c r="AG70" s="8">
        <v>1</v>
      </c>
      <c r="AH70" s="2" t="s">
        <v>328</v>
      </c>
      <c r="AI70" s="2" t="s">
        <v>329</v>
      </c>
      <c r="AJ70" s="2"/>
      <c r="AK70" s="2"/>
    </row>
    <row r="71" spans="2:37">
      <c r="B71" s="10">
        <v>84</v>
      </c>
      <c r="C71" s="10">
        <v>84</v>
      </c>
      <c r="D71" s="1">
        <v>2</v>
      </c>
      <c r="E71" s="1">
        <v>0</v>
      </c>
      <c r="F71" s="1">
        <v>0</v>
      </c>
      <c r="G71" s="8" t="s">
        <v>418</v>
      </c>
      <c r="H71" s="8" t="s">
        <v>419</v>
      </c>
      <c r="I71" s="8" t="s">
        <v>420</v>
      </c>
      <c r="J71" s="8" t="s">
        <v>421</v>
      </c>
      <c r="K71" s="8" t="s">
        <v>422</v>
      </c>
      <c r="M71" s="8">
        <v>4</v>
      </c>
      <c r="O71" s="8">
        <v>0</v>
      </c>
      <c r="P71" s="8">
        <v>0</v>
      </c>
      <c r="R71" s="8" t="s">
        <v>92</v>
      </c>
      <c r="S71" s="8">
        <v>0</v>
      </c>
      <c r="T71" s="8">
        <v>2</v>
      </c>
      <c r="U71" s="19">
        <v>1703091600</v>
      </c>
      <c r="V71" s="19">
        <v>1706716799</v>
      </c>
      <c r="X71" s="8" t="str">
        <f t="shared" ref="X71" si="11">IF(U71=0,"",IFERROR(TEXT((U71+8*3600)/86400+70*365+19,"yyyy-mm-dd hh:mm:ss"),""))</f>
        <v>2023-12-21 01:00:00</v>
      </c>
      <c r="Y71" s="8" t="str">
        <f t="shared" ref="Y71" si="12">IF(V71=0,"",IFERROR(TEXT((V71+8*3600)/86400+70*365+19,"yyyy-mm-dd hh:mm:ss"),""))</f>
        <v>2024-01-31 23:59:59</v>
      </c>
      <c r="AC71" s="8">
        <v>0</v>
      </c>
      <c r="AD71" s="8">
        <v>0</v>
      </c>
      <c r="AE71" s="8" t="s">
        <v>93</v>
      </c>
      <c r="AF71" s="8" t="s">
        <v>423</v>
      </c>
      <c r="AG71" s="8">
        <v>1</v>
      </c>
      <c r="AH71" s="2" t="s">
        <v>95</v>
      </c>
      <c r="AI71" s="2" t="s">
        <v>96</v>
      </c>
      <c r="AJ71" s="2"/>
      <c r="AK71" s="2" t="s">
        <v>424</v>
      </c>
    </row>
    <row r="72" spans="2:37">
      <c r="B72" s="10">
        <v>85</v>
      </c>
      <c r="C72" s="10">
        <v>85</v>
      </c>
      <c r="D72" s="1">
        <v>2</v>
      </c>
      <c r="E72" s="1">
        <v>0</v>
      </c>
      <c r="F72" s="1">
        <v>0</v>
      </c>
      <c r="G72" s="8" t="s">
        <v>425</v>
      </c>
      <c r="H72" s="8" t="s">
        <v>426</v>
      </c>
      <c r="I72" s="8" t="s">
        <v>427</v>
      </c>
      <c r="J72" s="8" t="s">
        <v>428</v>
      </c>
      <c r="K72" s="8" t="s">
        <v>429</v>
      </c>
      <c r="M72" s="8">
        <v>4</v>
      </c>
      <c r="O72" s="8">
        <v>0</v>
      </c>
      <c r="P72" s="8">
        <v>0</v>
      </c>
      <c r="R72" s="8" t="s">
        <v>92</v>
      </c>
      <c r="S72" s="8">
        <v>0</v>
      </c>
      <c r="T72" s="8">
        <v>2</v>
      </c>
      <c r="U72" s="19">
        <v>1704906000</v>
      </c>
      <c r="V72" s="19">
        <v>1708531199</v>
      </c>
      <c r="X72" s="8" t="str">
        <f t="shared" ref="X72" si="13">IF(U72=0,"",IFERROR(TEXT((U72+8*3600)/86400+70*365+19,"yyyy-mm-dd hh:mm:ss"),""))</f>
        <v>2024-01-11 01:00:00</v>
      </c>
      <c r="Y72" s="8" t="str">
        <f t="shared" ref="Y72" si="14">IF(V72=0,"",IFERROR(TEXT((V72+8*3600)/86400+70*365+19,"yyyy-mm-dd hh:mm:ss"),""))</f>
        <v>2024-02-21 23:59:59</v>
      </c>
      <c r="AC72" s="8">
        <v>0</v>
      </c>
      <c r="AD72" s="8">
        <v>0</v>
      </c>
      <c r="AE72" s="8" t="s">
        <v>93</v>
      </c>
      <c r="AF72" s="8" t="s">
        <v>430</v>
      </c>
      <c r="AG72" s="8">
        <v>1</v>
      </c>
      <c r="AH72" s="2" t="s">
        <v>95</v>
      </c>
      <c r="AI72" s="2" t="s">
        <v>96</v>
      </c>
      <c r="AJ72" s="2"/>
      <c r="AK72" s="2" t="s">
        <v>431</v>
      </c>
    </row>
    <row r="73" spans="2:37">
      <c r="B73" s="10">
        <v>86</v>
      </c>
      <c r="C73" s="10">
        <v>86</v>
      </c>
      <c r="D73" s="1">
        <v>2</v>
      </c>
      <c r="E73" s="1">
        <v>0</v>
      </c>
      <c r="F73" s="1">
        <v>0</v>
      </c>
      <c r="G73" s="8" t="s">
        <v>432</v>
      </c>
      <c r="H73" s="8" t="s">
        <v>433</v>
      </c>
      <c r="I73" s="8" t="s">
        <v>434</v>
      </c>
      <c r="J73" s="8" t="s">
        <v>435</v>
      </c>
      <c r="K73" s="8" t="s">
        <v>436</v>
      </c>
      <c r="M73" s="8">
        <v>4</v>
      </c>
      <c r="O73" s="8">
        <v>0</v>
      </c>
      <c r="P73" s="8">
        <v>0</v>
      </c>
      <c r="R73" s="8" t="s">
        <v>92</v>
      </c>
      <c r="S73" s="8">
        <v>0</v>
      </c>
      <c r="T73" s="8">
        <v>2</v>
      </c>
      <c r="U73" s="8">
        <v>1706749200</v>
      </c>
      <c r="V73" s="19">
        <v>1710345599</v>
      </c>
      <c r="X73" s="8" t="str">
        <f t="shared" ref="X73" si="15">IF(U73=0,"",IFERROR(TEXT((U73+8*3600)/86400+70*365+19,"yyyy-mm-dd hh:mm:ss"),""))</f>
        <v>2024-02-01 09:00:00</v>
      </c>
      <c r="Y73" s="8" t="str">
        <f t="shared" ref="Y73" si="16">IF(V73=0,"",IFERROR(TEXT((V73+8*3600)/86400+70*365+19,"yyyy-mm-dd hh:mm:ss"),""))</f>
        <v>2024-03-13 23:59:59</v>
      </c>
      <c r="AC73" s="8">
        <v>0</v>
      </c>
      <c r="AD73" s="8">
        <v>0</v>
      </c>
      <c r="AE73" s="8" t="s">
        <v>93</v>
      </c>
      <c r="AF73" s="19" t="s">
        <v>437</v>
      </c>
      <c r="AG73" s="8">
        <v>1</v>
      </c>
      <c r="AH73" s="2" t="s">
        <v>95</v>
      </c>
      <c r="AI73" s="2" t="s">
        <v>96</v>
      </c>
      <c r="AJ73" s="2"/>
      <c r="AK73" s="2" t="s">
        <v>438</v>
      </c>
    </row>
    <row r="74" spans="2:37">
      <c r="B74" s="10">
        <v>87</v>
      </c>
      <c r="C74" s="10">
        <v>87</v>
      </c>
      <c r="D74" s="1">
        <v>2</v>
      </c>
      <c r="E74" s="1">
        <v>0</v>
      </c>
      <c r="F74" s="1">
        <v>0</v>
      </c>
      <c r="G74" s="8" t="s">
        <v>439</v>
      </c>
      <c r="H74" s="8" t="s">
        <v>440</v>
      </c>
      <c r="I74" s="8" t="s">
        <v>441</v>
      </c>
      <c r="J74" s="8" t="s">
        <v>442</v>
      </c>
      <c r="K74" s="8" t="s">
        <v>443</v>
      </c>
      <c r="M74" s="8">
        <v>4</v>
      </c>
      <c r="O74" s="8">
        <v>0</v>
      </c>
      <c r="P74" s="8">
        <v>0</v>
      </c>
      <c r="R74" s="8" t="s">
        <v>92</v>
      </c>
      <c r="S74" s="8">
        <v>0</v>
      </c>
      <c r="T74" s="8">
        <v>2</v>
      </c>
      <c r="U74" s="8">
        <v>1710349200</v>
      </c>
      <c r="V74" s="19">
        <v>1713974399</v>
      </c>
      <c r="X74" s="8" t="str">
        <f t="shared" ref="X74" si="17">IF(U74=0,"",IFERROR(TEXT((U74+8*3600)/86400+70*365+19,"yyyy-mm-dd hh:mm:ss"),""))</f>
        <v>2024-03-14 01:00:00</v>
      </c>
      <c r="Y74" s="8" t="str">
        <f t="shared" ref="Y74" si="18">IF(V74=0,"",IFERROR(TEXT((V74+8*3600)/86400+70*365+19,"yyyy-mm-dd hh:mm:ss"),""))</f>
        <v>2024-04-24 23:59:59</v>
      </c>
      <c r="AC74" s="8">
        <v>0</v>
      </c>
      <c r="AD74" s="8">
        <v>0</v>
      </c>
      <c r="AE74" s="8" t="s">
        <v>93</v>
      </c>
      <c r="AF74" s="19" t="s">
        <v>444</v>
      </c>
      <c r="AG74" s="8">
        <v>1</v>
      </c>
      <c r="AH74" s="2" t="s">
        <v>95</v>
      </c>
      <c r="AI74" s="2" t="s">
        <v>96</v>
      </c>
      <c r="AJ74" s="2"/>
      <c r="AK74" s="2" t="s">
        <v>445</v>
      </c>
    </row>
    <row r="75" spans="2:37">
      <c r="B75" s="10">
        <v>88</v>
      </c>
      <c r="C75" s="10">
        <v>88</v>
      </c>
      <c r="D75" s="1">
        <v>2</v>
      </c>
      <c r="E75" s="1">
        <v>0</v>
      </c>
      <c r="F75" s="1">
        <v>0</v>
      </c>
      <c r="G75" s="8" t="s">
        <v>446</v>
      </c>
      <c r="H75" s="8" t="s">
        <v>447</v>
      </c>
      <c r="I75" s="8" t="s">
        <v>448</v>
      </c>
      <c r="J75" s="8" t="s">
        <v>449</v>
      </c>
      <c r="K75" s="8" t="s">
        <v>450</v>
      </c>
      <c r="M75" s="8">
        <v>4</v>
      </c>
      <c r="O75" s="8">
        <v>0</v>
      </c>
      <c r="P75" s="8">
        <v>0</v>
      </c>
      <c r="R75" s="8" t="s">
        <v>92</v>
      </c>
      <c r="S75" s="8">
        <v>0</v>
      </c>
      <c r="T75" s="8">
        <v>2</v>
      </c>
      <c r="U75" s="19">
        <v>1715821200</v>
      </c>
      <c r="V75" s="19">
        <v>1719417599</v>
      </c>
      <c r="X75" s="8" t="str">
        <f t="shared" ref="X75" si="19">IF(U75=0,"",IFERROR(TEXT((U75+8*3600)/86400+70*365+19,"yyyy-mm-dd hh:mm:ss"),""))</f>
        <v>2024-05-16 09:00:00</v>
      </c>
      <c r="Y75" s="8" t="str">
        <f t="shared" ref="Y75" si="20">IF(V75=0,"",IFERROR(TEXT((V75+8*3600)/86400+70*365+19,"yyyy-mm-dd hh:mm:ss"),""))</f>
        <v>2024-06-26 23:59:59</v>
      </c>
      <c r="AC75" s="8">
        <v>0</v>
      </c>
      <c r="AD75" s="8">
        <v>0</v>
      </c>
      <c r="AE75" s="8" t="s">
        <v>93</v>
      </c>
      <c r="AF75" s="19" t="s">
        <v>451</v>
      </c>
      <c r="AG75" s="8">
        <v>1</v>
      </c>
      <c r="AH75" s="2" t="s">
        <v>95</v>
      </c>
      <c r="AI75" s="2" t="s">
        <v>96</v>
      </c>
      <c r="AJ75" s="2"/>
      <c r="AK75" s="2" t="s">
        <v>452</v>
      </c>
    </row>
    <row r="76" spans="2:37">
      <c r="B76" s="10">
        <v>89</v>
      </c>
      <c r="C76" s="10">
        <v>89</v>
      </c>
      <c r="D76" s="1">
        <v>2</v>
      </c>
      <c r="E76" s="1">
        <v>0</v>
      </c>
      <c r="F76" s="1">
        <v>0</v>
      </c>
      <c r="G76" s="8" t="s">
        <v>453</v>
      </c>
      <c r="H76" s="8" t="s">
        <v>454</v>
      </c>
      <c r="I76" s="8" t="s">
        <v>455</v>
      </c>
      <c r="J76" s="8" t="s">
        <v>456</v>
      </c>
      <c r="K76" s="8" t="s">
        <v>457</v>
      </c>
      <c r="M76" s="8">
        <v>4</v>
      </c>
      <c r="O76" s="8">
        <v>0</v>
      </c>
      <c r="P76" s="8">
        <v>0</v>
      </c>
      <c r="R76" s="8" t="s">
        <v>92</v>
      </c>
      <c r="S76" s="8">
        <v>0</v>
      </c>
      <c r="T76" s="8">
        <v>2</v>
      </c>
      <c r="U76" s="37">
        <v>1718845200</v>
      </c>
      <c r="V76" s="37">
        <v>1722441599</v>
      </c>
      <c r="X76" s="8" t="str">
        <f t="shared" ref="X76" si="21">IF(U76=0,"",IFERROR(TEXT((U76+8*3600)/86400+70*365+19,"yyyy-mm-dd hh:mm:ss"),""))</f>
        <v>2024-06-20 09:00:00</v>
      </c>
      <c r="Y76" s="8" t="str">
        <f t="shared" ref="Y76" si="22">IF(V76=0,"",IFERROR(TEXT((V76+8*3600)/86400+70*365+19,"yyyy-mm-dd hh:mm:ss"),""))</f>
        <v>2024-07-31 23:59:59</v>
      </c>
      <c r="AC76" s="8">
        <v>0</v>
      </c>
      <c r="AD76" s="8">
        <v>0</v>
      </c>
      <c r="AE76" s="8" t="s">
        <v>93</v>
      </c>
      <c r="AF76" s="19" t="s">
        <v>458</v>
      </c>
      <c r="AG76" s="8">
        <v>1</v>
      </c>
      <c r="AH76" s="2" t="s">
        <v>95</v>
      </c>
      <c r="AI76" s="2" t="s">
        <v>96</v>
      </c>
      <c r="AJ76" s="2"/>
      <c r="AK76" s="2" t="s">
        <v>459</v>
      </c>
    </row>
    <row r="77" spans="2:37">
      <c r="B77" s="1">
        <v>90</v>
      </c>
      <c r="C77" s="1">
        <v>90</v>
      </c>
      <c r="D77" s="1">
        <v>80</v>
      </c>
      <c r="E77" s="1">
        <v>0</v>
      </c>
      <c r="F77" s="1">
        <v>0</v>
      </c>
      <c r="H77" s="8" t="s">
        <v>460</v>
      </c>
      <c r="K77" s="8" t="s">
        <v>461</v>
      </c>
      <c r="M77" s="8">
        <v>100</v>
      </c>
      <c r="O77" s="8">
        <v>0</v>
      </c>
      <c r="P77" s="8">
        <v>1</v>
      </c>
      <c r="R77" s="8" t="s">
        <v>83</v>
      </c>
      <c r="S77" s="8">
        <v>0</v>
      </c>
      <c r="T77" s="8">
        <v>2</v>
      </c>
      <c r="U77" s="38">
        <v>1698962400</v>
      </c>
      <c r="V77" s="38">
        <v>1700668799</v>
      </c>
      <c r="X77" s="8" t="str">
        <f t="shared" si="10"/>
        <v>2023-11-03 06:00:00</v>
      </c>
      <c r="Y77" s="8" t="str">
        <f t="shared" si="9"/>
        <v>2023-11-22 23:59:59</v>
      </c>
      <c r="AC77" s="8">
        <v>0</v>
      </c>
      <c r="AD77" s="8">
        <v>0</v>
      </c>
      <c r="AE77" s="8" t="s">
        <v>93</v>
      </c>
      <c r="AG77" s="8">
        <v>1</v>
      </c>
      <c r="AH77" s="2"/>
      <c r="AI77" s="2"/>
      <c r="AJ77" s="2"/>
      <c r="AK77" s="2"/>
    </row>
    <row r="78" spans="2:37">
      <c r="B78" s="1">
        <v>91</v>
      </c>
      <c r="C78" s="1">
        <v>91</v>
      </c>
      <c r="D78" s="1">
        <v>80</v>
      </c>
      <c r="E78" s="1">
        <v>0</v>
      </c>
      <c r="F78" s="1">
        <v>0</v>
      </c>
      <c r="H78" s="8" t="s">
        <v>462</v>
      </c>
      <c r="K78" s="8" t="s">
        <v>463</v>
      </c>
      <c r="M78" s="8">
        <v>100</v>
      </c>
      <c r="O78" s="8">
        <v>0</v>
      </c>
      <c r="P78" s="8">
        <v>1</v>
      </c>
      <c r="R78" s="8" t="s">
        <v>83</v>
      </c>
      <c r="S78" s="8">
        <v>0</v>
      </c>
      <c r="T78" s="8">
        <v>2</v>
      </c>
      <c r="U78" s="38">
        <v>1700690400</v>
      </c>
      <c r="V78" s="38">
        <v>1703260800</v>
      </c>
      <c r="X78" s="8" t="str">
        <f t="shared" si="10"/>
        <v>2023-11-23 06:00:00</v>
      </c>
      <c r="Y78" s="8" t="str">
        <f t="shared" si="9"/>
        <v>2023-12-23 00:00:00</v>
      </c>
      <c r="AC78" s="8">
        <v>0</v>
      </c>
      <c r="AD78" s="8">
        <v>0</v>
      </c>
      <c r="AE78" s="8" t="s">
        <v>93</v>
      </c>
      <c r="AG78" s="8">
        <v>1</v>
      </c>
      <c r="AH78" s="2"/>
      <c r="AI78" s="2"/>
      <c r="AJ78" s="2"/>
      <c r="AK78" s="2"/>
    </row>
    <row r="79" spans="2:37">
      <c r="B79" s="1">
        <v>92</v>
      </c>
      <c r="C79" s="1">
        <v>92</v>
      </c>
      <c r="D79" s="1">
        <v>80</v>
      </c>
      <c r="E79" s="1">
        <v>0</v>
      </c>
      <c r="F79" s="1">
        <v>0</v>
      </c>
      <c r="H79" s="8" t="s">
        <v>464</v>
      </c>
      <c r="K79" s="8" t="s">
        <v>465</v>
      </c>
      <c r="M79" s="8">
        <v>100</v>
      </c>
      <c r="O79" s="8">
        <v>0</v>
      </c>
      <c r="P79" s="8">
        <v>1</v>
      </c>
      <c r="R79" s="8" t="s">
        <v>83</v>
      </c>
      <c r="S79" s="8">
        <v>0</v>
      </c>
      <c r="T79" s="8">
        <v>2</v>
      </c>
      <c r="U79" s="38">
        <v>1703282400</v>
      </c>
      <c r="V79" s="38">
        <v>1706630400</v>
      </c>
      <c r="X79" s="8" t="str">
        <f t="shared" si="10"/>
        <v>2023-12-23 06:00:00</v>
      </c>
      <c r="Y79" s="8" t="str">
        <f t="shared" ref="Y79:Y81" si="23">IF(V79=0,"",IFERROR(TEXT((V79+8*3600)/86400+70*365+19,"yyyy-mm-dd hh:mm:ss"),""))</f>
        <v>2024-01-31 00:00:00</v>
      </c>
      <c r="AC79" s="8">
        <v>0</v>
      </c>
      <c r="AD79" s="8">
        <v>0</v>
      </c>
      <c r="AE79" s="8" t="s">
        <v>93</v>
      </c>
      <c r="AG79" s="8">
        <v>1</v>
      </c>
      <c r="AH79" s="2"/>
      <c r="AI79" s="2"/>
      <c r="AJ79" s="2"/>
      <c r="AK79" s="2"/>
    </row>
    <row r="80" spans="2:37">
      <c r="B80" s="10">
        <v>93</v>
      </c>
      <c r="C80" s="10">
        <v>93</v>
      </c>
      <c r="D80" s="1">
        <v>80</v>
      </c>
      <c r="E80" s="1">
        <v>0</v>
      </c>
      <c r="F80" s="1">
        <v>0</v>
      </c>
      <c r="G80" s="8" t="s">
        <v>323</v>
      </c>
      <c r="H80" s="8" t="s">
        <v>466</v>
      </c>
      <c r="I80" s="8" t="s">
        <v>325</v>
      </c>
      <c r="J80" s="8" t="s">
        <v>326</v>
      </c>
      <c r="M80" s="8">
        <v>2</v>
      </c>
      <c r="O80" s="8">
        <v>0</v>
      </c>
      <c r="P80" s="8">
        <v>0</v>
      </c>
      <c r="R80" s="8" t="s">
        <v>83</v>
      </c>
      <c r="S80" s="8">
        <v>0</v>
      </c>
      <c r="T80" s="8">
        <v>2</v>
      </c>
      <c r="U80" s="8">
        <v>1703091600</v>
      </c>
      <c r="V80" s="8">
        <v>1704902399</v>
      </c>
      <c r="X80" s="8" t="str">
        <f t="shared" ref="X80:Y85" si="24">IF(U80=0,"",IFERROR(TEXT((U80+8*3600)/86400+70*365+19,"yyyy-mm-dd hh:mm:ss"),""))</f>
        <v>2023-12-21 01:00:00</v>
      </c>
      <c r="Y80" s="8" t="str">
        <f t="shared" si="23"/>
        <v>2024-01-10 23:59:59</v>
      </c>
      <c r="AC80" s="8">
        <v>0</v>
      </c>
      <c r="AD80" s="8">
        <v>0</v>
      </c>
      <c r="AE80" s="8" t="s">
        <v>93</v>
      </c>
      <c r="AG80" s="8">
        <v>1</v>
      </c>
      <c r="AH80" s="2" t="s">
        <v>328</v>
      </c>
      <c r="AI80" s="2" t="s">
        <v>329</v>
      </c>
      <c r="AJ80" s="2"/>
      <c r="AK80" s="2"/>
    </row>
    <row r="81" spans="2:37">
      <c r="B81" s="10">
        <v>94</v>
      </c>
      <c r="C81" s="10">
        <v>94</v>
      </c>
      <c r="D81" s="10">
        <v>80</v>
      </c>
      <c r="E81" s="10">
        <v>0</v>
      </c>
      <c r="F81" s="10">
        <v>0</v>
      </c>
      <c r="G81" s="2" t="s">
        <v>467</v>
      </c>
      <c r="H81" s="8" t="s">
        <v>468</v>
      </c>
      <c r="I81" s="8" t="s">
        <v>469</v>
      </c>
      <c r="J81" s="8" t="s">
        <v>470</v>
      </c>
      <c r="M81" s="8">
        <v>1</v>
      </c>
      <c r="O81" s="8">
        <v>0</v>
      </c>
      <c r="P81" s="8">
        <v>0</v>
      </c>
      <c r="R81" s="8" t="s">
        <v>183</v>
      </c>
      <c r="S81" s="8">
        <v>1</v>
      </c>
      <c r="T81" s="8">
        <v>2</v>
      </c>
      <c r="U81" s="8">
        <v>1704924000</v>
      </c>
      <c r="V81" s="8">
        <v>1707343199</v>
      </c>
      <c r="X81" s="8" t="str">
        <f t="shared" si="24"/>
        <v>2024-01-11 06:00:00</v>
      </c>
      <c r="Y81" s="8" t="str">
        <f t="shared" si="23"/>
        <v>2024-02-08 05:59:59</v>
      </c>
      <c r="AC81" s="8">
        <v>0</v>
      </c>
      <c r="AD81" s="8">
        <v>0</v>
      </c>
      <c r="AE81" s="8" t="s">
        <v>93</v>
      </c>
      <c r="AG81" s="8">
        <v>1</v>
      </c>
      <c r="AH81" s="2" t="s">
        <v>471</v>
      </c>
      <c r="AI81" s="2" t="s">
        <v>472</v>
      </c>
      <c r="AJ81" s="2"/>
      <c r="AK81" s="2"/>
    </row>
    <row r="82" spans="2:37">
      <c r="B82" s="10">
        <v>95</v>
      </c>
      <c r="C82" s="10">
        <v>95</v>
      </c>
      <c r="D82" s="10">
        <v>80</v>
      </c>
      <c r="E82" s="10">
        <v>0</v>
      </c>
      <c r="F82" s="10">
        <v>0</v>
      </c>
      <c r="G82" s="2" t="s">
        <v>473</v>
      </c>
      <c r="H82" s="8" t="s">
        <v>474</v>
      </c>
      <c r="I82" s="8" t="s">
        <v>475</v>
      </c>
      <c r="J82" s="8" t="s">
        <v>476</v>
      </c>
      <c r="K82" s="8" t="s">
        <v>477</v>
      </c>
      <c r="M82" s="33">
        <v>2</v>
      </c>
      <c r="N82" s="33"/>
      <c r="O82" s="33">
        <v>0</v>
      </c>
      <c r="P82" s="33">
        <v>0</v>
      </c>
      <c r="R82" s="33" t="s">
        <v>260</v>
      </c>
      <c r="S82" s="33">
        <v>0</v>
      </c>
      <c r="T82" s="33">
        <v>2</v>
      </c>
      <c r="U82" s="8">
        <v>1705528800</v>
      </c>
      <c r="V82" s="8">
        <v>1706133599</v>
      </c>
      <c r="W82" s="39"/>
      <c r="X82" s="8" t="str">
        <f t="shared" si="24"/>
        <v>2024-01-18 06:00:00</v>
      </c>
      <c r="Y82" s="8" t="str">
        <f t="shared" si="24"/>
        <v>2024-01-25 05:59:59</v>
      </c>
      <c r="AC82" s="39">
        <v>0</v>
      </c>
      <c r="AD82" s="39">
        <v>0</v>
      </c>
      <c r="AE82" s="8" t="s">
        <v>93</v>
      </c>
      <c r="AF82" s="39"/>
      <c r="AG82" s="39">
        <v>1</v>
      </c>
      <c r="AH82" s="2" t="s">
        <v>478</v>
      </c>
      <c r="AI82" s="2" t="s">
        <v>479</v>
      </c>
      <c r="AJ82" s="2"/>
      <c r="AK82" s="2"/>
    </row>
    <row r="83" spans="2:37">
      <c r="B83" s="10">
        <v>96</v>
      </c>
      <c r="C83" s="10">
        <v>96</v>
      </c>
      <c r="D83" s="1">
        <v>80</v>
      </c>
      <c r="E83" s="1">
        <v>0</v>
      </c>
      <c r="F83" s="1">
        <v>0</v>
      </c>
      <c r="G83" s="8" t="s">
        <v>323</v>
      </c>
      <c r="H83" s="8" t="s">
        <v>480</v>
      </c>
      <c r="I83" s="8" t="s">
        <v>325</v>
      </c>
      <c r="J83" s="8" t="s">
        <v>326</v>
      </c>
      <c r="M83" s="8">
        <v>2</v>
      </c>
      <c r="O83" s="8">
        <v>0</v>
      </c>
      <c r="P83" s="8">
        <v>0</v>
      </c>
      <c r="R83" s="8" t="s">
        <v>83</v>
      </c>
      <c r="S83" s="8">
        <v>0</v>
      </c>
      <c r="T83" s="8">
        <v>2</v>
      </c>
      <c r="U83" s="19">
        <v>1704906000</v>
      </c>
      <c r="V83" s="38">
        <v>1706716799</v>
      </c>
      <c r="X83" s="8" t="str">
        <f t="shared" ref="X83:X84" si="25">IF(U83=0,"",IFERROR(TEXT((U83+8*3600)/86400+70*365+19,"yyyy-mm-dd hh:mm:ss"),""))</f>
        <v>2024-01-11 01:00:00</v>
      </c>
      <c r="Y83" s="8" t="str">
        <f t="shared" si="24"/>
        <v>2024-01-31 23:59:59</v>
      </c>
      <c r="AC83" s="8">
        <v>0</v>
      </c>
      <c r="AD83" s="8">
        <v>0</v>
      </c>
      <c r="AE83" s="8" t="s">
        <v>93</v>
      </c>
      <c r="AG83" s="8">
        <v>1</v>
      </c>
      <c r="AH83" s="2" t="s">
        <v>328</v>
      </c>
      <c r="AI83" s="2" t="s">
        <v>329</v>
      </c>
      <c r="AJ83" s="2"/>
      <c r="AK83" s="2"/>
    </row>
    <row r="84" spans="2:37">
      <c r="B84" s="1">
        <v>97</v>
      </c>
      <c r="C84" s="1">
        <v>97</v>
      </c>
      <c r="D84" s="1">
        <v>80</v>
      </c>
      <c r="E84" s="1">
        <v>0</v>
      </c>
      <c r="F84" s="1">
        <v>0</v>
      </c>
      <c r="H84" s="8" t="s">
        <v>481</v>
      </c>
      <c r="K84" s="8" t="s">
        <v>482</v>
      </c>
      <c r="M84" s="8">
        <v>100</v>
      </c>
      <c r="O84" s="8">
        <v>0</v>
      </c>
      <c r="P84" s="8">
        <v>1</v>
      </c>
      <c r="R84" s="8" t="s">
        <v>83</v>
      </c>
      <c r="S84" s="8">
        <v>0</v>
      </c>
      <c r="T84" s="8">
        <v>2</v>
      </c>
      <c r="U84" s="38">
        <v>1706738400</v>
      </c>
      <c r="V84" s="38">
        <v>1709827199</v>
      </c>
      <c r="X84" s="8" t="str">
        <f t="shared" si="25"/>
        <v>2024-02-01 06:00:00</v>
      </c>
      <c r="Y84" s="8" t="str">
        <f t="shared" si="24"/>
        <v>2024-03-07 23:59:59</v>
      </c>
      <c r="AC84" s="8">
        <v>0</v>
      </c>
      <c r="AD84" s="8">
        <v>0</v>
      </c>
      <c r="AE84" s="8" t="s">
        <v>93</v>
      </c>
      <c r="AG84" s="8">
        <v>1</v>
      </c>
      <c r="AH84" s="2"/>
      <c r="AI84" s="2"/>
      <c r="AJ84" s="2"/>
      <c r="AK84" s="2"/>
    </row>
    <row r="85" spans="2:37">
      <c r="B85" s="10">
        <v>98</v>
      </c>
      <c r="C85" s="10">
        <v>98</v>
      </c>
      <c r="D85" s="10">
        <v>80</v>
      </c>
      <c r="E85" s="10">
        <v>0</v>
      </c>
      <c r="F85" s="10">
        <v>0</v>
      </c>
      <c r="G85" s="2" t="s">
        <v>483</v>
      </c>
      <c r="H85" s="8" t="s">
        <v>484</v>
      </c>
      <c r="I85" s="8" t="s">
        <v>485</v>
      </c>
      <c r="J85" s="8" t="s">
        <v>486</v>
      </c>
      <c r="M85" s="8">
        <v>1</v>
      </c>
      <c r="O85" s="8">
        <v>0</v>
      </c>
      <c r="P85" s="8">
        <v>0</v>
      </c>
      <c r="R85" s="8" t="s">
        <v>183</v>
      </c>
      <c r="S85" s="8">
        <v>1</v>
      </c>
      <c r="T85" s="8">
        <v>2</v>
      </c>
      <c r="U85" s="8">
        <v>1708725600</v>
      </c>
      <c r="V85" s="8">
        <v>1709935199</v>
      </c>
      <c r="X85" s="8" t="str">
        <f t="shared" ref="X85:X86" si="26">IF(U85=0,"",IFERROR(TEXT((U85+8*3600)/86400+70*365+19,"yyyy-mm-dd hh:mm:ss"),""))</f>
        <v>2024-02-24 06:00:00</v>
      </c>
      <c r="Y85" s="8" t="str">
        <f t="shared" si="24"/>
        <v>2024-03-09 05:59:59</v>
      </c>
      <c r="AC85" s="8">
        <v>0</v>
      </c>
      <c r="AD85" s="8">
        <v>0</v>
      </c>
      <c r="AE85" s="8" t="s">
        <v>93</v>
      </c>
      <c r="AG85" s="8">
        <v>1</v>
      </c>
      <c r="AH85" s="2" t="s">
        <v>471</v>
      </c>
      <c r="AI85" s="2" t="s">
        <v>472</v>
      </c>
      <c r="AJ85" s="2"/>
      <c r="AK85" s="2"/>
    </row>
    <row r="86" spans="2:37">
      <c r="B86" s="1">
        <v>99</v>
      </c>
      <c r="C86" s="1">
        <v>99</v>
      </c>
      <c r="D86" s="1">
        <v>80</v>
      </c>
      <c r="E86" s="1">
        <v>0</v>
      </c>
      <c r="F86" s="1">
        <v>0</v>
      </c>
      <c r="H86" s="8" t="s">
        <v>487</v>
      </c>
      <c r="K86" s="8" t="s">
        <v>488</v>
      </c>
      <c r="M86" s="8">
        <v>100</v>
      </c>
      <c r="O86" s="8">
        <v>0</v>
      </c>
      <c r="P86" s="8">
        <v>1</v>
      </c>
      <c r="R86" s="8" t="s">
        <v>83</v>
      </c>
      <c r="S86" s="8">
        <v>0</v>
      </c>
      <c r="T86" s="8">
        <v>2</v>
      </c>
      <c r="U86" s="38">
        <v>1710367200</v>
      </c>
      <c r="V86" s="38">
        <v>1714060799</v>
      </c>
      <c r="X86" s="8" t="str">
        <f t="shared" si="26"/>
        <v>2024-03-14 06:00:00</v>
      </c>
      <c r="Y86" s="8" t="str">
        <f t="shared" ref="Y86:Y89" si="27">IF(V86=0,"",IFERROR(TEXT((V86+8*3600)/86400+70*365+19,"yyyy-mm-dd hh:mm:ss"),""))</f>
        <v>2024-04-25 23:59:59</v>
      </c>
      <c r="AC86" s="8">
        <v>0</v>
      </c>
      <c r="AD86" s="8">
        <v>0</v>
      </c>
      <c r="AE86" s="8" t="s">
        <v>93</v>
      </c>
      <c r="AG86" s="8">
        <v>1</v>
      </c>
      <c r="AH86" s="2"/>
      <c r="AI86" s="2"/>
      <c r="AJ86" s="2"/>
      <c r="AK86" s="2"/>
    </row>
    <row r="87" spans="2:37">
      <c r="B87" s="10">
        <v>100</v>
      </c>
      <c r="C87" s="10">
        <v>100</v>
      </c>
      <c r="D87" s="10">
        <v>80</v>
      </c>
      <c r="E87" s="10">
        <v>0</v>
      </c>
      <c r="F87" s="10">
        <v>0</v>
      </c>
      <c r="G87" s="2" t="s">
        <v>489</v>
      </c>
      <c r="H87" s="8" t="s">
        <v>490</v>
      </c>
      <c r="I87" s="8" t="s">
        <v>485</v>
      </c>
      <c r="J87" s="8" t="s">
        <v>491</v>
      </c>
      <c r="M87" s="8">
        <v>1</v>
      </c>
      <c r="O87" s="8">
        <v>0</v>
      </c>
      <c r="P87" s="8">
        <v>2</v>
      </c>
      <c r="R87" s="8" t="s">
        <v>183</v>
      </c>
      <c r="S87" s="8">
        <v>1</v>
      </c>
      <c r="T87" s="8">
        <v>2</v>
      </c>
      <c r="U87" s="38">
        <v>1710367200</v>
      </c>
      <c r="V87" s="8">
        <v>1712095199</v>
      </c>
      <c r="X87" s="8" t="str">
        <f t="shared" ref="X87:X88" si="28">IF(U87=0,"",IFERROR(TEXT((U87+8*3600)/86400+70*365+19,"yyyy-mm-dd hh:mm:ss"),""))</f>
        <v>2024-03-14 06:00:00</v>
      </c>
      <c r="Y87" s="8" t="str">
        <f t="shared" si="27"/>
        <v>2024-04-03 05:59:59</v>
      </c>
      <c r="AC87" s="8">
        <v>0</v>
      </c>
      <c r="AD87" s="8">
        <v>0</v>
      </c>
      <c r="AE87" s="8" t="s">
        <v>93</v>
      </c>
      <c r="AG87" s="8">
        <v>1</v>
      </c>
      <c r="AH87" s="2" t="s">
        <v>471</v>
      </c>
      <c r="AI87" s="2" t="s">
        <v>492</v>
      </c>
      <c r="AJ87" s="2"/>
      <c r="AK87" s="2"/>
    </row>
    <row r="88" spans="2:37">
      <c r="B88" s="1">
        <v>101</v>
      </c>
      <c r="C88" s="1">
        <v>101</v>
      </c>
      <c r="D88" s="1">
        <v>80</v>
      </c>
      <c r="E88" s="1">
        <v>0</v>
      </c>
      <c r="F88" s="1">
        <v>0</v>
      </c>
      <c r="H88" s="8" t="s">
        <v>493</v>
      </c>
      <c r="K88" s="8" t="s">
        <v>494</v>
      </c>
      <c r="M88" s="8">
        <v>100</v>
      </c>
      <c r="O88" s="8">
        <v>0</v>
      </c>
      <c r="P88" s="8">
        <v>1</v>
      </c>
      <c r="R88" s="8" t="s">
        <v>83</v>
      </c>
      <c r="S88" s="8">
        <v>0</v>
      </c>
      <c r="T88" s="8">
        <v>2</v>
      </c>
      <c r="U88" s="38">
        <v>1714341600</v>
      </c>
      <c r="V88">
        <v>1718812799</v>
      </c>
      <c r="X88" s="8" t="str">
        <f t="shared" si="28"/>
        <v>2024-04-29 06:00:00</v>
      </c>
      <c r="Y88" s="8" t="str">
        <f t="shared" si="27"/>
        <v>2024-06-19 23:59:59</v>
      </c>
      <c r="AC88" s="8">
        <v>0</v>
      </c>
      <c r="AD88" s="8">
        <v>0</v>
      </c>
      <c r="AE88" s="8" t="s">
        <v>93</v>
      </c>
      <c r="AG88" s="8">
        <v>1</v>
      </c>
      <c r="AH88" s="2"/>
      <c r="AI88" s="2"/>
      <c r="AJ88" s="2"/>
      <c r="AK88" s="2"/>
    </row>
    <row r="89" spans="2:37">
      <c r="B89" s="1">
        <v>102</v>
      </c>
      <c r="C89" s="1">
        <v>102</v>
      </c>
      <c r="D89" s="1">
        <v>80</v>
      </c>
      <c r="E89" s="1">
        <v>0</v>
      </c>
      <c r="F89" s="1">
        <v>0</v>
      </c>
      <c r="H89" s="8" t="s">
        <v>495</v>
      </c>
      <c r="K89" s="8" t="s">
        <v>496</v>
      </c>
      <c r="M89" s="8">
        <v>100</v>
      </c>
      <c r="O89" s="8">
        <v>0</v>
      </c>
      <c r="P89" s="8">
        <v>1</v>
      </c>
      <c r="R89" s="8" t="s">
        <v>83</v>
      </c>
      <c r="S89" s="8">
        <v>0</v>
      </c>
      <c r="T89" s="8">
        <v>2</v>
      </c>
      <c r="U89" s="38">
        <v>1718834400</v>
      </c>
      <c r="V89">
        <v>1721231999</v>
      </c>
      <c r="X89" s="8" t="str">
        <f t="shared" ref="X89" si="29">IF(U89=0,"",IFERROR(TEXT((U89+8*3600)/86400+70*365+19,"yyyy-mm-dd hh:mm:ss"),""))</f>
        <v>2024-06-20 06:00:00</v>
      </c>
      <c r="Y89" s="8" t="str">
        <f t="shared" si="27"/>
        <v>2024-07-17 23:59:59</v>
      </c>
      <c r="AC89" s="8">
        <v>0</v>
      </c>
      <c r="AD89" s="8">
        <v>0</v>
      </c>
      <c r="AE89" s="8" t="s">
        <v>93</v>
      </c>
      <c r="AG89" s="8">
        <v>1</v>
      </c>
      <c r="AH89" s="2"/>
      <c r="AI89" s="2"/>
      <c r="AJ89" s="2"/>
      <c r="AK89" s="2"/>
    </row>
    <row r="90" spans="2:37">
      <c r="B90" s="1">
        <v>103</v>
      </c>
      <c r="C90" s="1">
        <v>103</v>
      </c>
      <c r="D90" s="1">
        <v>80</v>
      </c>
      <c r="E90" s="1">
        <v>0</v>
      </c>
      <c r="F90" s="1">
        <v>0</v>
      </c>
      <c r="H90" s="8" t="s">
        <v>497</v>
      </c>
      <c r="K90" s="8" t="s">
        <v>498</v>
      </c>
      <c r="M90" s="8">
        <v>100</v>
      </c>
      <c r="O90" s="8">
        <v>0</v>
      </c>
      <c r="P90" s="8">
        <v>1</v>
      </c>
      <c r="R90" s="8" t="s">
        <v>83</v>
      </c>
      <c r="S90" s="8">
        <v>0</v>
      </c>
      <c r="T90" s="8">
        <v>2</v>
      </c>
      <c r="U90" s="38">
        <v>1718834400</v>
      </c>
      <c r="V90">
        <v>0</v>
      </c>
      <c r="X90" s="8" t="str">
        <f t="shared" ref="X90:X93" si="30">IF(U90=0,"",IFERROR(TEXT((U90+8*3600)/86400+70*365+19,"yyyy-mm-dd hh:mm:ss"),""))</f>
        <v>2024-06-20 06:00:00</v>
      </c>
      <c r="Y90" s="8" t="str">
        <f t="shared" ref="Y90:Y93" si="31">IF(V90=0,"",IFERROR(TEXT((V90+8*3600)/86400+70*365+19,"yyyy-mm-dd hh:mm:ss"),""))</f>
        <v/>
      </c>
      <c r="AC90" s="8">
        <v>0</v>
      </c>
      <c r="AD90" s="8">
        <v>0</v>
      </c>
      <c r="AE90" s="8" t="s">
        <v>93</v>
      </c>
      <c r="AG90" s="8">
        <v>1</v>
      </c>
      <c r="AH90" s="2"/>
      <c r="AI90" s="2"/>
      <c r="AJ90" s="2"/>
      <c r="AK90" s="2"/>
    </row>
    <row r="91" spans="2:37">
      <c r="B91" s="1">
        <v>104</v>
      </c>
      <c r="C91" s="1">
        <v>104</v>
      </c>
      <c r="D91" s="10">
        <v>80</v>
      </c>
      <c r="E91" s="10">
        <v>0</v>
      </c>
      <c r="F91" s="10">
        <v>0</v>
      </c>
      <c r="G91" s="2" t="s">
        <v>499</v>
      </c>
      <c r="H91" s="8" t="s">
        <v>500</v>
      </c>
      <c r="I91" s="8" t="s">
        <v>501</v>
      </c>
      <c r="J91" s="8" t="s">
        <v>502</v>
      </c>
      <c r="M91" s="8">
        <v>1</v>
      </c>
      <c r="O91" s="8">
        <v>0</v>
      </c>
      <c r="P91" s="8">
        <v>2</v>
      </c>
      <c r="R91" s="8" t="s">
        <v>183</v>
      </c>
      <c r="S91" s="8">
        <v>1</v>
      </c>
      <c r="T91" s="8">
        <v>2</v>
      </c>
      <c r="U91" s="38">
        <v>1718834400</v>
      </c>
      <c r="V91" s="8">
        <v>1720043999</v>
      </c>
      <c r="X91" s="8" t="str">
        <f t="shared" si="30"/>
        <v>2024-06-20 06:00:00</v>
      </c>
      <c r="Y91" s="8" t="str">
        <f t="shared" si="31"/>
        <v>2024-07-04 05:59:59</v>
      </c>
      <c r="AC91" s="8">
        <v>0</v>
      </c>
      <c r="AD91" s="8">
        <v>0</v>
      </c>
      <c r="AE91" s="8" t="s">
        <v>93</v>
      </c>
      <c r="AG91" s="8">
        <v>1</v>
      </c>
      <c r="AH91" s="2" t="s">
        <v>471</v>
      </c>
      <c r="AI91" s="2" t="s">
        <v>492</v>
      </c>
      <c r="AJ91" s="2"/>
      <c r="AK91" s="2"/>
    </row>
    <row r="92" spans="2:37">
      <c r="B92" s="1">
        <v>105</v>
      </c>
      <c r="C92" s="1">
        <v>105</v>
      </c>
      <c r="D92" s="10">
        <v>80</v>
      </c>
      <c r="E92" s="10">
        <v>0</v>
      </c>
      <c r="F92" s="10">
        <v>0</v>
      </c>
      <c r="G92" s="2" t="s">
        <v>503</v>
      </c>
      <c r="H92" s="8" t="s">
        <v>504</v>
      </c>
      <c r="I92" s="8" t="s">
        <v>505</v>
      </c>
      <c r="J92" s="8" t="s">
        <v>506</v>
      </c>
      <c r="M92" s="8">
        <v>1</v>
      </c>
      <c r="O92" s="8">
        <v>0</v>
      </c>
      <c r="P92" s="8">
        <v>2</v>
      </c>
      <c r="R92" s="8" t="s">
        <v>183</v>
      </c>
      <c r="S92" s="8">
        <v>1</v>
      </c>
      <c r="T92" s="8">
        <v>2</v>
      </c>
      <c r="U92" s="38">
        <v>1720044000</v>
      </c>
      <c r="V92" s="8">
        <v>1721253599</v>
      </c>
      <c r="X92" s="8" t="str">
        <f t="shared" si="30"/>
        <v>2024-07-04 06:00:00</v>
      </c>
      <c r="Y92" s="8" t="str">
        <f t="shared" si="31"/>
        <v>2024-07-18 05:59:59</v>
      </c>
      <c r="AC92" s="8">
        <v>0</v>
      </c>
      <c r="AD92" s="8">
        <v>0</v>
      </c>
      <c r="AE92" s="8" t="s">
        <v>93</v>
      </c>
      <c r="AG92" s="8">
        <v>1</v>
      </c>
      <c r="AH92" s="2" t="s">
        <v>471</v>
      </c>
      <c r="AI92" s="2" t="s">
        <v>492</v>
      </c>
      <c r="AJ92" s="2"/>
      <c r="AK92" s="2"/>
    </row>
    <row r="93" spans="2:37">
      <c r="B93" s="1">
        <v>106</v>
      </c>
      <c r="C93" s="1">
        <v>106</v>
      </c>
      <c r="D93" s="1">
        <v>80</v>
      </c>
      <c r="E93" s="1">
        <v>0</v>
      </c>
      <c r="F93" s="1">
        <v>0</v>
      </c>
      <c r="H93" s="8" t="s">
        <v>507</v>
      </c>
      <c r="K93" s="8" t="s">
        <v>508</v>
      </c>
      <c r="M93" s="8">
        <v>100</v>
      </c>
      <c r="O93" s="8">
        <v>0</v>
      </c>
      <c r="P93" s="8">
        <v>1</v>
      </c>
      <c r="R93" s="8" t="s">
        <v>83</v>
      </c>
      <c r="S93" s="8">
        <v>0</v>
      </c>
      <c r="T93" s="8">
        <v>2</v>
      </c>
      <c r="U93" s="38">
        <v>1721599200</v>
      </c>
      <c r="V93">
        <v>1724255999</v>
      </c>
      <c r="X93" s="8" t="str">
        <f t="shared" si="30"/>
        <v>2024-07-22 06:00:00</v>
      </c>
      <c r="Y93" s="8" t="str">
        <f t="shared" si="31"/>
        <v>2024-08-21 23:59:59</v>
      </c>
      <c r="AC93" s="8">
        <v>0</v>
      </c>
      <c r="AD93" s="8">
        <v>0</v>
      </c>
      <c r="AE93" s="8" t="s">
        <v>93</v>
      </c>
      <c r="AG93" s="8">
        <v>1</v>
      </c>
      <c r="AH93" s="2"/>
      <c r="AI93" s="2"/>
      <c r="AJ93" s="2"/>
      <c r="AK93" s="2"/>
    </row>
    <row r="94" spans="2:37">
      <c r="B94" s="1">
        <v>107</v>
      </c>
      <c r="C94" s="1">
        <v>107</v>
      </c>
      <c r="D94" s="1">
        <v>80</v>
      </c>
      <c r="E94" s="1">
        <v>0</v>
      </c>
      <c r="F94" s="1">
        <v>0</v>
      </c>
      <c r="G94" s="8" t="s">
        <v>318</v>
      </c>
      <c r="H94" s="8" t="s">
        <v>319</v>
      </c>
      <c r="I94" s="8" t="s">
        <v>509</v>
      </c>
      <c r="J94" s="8" t="s">
        <v>321</v>
      </c>
      <c r="L94" s="8" t="s">
        <v>312</v>
      </c>
      <c r="M94" s="8">
        <v>2</v>
      </c>
      <c r="O94" s="8">
        <v>0</v>
      </c>
      <c r="P94" s="8">
        <v>1</v>
      </c>
      <c r="R94" s="8" t="s">
        <v>83</v>
      </c>
      <c r="S94" s="8">
        <v>0</v>
      </c>
      <c r="T94" s="8">
        <v>2</v>
      </c>
      <c r="U94" s="20">
        <v>1723048200</v>
      </c>
      <c r="V94" s="8">
        <v>0</v>
      </c>
      <c r="AC94" s="8">
        <v>0</v>
      </c>
      <c r="AD94" s="8">
        <v>0</v>
      </c>
      <c r="AE94" s="8" t="s">
        <v>93</v>
      </c>
      <c r="AG94" s="8">
        <v>1</v>
      </c>
      <c r="AH94" s="2"/>
      <c r="AI94" s="2"/>
      <c r="AJ94" s="2" t="s">
        <v>322</v>
      </c>
      <c r="AK94" s="2"/>
    </row>
    <row r="95" spans="2:37">
      <c r="B95" s="1">
        <v>108</v>
      </c>
      <c r="C95" s="1">
        <v>108</v>
      </c>
      <c r="D95" s="10">
        <v>80</v>
      </c>
      <c r="E95" s="10">
        <v>0</v>
      </c>
      <c r="F95" s="10">
        <v>0</v>
      </c>
      <c r="G95" s="2" t="s">
        <v>510</v>
      </c>
      <c r="H95" s="8" t="s">
        <v>511</v>
      </c>
      <c r="I95" s="8" t="s">
        <v>512</v>
      </c>
      <c r="J95" s="8" t="s">
        <v>513</v>
      </c>
      <c r="M95" s="8">
        <v>1</v>
      </c>
      <c r="O95" s="8">
        <v>0</v>
      </c>
      <c r="P95" s="8">
        <v>2</v>
      </c>
      <c r="R95" s="8" t="s">
        <v>183</v>
      </c>
      <c r="S95" s="8">
        <v>1</v>
      </c>
      <c r="T95" s="8">
        <v>2</v>
      </c>
      <c r="U95" s="38">
        <v>1723068000</v>
      </c>
      <c r="V95" s="8">
        <v>1724277599</v>
      </c>
      <c r="X95" s="8" t="str">
        <f t="shared" ref="X95:Y96" si="32">IF(U95=0,"",IFERROR(TEXT((U95+8*3600)/86400+70*365+19,"yyyy-mm-dd hh:mm:ss"),""))</f>
        <v>2024-08-08 06:00:00</v>
      </c>
      <c r="Y95" s="8" t="str">
        <f t="shared" si="32"/>
        <v>2024-08-22 05:59:59</v>
      </c>
      <c r="AC95" s="8">
        <v>0</v>
      </c>
      <c r="AD95" s="8">
        <v>0</v>
      </c>
      <c r="AE95" s="8" t="s">
        <v>93</v>
      </c>
      <c r="AG95" s="8">
        <v>1</v>
      </c>
      <c r="AH95" s="2" t="s">
        <v>471</v>
      </c>
      <c r="AI95" s="2" t="s">
        <v>492</v>
      </c>
      <c r="AJ95" s="2"/>
      <c r="AK95" s="2"/>
    </row>
    <row r="96" spans="2:37">
      <c r="B96" s="1">
        <v>109</v>
      </c>
      <c r="C96" s="1">
        <v>109</v>
      </c>
      <c r="D96" s="10">
        <v>80</v>
      </c>
      <c r="E96" s="10">
        <v>0</v>
      </c>
      <c r="F96" s="10">
        <v>0</v>
      </c>
      <c r="G96" s="2"/>
      <c r="H96" s="8" t="s">
        <v>514</v>
      </c>
      <c r="K96" s="8" t="s">
        <v>515</v>
      </c>
      <c r="M96" s="8">
        <v>100</v>
      </c>
      <c r="O96" s="8">
        <v>0</v>
      </c>
      <c r="P96" s="8">
        <v>1</v>
      </c>
      <c r="R96" s="8" t="s">
        <v>83</v>
      </c>
      <c r="S96" s="8">
        <v>0</v>
      </c>
      <c r="T96" s="8">
        <v>2</v>
      </c>
      <c r="U96" s="38">
        <v>1724277600</v>
      </c>
      <c r="V96" s="8">
        <v>1729094399</v>
      </c>
      <c r="X96" s="8" t="str">
        <f t="shared" si="32"/>
        <v>2024-08-22 06:00:00</v>
      </c>
      <c r="Y96" s="8" t="str">
        <f t="shared" si="32"/>
        <v>2024-10-16 23:59:59</v>
      </c>
      <c r="AC96" s="8">
        <v>0</v>
      </c>
      <c r="AD96" s="8">
        <v>0</v>
      </c>
      <c r="AE96" s="8" t="s">
        <v>93</v>
      </c>
      <c r="AG96" s="8">
        <v>1</v>
      </c>
      <c r="AH96" s="2"/>
      <c r="AI96" s="2"/>
      <c r="AJ96" s="2"/>
      <c r="AK96" s="2"/>
    </row>
    <row r="97" spans="2:37">
      <c r="B97" s="1">
        <v>110</v>
      </c>
      <c r="C97" s="1">
        <v>110</v>
      </c>
      <c r="D97" s="10">
        <v>80</v>
      </c>
      <c r="E97" s="10">
        <v>0</v>
      </c>
      <c r="F97" s="10">
        <v>0</v>
      </c>
      <c r="G97" s="2" t="s">
        <v>516</v>
      </c>
      <c r="H97" s="8" t="s">
        <v>517</v>
      </c>
      <c r="I97" s="8" t="s">
        <v>518</v>
      </c>
      <c r="J97" s="8" t="s">
        <v>519</v>
      </c>
      <c r="M97" s="8">
        <v>30</v>
      </c>
      <c r="O97" s="8">
        <v>0</v>
      </c>
      <c r="P97" s="8">
        <v>2</v>
      </c>
      <c r="R97" s="8" t="s">
        <v>183</v>
      </c>
      <c r="S97" s="8">
        <v>1</v>
      </c>
      <c r="T97" s="8">
        <v>2</v>
      </c>
      <c r="U97" s="38">
        <v>1724277600</v>
      </c>
      <c r="V97" s="8">
        <v>1725487199</v>
      </c>
      <c r="X97" s="8" t="str">
        <f t="shared" ref="X97" si="33">IF(U97=0,"",IFERROR(TEXT((U97+8*3600)/86400+70*365+19,"yyyy-mm-dd hh:mm:ss"),""))</f>
        <v>2024-08-22 06:00:00</v>
      </c>
      <c r="Y97" s="8" t="str">
        <f t="shared" ref="Y97" si="34">IF(V97=0,"",IFERROR(TEXT((V97+8*3600)/86400+70*365+19,"yyyy-mm-dd hh:mm:ss"),""))</f>
        <v>2024-09-05 05:59:59</v>
      </c>
      <c r="AC97" s="8">
        <v>0</v>
      </c>
      <c r="AD97" s="8">
        <v>0</v>
      </c>
      <c r="AE97" s="8" t="s">
        <v>93</v>
      </c>
      <c r="AG97" s="8">
        <v>1</v>
      </c>
      <c r="AH97" s="2" t="s">
        <v>471</v>
      </c>
      <c r="AI97" s="2" t="s">
        <v>492</v>
      </c>
      <c r="AJ97" s="2"/>
      <c r="AK97" s="2"/>
    </row>
    <row r="98" spans="2:37">
      <c r="B98" s="1">
        <v>111</v>
      </c>
      <c r="C98" s="1">
        <v>111</v>
      </c>
      <c r="D98" s="10">
        <v>80</v>
      </c>
      <c r="E98" s="10">
        <v>0</v>
      </c>
      <c r="F98" s="10">
        <v>0</v>
      </c>
      <c r="G98" s="2" t="s">
        <v>520</v>
      </c>
      <c r="H98" s="8" t="s">
        <v>521</v>
      </c>
      <c r="I98" s="8" t="s">
        <v>522</v>
      </c>
      <c r="J98" s="8" t="s">
        <v>523</v>
      </c>
      <c r="M98" s="8">
        <v>30</v>
      </c>
      <c r="O98" s="8">
        <v>0</v>
      </c>
      <c r="P98" s="8">
        <v>2</v>
      </c>
      <c r="R98" s="8" t="s">
        <v>183</v>
      </c>
      <c r="S98" s="8">
        <v>1</v>
      </c>
      <c r="T98" s="8">
        <v>2</v>
      </c>
      <c r="U98" s="8">
        <v>1725487200</v>
      </c>
      <c r="V98" s="8">
        <v>1726696799</v>
      </c>
      <c r="X98" s="8" t="str">
        <f t="shared" ref="X98" si="35">IF(U98=0,"",IFERROR(TEXT((U98+8*3600)/86400+70*365+19,"yyyy-mm-dd hh:mm:ss"),""))</f>
        <v>2024-09-05 06:00:00</v>
      </c>
      <c r="Y98" s="8" t="str">
        <f t="shared" ref="Y98" si="36">IF(V98=0,"",IFERROR(TEXT((V98+8*3600)/86400+70*365+19,"yyyy-mm-dd hh:mm:ss"),""))</f>
        <v>2024-09-19 05:59:59</v>
      </c>
      <c r="AC98" s="8">
        <v>0</v>
      </c>
      <c r="AD98" s="8">
        <v>0</v>
      </c>
      <c r="AE98" s="8" t="s">
        <v>93</v>
      </c>
      <c r="AG98" s="8">
        <v>1</v>
      </c>
      <c r="AH98" s="2" t="s">
        <v>471</v>
      </c>
      <c r="AI98" s="2" t="s">
        <v>492</v>
      </c>
      <c r="AJ98" s="2"/>
      <c r="AK98" s="2"/>
    </row>
    <row r="99" spans="2:37">
      <c r="B99" s="1">
        <v>112</v>
      </c>
      <c r="C99" s="1">
        <v>112</v>
      </c>
      <c r="D99" s="10">
        <v>80</v>
      </c>
      <c r="E99" s="10">
        <v>0</v>
      </c>
      <c r="F99" s="10">
        <v>0</v>
      </c>
      <c r="G99" s="2" t="s">
        <v>524</v>
      </c>
      <c r="H99" s="8" t="s">
        <v>525</v>
      </c>
      <c r="I99" s="8" t="s">
        <v>526</v>
      </c>
      <c r="J99" s="8" t="s">
        <v>527</v>
      </c>
      <c r="M99" s="8">
        <v>30</v>
      </c>
      <c r="O99" s="8">
        <v>0</v>
      </c>
      <c r="P99" s="8">
        <v>2</v>
      </c>
      <c r="R99" s="8" t="s">
        <v>183</v>
      </c>
      <c r="S99" s="8">
        <v>1</v>
      </c>
      <c r="T99" s="8">
        <v>2</v>
      </c>
      <c r="U99" s="8">
        <v>1727906400</v>
      </c>
      <c r="V99" s="8">
        <f>U99+1209599</f>
        <v>1729115999</v>
      </c>
      <c r="X99" s="8" t="str">
        <f t="shared" ref="X99" si="37">IF(U99=0,"",IFERROR(TEXT((U99+8*3600)/86400+70*365+19,"yyyy-mm-dd hh:mm:ss"),""))</f>
        <v>2024-10-03 06:00:00</v>
      </c>
      <c r="Y99" s="8" t="str">
        <f t="shared" ref="Y99" si="38">IF(V99=0,"",IFERROR(TEXT((V99+8*3600)/86400+70*365+19,"yyyy-mm-dd hh:mm:ss"),""))</f>
        <v>2024-10-17 05:59:59</v>
      </c>
      <c r="AC99" s="8">
        <v>0</v>
      </c>
      <c r="AD99" s="8">
        <v>0</v>
      </c>
      <c r="AE99" s="8" t="s">
        <v>93</v>
      </c>
      <c r="AG99" s="8">
        <v>1</v>
      </c>
      <c r="AH99" s="2" t="s">
        <v>471</v>
      </c>
      <c r="AI99" s="2" t="s">
        <v>492</v>
      </c>
      <c r="AJ99" s="2"/>
      <c r="AK99" s="2"/>
    </row>
    <row r="100" spans="2:37">
      <c r="B100" s="1">
        <v>113</v>
      </c>
      <c r="C100" s="1">
        <v>113</v>
      </c>
      <c r="D100" s="10">
        <v>80</v>
      </c>
      <c r="E100" s="10">
        <v>0</v>
      </c>
      <c r="F100" s="10">
        <v>0</v>
      </c>
      <c r="G100" s="2" t="s">
        <v>528</v>
      </c>
      <c r="H100" s="8" t="s">
        <v>529</v>
      </c>
      <c r="I100" s="8" t="s">
        <v>530</v>
      </c>
      <c r="J100" s="8" t="s">
        <v>531</v>
      </c>
      <c r="M100" s="8">
        <v>30</v>
      </c>
      <c r="O100" s="8">
        <v>0</v>
      </c>
      <c r="P100" s="8">
        <v>2</v>
      </c>
      <c r="R100" s="8" t="s">
        <v>183</v>
      </c>
      <c r="S100" s="8">
        <v>1</v>
      </c>
      <c r="T100" s="8">
        <v>1</v>
      </c>
      <c r="U100" s="40">
        <v>604800</v>
      </c>
      <c r="V100" s="8">
        <v>1814400</v>
      </c>
      <c r="AA100" s="8">
        <v>1729123200</v>
      </c>
      <c r="AC100" s="8">
        <v>0</v>
      </c>
      <c r="AD100" s="8">
        <v>0</v>
      </c>
      <c r="AE100" s="8" t="s">
        <v>93</v>
      </c>
      <c r="AG100" s="8">
        <v>1</v>
      </c>
      <c r="AH100" s="2" t="s">
        <v>471</v>
      </c>
      <c r="AI100" s="2" t="s">
        <v>492</v>
      </c>
      <c r="AJ100" s="2"/>
      <c r="AK100" s="2"/>
    </row>
    <row r="101" spans="2:37">
      <c r="B101" s="1">
        <v>114</v>
      </c>
      <c r="C101" s="1">
        <v>114</v>
      </c>
      <c r="D101" s="10">
        <v>80</v>
      </c>
      <c r="E101" s="10">
        <v>0</v>
      </c>
      <c r="F101" s="10">
        <v>0</v>
      </c>
      <c r="G101" s="2" t="s">
        <v>532</v>
      </c>
      <c r="H101" s="8" t="s">
        <v>533</v>
      </c>
      <c r="I101" s="8" t="s">
        <v>534</v>
      </c>
      <c r="J101" s="8" t="s">
        <v>535</v>
      </c>
      <c r="M101" s="8">
        <v>30</v>
      </c>
      <c r="N101" s="34" t="s">
        <v>536</v>
      </c>
      <c r="O101" s="8">
        <v>0</v>
      </c>
      <c r="P101" s="8">
        <v>2</v>
      </c>
      <c r="R101" s="8" t="s">
        <v>183</v>
      </c>
      <c r="S101" s="8">
        <v>1</v>
      </c>
      <c r="T101" s="8">
        <v>2</v>
      </c>
      <c r="U101" s="40" t="s">
        <v>537</v>
      </c>
      <c r="V101" s="8">
        <v>1731535199</v>
      </c>
      <c r="X101" s="8" t="str">
        <f t="shared" ref="X101:X102" si="39">IF(U101=0,"",IFERROR(TEXT((U101+8*3600)/86400+70*365+19,"yyyy-mm-dd hh:mm:ss"),""))</f>
        <v>2024-10-31 06:00:00</v>
      </c>
      <c r="Y101" s="8" t="str">
        <f t="shared" ref="Y101:Y102" si="40">IF(V101=0,"",IFERROR(TEXT((V101+8*3600)/86400+70*365+19,"yyyy-mm-dd hh:mm:ss"),""))</f>
        <v>2024-11-14 05:59:59</v>
      </c>
      <c r="AC101" s="8">
        <v>0</v>
      </c>
      <c r="AD101" s="8">
        <v>0</v>
      </c>
      <c r="AE101" s="8" t="s">
        <v>93</v>
      </c>
      <c r="AG101" s="8">
        <v>1</v>
      </c>
      <c r="AH101" s="2" t="s">
        <v>471</v>
      </c>
      <c r="AI101" s="2" t="s">
        <v>492</v>
      </c>
      <c r="AJ101" s="2"/>
      <c r="AK101" s="2"/>
    </row>
    <row r="102" spans="2:37">
      <c r="B102" s="1">
        <v>115</v>
      </c>
      <c r="C102" s="1">
        <v>115</v>
      </c>
      <c r="D102" s="10">
        <v>80</v>
      </c>
      <c r="E102" s="10">
        <v>0</v>
      </c>
      <c r="F102" s="10">
        <v>0</v>
      </c>
      <c r="G102" s="2"/>
      <c r="H102" s="8" t="s">
        <v>538</v>
      </c>
      <c r="K102" s="8" t="s">
        <v>539</v>
      </c>
      <c r="M102" s="8">
        <v>100</v>
      </c>
      <c r="O102" s="8">
        <v>0</v>
      </c>
      <c r="P102" s="8">
        <v>1</v>
      </c>
      <c r="R102" s="8" t="s">
        <v>83</v>
      </c>
      <c r="S102" s="8">
        <v>0</v>
      </c>
      <c r="T102" s="8">
        <v>2</v>
      </c>
      <c r="U102" s="38">
        <v>1729116000</v>
      </c>
      <c r="V102" s="8">
        <v>1732550399</v>
      </c>
      <c r="X102" s="8" t="str">
        <f t="shared" si="39"/>
        <v>2024-10-17 06:00:00</v>
      </c>
      <c r="Y102" s="8" t="str">
        <f t="shared" si="40"/>
        <v>2024-11-25 23:59:59</v>
      </c>
      <c r="AC102" s="8">
        <v>0</v>
      </c>
      <c r="AD102" s="8">
        <v>0</v>
      </c>
      <c r="AE102" s="8" t="s">
        <v>93</v>
      </c>
      <c r="AG102" s="8">
        <v>1</v>
      </c>
      <c r="AH102" s="2"/>
      <c r="AI102" s="2"/>
      <c r="AJ102" s="2"/>
      <c r="AK102" s="2"/>
    </row>
    <row r="103" spans="2:37">
      <c r="B103" s="1">
        <v>201</v>
      </c>
      <c r="C103" s="1">
        <v>201</v>
      </c>
      <c r="D103" s="1">
        <v>80</v>
      </c>
      <c r="E103" s="1">
        <v>0</v>
      </c>
      <c r="F103" s="1">
        <v>0</v>
      </c>
      <c r="G103" s="8" t="s">
        <v>540</v>
      </c>
      <c r="H103" s="8" t="s">
        <v>541</v>
      </c>
      <c r="I103" s="8" t="s">
        <v>542</v>
      </c>
      <c r="J103" s="8" t="s">
        <v>543</v>
      </c>
      <c r="K103" s="8" t="s">
        <v>544</v>
      </c>
      <c r="M103" s="8">
        <v>2</v>
      </c>
      <c r="O103" s="8">
        <v>0</v>
      </c>
      <c r="P103" s="8">
        <v>1</v>
      </c>
      <c r="R103" s="8" t="s">
        <v>83</v>
      </c>
      <c r="S103" s="8">
        <v>0</v>
      </c>
      <c r="T103" s="8">
        <v>2</v>
      </c>
      <c r="U103" s="8">
        <v>1703109600</v>
      </c>
      <c r="V103" s="8">
        <v>1705528799</v>
      </c>
      <c r="X103" s="8" t="str">
        <f t="shared" si="10"/>
        <v>2023-12-21 06:00:00</v>
      </c>
      <c r="Y103" s="8" t="str">
        <f t="shared" si="9"/>
        <v>2024-01-18 05:59:59</v>
      </c>
      <c r="AC103" s="8">
        <v>0</v>
      </c>
      <c r="AD103" s="8">
        <v>0</v>
      </c>
      <c r="AE103" s="8" t="s">
        <v>93</v>
      </c>
      <c r="AG103" s="8">
        <v>1</v>
      </c>
      <c r="AH103" s="2"/>
      <c r="AI103" s="2"/>
      <c r="AJ103" s="2"/>
      <c r="AK103" s="2"/>
    </row>
    <row r="104" spans="2:37">
      <c r="B104" s="1">
        <v>202</v>
      </c>
      <c r="C104" s="1">
        <v>202</v>
      </c>
      <c r="D104" s="1">
        <v>80</v>
      </c>
      <c r="E104" s="1">
        <v>0</v>
      </c>
      <c r="F104" s="1">
        <v>0</v>
      </c>
      <c r="G104" s="8" t="s">
        <v>545</v>
      </c>
      <c r="H104" s="8" t="s">
        <v>546</v>
      </c>
      <c r="I104" s="8" t="s">
        <v>547</v>
      </c>
      <c r="J104" s="8" t="s">
        <v>548</v>
      </c>
      <c r="K104" s="8" t="s">
        <v>549</v>
      </c>
      <c r="M104" s="8">
        <v>2</v>
      </c>
      <c r="O104" s="8">
        <v>0</v>
      </c>
      <c r="P104" s="8">
        <v>1</v>
      </c>
      <c r="R104" s="8" t="s">
        <v>83</v>
      </c>
      <c r="S104" s="8">
        <v>0</v>
      </c>
      <c r="T104" s="8">
        <v>2</v>
      </c>
      <c r="U104" s="8">
        <v>1708552800</v>
      </c>
      <c r="V104" s="8">
        <v>1710971999</v>
      </c>
      <c r="X104" s="8" t="str">
        <f t="shared" ref="X104:X109" si="41">IF(U104=0,"",IFERROR(TEXT((U104+8*3600)/86400+70*365+19,"yyyy-mm-dd hh:mm:ss"),""))</f>
        <v>2024-02-22 06:00:00</v>
      </c>
      <c r="Y104" s="8" t="str">
        <f t="shared" ref="Y104:Y109" si="42">IF(V104=0,"",IFERROR(TEXT((V104+8*3600)/86400+70*365+19,"yyyy-mm-dd hh:mm:ss"),""))</f>
        <v>2024-03-21 05:59:59</v>
      </c>
      <c r="AC104" s="8">
        <v>0</v>
      </c>
      <c r="AD104" s="8">
        <v>0</v>
      </c>
      <c r="AE104" s="8" t="s">
        <v>93</v>
      </c>
      <c r="AG104" s="8">
        <v>1</v>
      </c>
      <c r="AH104" s="2"/>
      <c r="AI104" s="2"/>
      <c r="AJ104" s="2"/>
      <c r="AK104" s="2"/>
    </row>
    <row r="105" spans="2:37">
      <c r="B105" s="1">
        <v>203</v>
      </c>
      <c r="C105" s="1">
        <v>203</v>
      </c>
      <c r="D105" s="1">
        <v>80</v>
      </c>
      <c r="E105" s="1">
        <v>0</v>
      </c>
      <c r="F105" s="1">
        <v>0</v>
      </c>
      <c r="G105" s="8" t="s">
        <v>550</v>
      </c>
      <c r="H105" s="8" t="s">
        <v>551</v>
      </c>
      <c r="I105" s="8" t="s">
        <v>552</v>
      </c>
      <c r="J105" s="8" t="s">
        <v>553</v>
      </c>
      <c r="K105" s="8" t="s">
        <v>554</v>
      </c>
      <c r="M105" s="8">
        <v>2</v>
      </c>
      <c r="O105" s="8">
        <v>0</v>
      </c>
      <c r="P105" s="8">
        <v>1</v>
      </c>
      <c r="R105" s="8" t="s">
        <v>83</v>
      </c>
      <c r="S105" s="8">
        <v>0</v>
      </c>
      <c r="T105" s="8">
        <v>2</v>
      </c>
      <c r="U105" s="8">
        <v>1718834400</v>
      </c>
      <c r="V105" s="8">
        <v>1721253599</v>
      </c>
      <c r="X105" s="8" t="str">
        <f t="shared" si="41"/>
        <v>2024-06-20 06:00:00</v>
      </c>
      <c r="Y105" s="8" t="str">
        <f t="shared" si="42"/>
        <v>2024-07-18 05:59:59</v>
      </c>
      <c r="AC105" s="8">
        <v>0</v>
      </c>
      <c r="AD105" s="8">
        <v>0</v>
      </c>
      <c r="AE105" s="8" t="s">
        <v>93</v>
      </c>
      <c r="AG105" s="8">
        <v>1</v>
      </c>
      <c r="AH105" s="2"/>
      <c r="AI105" s="2"/>
      <c r="AJ105" s="2"/>
      <c r="AK105" s="2"/>
    </row>
    <row r="106" spans="2:37">
      <c r="B106" s="1">
        <v>204</v>
      </c>
      <c r="C106" s="1">
        <v>204</v>
      </c>
      <c r="D106" s="1">
        <v>80</v>
      </c>
      <c r="E106" s="1">
        <v>0</v>
      </c>
      <c r="F106" s="1">
        <v>0</v>
      </c>
      <c r="G106" s="8" t="s">
        <v>555</v>
      </c>
      <c r="H106" s="8" t="s">
        <v>556</v>
      </c>
      <c r="I106" s="8" t="s">
        <v>557</v>
      </c>
      <c r="J106" s="8" t="s">
        <v>558</v>
      </c>
      <c r="K106" s="8" t="s">
        <v>559</v>
      </c>
      <c r="M106" s="8">
        <v>2</v>
      </c>
      <c r="O106" s="8">
        <v>0</v>
      </c>
      <c r="P106" s="8">
        <v>1</v>
      </c>
      <c r="R106" s="8" t="s">
        <v>83</v>
      </c>
      <c r="S106" s="8">
        <v>0</v>
      </c>
      <c r="T106" s="8">
        <v>2</v>
      </c>
      <c r="U106" s="8">
        <v>1727301600</v>
      </c>
      <c r="V106" s="8">
        <v>1731599999</v>
      </c>
      <c r="X106" s="8" t="str">
        <f t="shared" ref="X106" si="43">IF(U106=0,"",IFERROR(TEXT((U106+8*3600)/86400+70*365+19,"yyyy-mm-dd hh:mm:ss"),""))</f>
        <v>2024-09-26 06:00:00</v>
      </c>
      <c r="Y106" s="8" t="str">
        <f t="shared" ref="Y106" si="44">IF(V106=0,"",IFERROR(TEXT((V106+8*3600)/86400+70*365+19,"yyyy-mm-dd hh:mm:ss"),""))</f>
        <v>2024-11-14 23:59:59</v>
      </c>
      <c r="AC106" s="8">
        <v>0</v>
      </c>
      <c r="AD106" s="8">
        <v>0</v>
      </c>
      <c r="AE106" s="8" t="s">
        <v>93</v>
      </c>
      <c r="AG106" s="8">
        <v>1</v>
      </c>
      <c r="AH106" s="2"/>
      <c r="AI106" s="2"/>
      <c r="AJ106" s="2"/>
      <c r="AK106" s="2"/>
    </row>
    <row r="107" spans="2:37">
      <c r="B107" s="10">
        <v>301</v>
      </c>
      <c r="C107" s="10">
        <v>301</v>
      </c>
      <c r="D107" s="1">
        <v>2</v>
      </c>
      <c r="E107" s="1">
        <v>0</v>
      </c>
      <c r="F107" s="1">
        <v>0</v>
      </c>
      <c r="G107" s="8" t="s">
        <v>560</v>
      </c>
      <c r="H107" s="8" t="s">
        <v>561</v>
      </c>
      <c r="I107" s="8" t="s">
        <v>562</v>
      </c>
      <c r="J107" s="8" t="s">
        <v>563</v>
      </c>
      <c r="K107" s="8" t="s">
        <v>564</v>
      </c>
      <c r="M107" s="8">
        <v>4</v>
      </c>
      <c r="O107" s="8">
        <v>0</v>
      </c>
      <c r="P107" s="8">
        <v>0</v>
      </c>
      <c r="R107" s="8" t="s">
        <v>92</v>
      </c>
      <c r="S107" s="8">
        <v>0</v>
      </c>
      <c r="T107" s="8">
        <v>2</v>
      </c>
      <c r="U107" s="37">
        <v>1721602800</v>
      </c>
      <c r="V107" s="37">
        <v>1725292799</v>
      </c>
      <c r="X107" s="8" t="str">
        <f t="shared" si="41"/>
        <v>2024-07-22 07:00:00</v>
      </c>
      <c r="Y107" s="8" t="str">
        <f t="shared" si="42"/>
        <v>2024-09-02 23:59:59</v>
      </c>
      <c r="AC107" s="8">
        <v>0</v>
      </c>
      <c r="AD107" s="8">
        <v>0</v>
      </c>
      <c r="AE107" s="8" t="s">
        <v>93</v>
      </c>
      <c r="AF107" s="19" t="s">
        <v>565</v>
      </c>
      <c r="AG107" s="8">
        <v>1</v>
      </c>
      <c r="AH107" s="2" t="s">
        <v>95</v>
      </c>
      <c r="AI107" s="2" t="s">
        <v>96</v>
      </c>
      <c r="AJ107" s="2"/>
      <c r="AK107" s="2" t="s">
        <v>566</v>
      </c>
    </row>
    <row r="108" spans="2:37" s="3" customFormat="1">
      <c r="B108" s="27">
        <v>302</v>
      </c>
      <c r="C108" s="27">
        <v>302</v>
      </c>
      <c r="D108" s="28">
        <v>80</v>
      </c>
      <c r="E108" s="29">
        <v>0</v>
      </c>
      <c r="F108" s="30">
        <v>0</v>
      </c>
      <c r="G108" s="31" t="s">
        <v>567</v>
      </c>
      <c r="H108" s="27" t="s">
        <v>568</v>
      </c>
      <c r="I108" s="27"/>
      <c r="J108" s="31" t="s">
        <v>569</v>
      </c>
      <c r="K108" s="35"/>
      <c r="L108" s="28" t="s">
        <v>570</v>
      </c>
      <c r="M108" s="3">
        <v>5</v>
      </c>
      <c r="O108" s="29">
        <v>0</v>
      </c>
      <c r="P108" s="28">
        <v>0</v>
      </c>
      <c r="R108" s="28" t="s">
        <v>571</v>
      </c>
      <c r="S108" s="27">
        <v>1</v>
      </c>
      <c r="T108" s="27">
        <v>2</v>
      </c>
      <c r="U108" s="37">
        <v>1721602800</v>
      </c>
      <c r="V108" s="37">
        <v>1725292799</v>
      </c>
      <c r="X108" s="41" t="str">
        <f t="shared" si="41"/>
        <v>2024-07-22 07:00:00</v>
      </c>
      <c r="Y108" s="41" t="str">
        <f t="shared" si="42"/>
        <v>2024-09-02 23:59:59</v>
      </c>
      <c r="AC108" s="27">
        <v>0</v>
      </c>
      <c r="AD108" s="27">
        <v>0</v>
      </c>
      <c r="AE108" s="8" t="s">
        <v>93</v>
      </c>
      <c r="AF108" s="8" t="s">
        <v>572</v>
      </c>
      <c r="AG108" s="3">
        <v>1</v>
      </c>
      <c r="AH108" s="28" t="s">
        <v>573</v>
      </c>
      <c r="AI108" s="28" t="s">
        <v>574</v>
      </c>
    </row>
    <row r="109" spans="2:37" customFormat="1">
      <c r="B109" s="5">
        <v>303</v>
      </c>
      <c r="C109" s="5">
        <v>303</v>
      </c>
      <c r="D109" s="1">
        <v>2</v>
      </c>
      <c r="E109" s="1">
        <v>0</v>
      </c>
      <c r="F109" s="1">
        <v>0</v>
      </c>
      <c r="G109" s="8" t="s">
        <v>575</v>
      </c>
      <c r="H109" s="8" t="s">
        <v>576</v>
      </c>
      <c r="I109" s="5" t="s">
        <v>577</v>
      </c>
      <c r="J109" s="8" t="s">
        <v>578</v>
      </c>
      <c r="K109" s="8" t="s">
        <v>579</v>
      </c>
      <c r="L109" s="36"/>
      <c r="M109" s="8">
        <v>4</v>
      </c>
      <c r="N109" s="8"/>
      <c r="O109" s="8">
        <v>0</v>
      </c>
      <c r="P109" s="8">
        <v>0</v>
      </c>
      <c r="Q109" s="8"/>
      <c r="R109" s="8" t="s">
        <v>92</v>
      </c>
      <c r="S109" s="8">
        <v>0</v>
      </c>
      <c r="T109" s="8">
        <v>2</v>
      </c>
      <c r="U109" s="37">
        <v>1724288400</v>
      </c>
      <c r="V109" s="37">
        <v>1729180799</v>
      </c>
      <c r="X109" s="42" t="str">
        <f t="shared" si="41"/>
        <v>2024-08-22 09:00:00</v>
      </c>
      <c r="Y109" s="42" t="str">
        <f t="shared" si="42"/>
        <v>2024-10-17 23:59:59</v>
      </c>
      <c r="AC109" s="5">
        <v>0</v>
      </c>
      <c r="AD109" s="5">
        <v>0</v>
      </c>
      <c r="AE109" s="8" t="s">
        <v>93</v>
      </c>
      <c r="AF109" s="8" t="s">
        <v>580</v>
      </c>
      <c r="AG109" s="8">
        <v>1</v>
      </c>
      <c r="AH109" s="2" t="s">
        <v>95</v>
      </c>
      <c r="AI109" s="2" t="s">
        <v>96</v>
      </c>
      <c r="AK109" s="2" t="s">
        <v>581</v>
      </c>
    </row>
    <row r="110" spans="2:37" customFormat="1">
      <c r="B110" s="5">
        <v>304</v>
      </c>
      <c r="C110" s="5">
        <v>304</v>
      </c>
      <c r="D110" s="1">
        <v>2</v>
      </c>
      <c r="E110" s="1">
        <v>0</v>
      </c>
      <c r="F110" s="1">
        <v>0</v>
      </c>
      <c r="G110" s="8" t="s">
        <v>582</v>
      </c>
      <c r="H110" s="8" t="s">
        <v>583</v>
      </c>
      <c r="I110" s="5" t="s">
        <v>962</v>
      </c>
      <c r="J110" s="8" t="s">
        <v>963</v>
      </c>
      <c r="K110" s="8" t="s">
        <v>965</v>
      </c>
      <c r="L110" s="36"/>
      <c r="M110" s="8">
        <v>4</v>
      </c>
      <c r="N110" s="8" t="s">
        <v>964</v>
      </c>
      <c r="O110" s="8">
        <v>0</v>
      </c>
      <c r="P110" s="8">
        <v>0</v>
      </c>
      <c r="Q110" s="8"/>
      <c r="R110" s="8" t="s">
        <v>92</v>
      </c>
      <c r="S110" s="8">
        <v>0</v>
      </c>
      <c r="T110" s="8">
        <v>2</v>
      </c>
      <c r="U110" s="37">
        <v>1729123200</v>
      </c>
      <c r="V110" s="37">
        <v>1732809599</v>
      </c>
      <c r="X110" s="42" t="str">
        <f t="shared" ref="X110" si="45">IF(U110=0,"",IFERROR(TEXT((U110+8*3600)/86400+70*365+19,"yyyy-mm-dd hh:mm:ss"),""))</f>
        <v>2024-10-17 08:00:00</v>
      </c>
      <c r="Y110" s="42" t="str">
        <f t="shared" ref="Y110" si="46">IF(V110=0,"",IFERROR(TEXT((V110+8*3600)/86400+70*365+19,"yyyy-mm-dd hh:mm:ss"),""))</f>
        <v>2024-11-28 23:59:59</v>
      </c>
      <c r="AC110" s="5">
        <v>0</v>
      </c>
      <c r="AD110" s="5">
        <v>0</v>
      </c>
      <c r="AE110" s="8" t="s">
        <v>93</v>
      </c>
      <c r="AF110" s="8" t="s">
        <v>584</v>
      </c>
      <c r="AG110" s="8">
        <v>1</v>
      </c>
      <c r="AH110" s="2" t="s">
        <v>95</v>
      </c>
      <c r="AI110" s="2" t="s">
        <v>96</v>
      </c>
      <c r="AK110" s="2" t="s">
        <v>585</v>
      </c>
    </row>
    <row r="111" spans="2:37">
      <c r="B111" s="1">
        <v>401</v>
      </c>
      <c r="C111" s="1">
        <v>401</v>
      </c>
      <c r="D111" s="1">
        <v>80</v>
      </c>
      <c r="E111" s="1">
        <v>0</v>
      </c>
      <c r="F111" s="1">
        <v>0</v>
      </c>
      <c r="H111" s="8" t="s">
        <v>586</v>
      </c>
      <c r="K111" s="8" t="s">
        <v>331</v>
      </c>
      <c r="M111" s="8">
        <v>100</v>
      </c>
      <c r="O111" s="8">
        <v>0</v>
      </c>
      <c r="P111" s="8">
        <v>1</v>
      </c>
      <c r="R111" s="8" t="s">
        <v>83</v>
      </c>
      <c r="S111" s="8">
        <v>0</v>
      </c>
      <c r="T111" s="8">
        <v>2</v>
      </c>
      <c r="U111" s="8">
        <v>1706749200</v>
      </c>
      <c r="V111" s="8">
        <v>1713995999</v>
      </c>
      <c r="X111" s="8" t="str">
        <f t="shared" si="10"/>
        <v>2024-02-01 09:00:00</v>
      </c>
      <c r="Y111" s="8" t="str">
        <f t="shared" si="9"/>
        <v>2024-04-25 05:59:59</v>
      </c>
      <c r="AC111" s="8">
        <v>0</v>
      </c>
      <c r="AD111" s="8">
        <v>0</v>
      </c>
      <c r="AE111" s="8" t="s">
        <v>93</v>
      </c>
      <c r="AG111" s="8">
        <v>1</v>
      </c>
      <c r="AH111" s="2"/>
      <c r="AI111" s="2"/>
      <c r="AJ111" s="2" t="s">
        <v>332</v>
      </c>
      <c r="AK111" s="2"/>
    </row>
    <row r="112" spans="2:37">
      <c r="B112" s="1">
        <v>402</v>
      </c>
      <c r="C112" s="1">
        <v>402</v>
      </c>
      <c r="D112" s="1">
        <v>80</v>
      </c>
      <c r="E112" s="1">
        <v>0</v>
      </c>
      <c r="F112" s="1">
        <v>0</v>
      </c>
      <c r="H112" s="8" t="s">
        <v>587</v>
      </c>
      <c r="K112" s="8" t="s">
        <v>331</v>
      </c>
      <c r="M112" s="8">
        <v>100</v>
      </c>
      <c r="O112" s="8">
        <v>0</v>
      </c>
      <c r="P112" s="8">
        <v>1</v>
      </c>
      <c r="R112" s="8" t="s">
        <v>83</v>
      </c>
      <c r="S112" s="8">
        <v>0</v>
      </c>
      <c r="T112" s="8">
        <v>2</v>
      </c>
      <c r="U112" s="8">
        <v>1706749200</v>
      </c>
      <c r="V112" s="8">
        <v>1714514399</v>
      </c>
      <c r="X112" s="8" t="str">
        <f t="shared" ref="X112:X114" si="47">IF(U112=0,"",IFERROR(TEXT((U112+8*3600)/86400+70*365+19,"yyyy-mm-dd hh:mm:ss"),""))</f>
        <v>2024-02-01 09:00:00</v>
      </c>
      <c r="Y112" s="8" t="str">
        <f t="shared" ref="Y112:Y114" si="48">IF(V112=0,"",IFERROR(TEXT((V112+8*3600)/86400+70*365+19,"yyyy-mm-dd hh:mm:ss"),""))</f>
        <v>2024-05-01 05:59:59</v>
      </c>
      <c r="AC112" s="8">
        <v>0</v>
      </c>
      <c r="AD112" s="8">
        <v>0</v>
      </c>
      <c r="AE112" s="8" t="s">
        <v>93</v>
      </c>
      <c r="AG112" s="8">
        <v>1</v>
      </c>
      <c r="AH112" s="2"/>
      <c r="AI112" s="2"/>
      <c r="AJ112" s="2" t="s">
        <v>332</v>
      </c>
      <c r="AK112" s="2"/>
    </row>
    <row r="113" spans="2:39" s="4" customFormat="1">
      <c r="B113" s="32">
        <v>500</v>
      </c>
      <c r="C113" s="32">
        <v>500</v>
      </c>
      <c r="D113" s="32">
        <v>666</v>
      </c>
      <c r="E113" s="32">
        <v>0</v>
      </c>
      <c r="F113" s="32">
        <v>0</v>
      </c>
      <c r="H113" s="4" t="s">
        <v>588</v>
      </c>
      <c r="K113" s="4" t="s">
        <v>589</v>
      </c>
      <c r="M113" s="4">
        <v>14</v>
      </c>
      <c r="O113" s="4">
        <v>0</v>
      </c>
      <c r="P113" s="4">
        <v>1</v>
      </c>
      <c r="R113" s="4" t="s">
        <v>83</v>
      </c>
      <c r="S113" s="4">
        <v>0</v>
      </c>
      <c r="T113" s="4">
        <v>2</v>
      </c>
      <c r="U113" s="4">
        <v>0</v>
      </c>
      <c r="V113" s="4">
        <v>0</v>
      </c>
      <c r="X113" s="4" t="str">
        <f t="shared" si="47"/>
        <v/>
      </c>
      <c r="Y113" s="4" t="str">
        <f t="shared" si="48"/>
        <v/>
      </c>
      <c r="AC113" s="4">
        <v>0</v>
      </c>
      <c r="AD113" s="4">
        <v>0</v>
      </c>
      <c r="AE113" s="8" t="s">
        <v>93</v>
      </c>
      <c r="AG113" s="4">
        <v>1</v>
      </c>
    </row>
    <row r="114" spans="2:39">
      <c r="B114" s="1">
        <v>11000</v>
      </c>
      <c r="C114" s="1">
        <v>11000</v>
      </c>
      <c r="D114" s="1">
        <v>80</v>
      </c>
      <c r="E114" s="1">
        <v>0</v>
      </c>
      <c r="F114" s="1">
        <v>0</v>
      </c>
      <c r="G114" s="8" t="s">
        <v>590</v>
      </c>
      <c r="H114" s="8" t="s">
        <v>591</v>
      </c>
      <c r="I114" s="8" t="s">
        <v>592</v>
      </c>
      <c r="J114" s="8" t="s">
        <v>593</v>
      </c>
      <c r="K114" s="8" t="s">
        <v>594</v>
      </c>
      <c r="L114" s="8" t="s">
        <v>595</v>
      </c>
      <c r="M114" s="8">
        <v>0</v>
      </c>
      <c r="O114" s="8">
        <v>0</v>
      </c>
      <c r="P114" s="8">
        <v>0</v>
      </c>
      <c r="Q114" s="8">
        <v>1</v>
      </c>
      <c r="R114" s="8" t="s">
        <v>260</v>
      </c>
      <c r="S114" s="8">
        <v>1</v>
      </c>
      <c r="T114" s="8">
        <v>2</v>
      </c>
      <c r="U114" s="8">
        <v>1692309600</v>
      </c>
      <c r="V114" s="8">
        <v>1693519199</v>
      </c>
      <c r="X114" s="8" t="str">
        <f t="shared" si="47"/>
        <v>2023-08-18 06:00:00</v>
      </c>
      <c r="Y114" s="8" t="str">
        <f t="shared" si="48"/>
        <v>2023-09-01 05:59:59</v>
      </c>
      <c r="AC114" s="8">
        <v>0</v>
      </c>
      <c r="AD114" s="8">
        <v>0</v>
      </c>
      <c r="AE114" s="8" t="s">
        <v>93</v>
      </c>
      <c r="AF114" s="8" t="s">
        <v>261</v>
      </c>
      <c r="AG114" s="8">
        <v>1</v>
      </c>
      <c r="AH114" s="2" t="s">
        <v>262</v>
      </c>
      <c r="AI114" s="2" t="s">
        <v>263</v>
      </c>
      <c r="AJ114" s="2"/>
      <c r="AK114" s="2"/>
    </row>
    <row r="115" spans="2:39">
      <c r="B115" s="10">
        <v>12000</v>
      </c>
      <c r="C115" s="10">
        <v>12000</v>
      </c>
      <c r="D115" s="10">
        <v>82</v>
      </c>
      <c r="E115" s="10">
        <v>0</v>
      </c>
      <c r="F115" s="10">
        <v>0</v>
      </c>
      <c r="G115" s="2" t="s">
        <v>596</v>
      </c>
      <c r="H115" s="2" t="s">
        <v>597</v>
      </c>
      <c r="I115" s="2" t="s">
        <v>598</v>
      </c>
      <c r="J115" s="2" t="s">
        <v>599</v>
      </c>
      <c r="K115" s="2" t="s">
        <v>600</v>
      </c>
      <c r="M115" s="2">
        <v>3</v>
      </c>
      <c r="N115" s="2"/>
      <c r="O115" s="2">
        <v>0</v>
      </c>
      <c r="P115" s="2">
        <v>1</v>
      </c>
      <c r="Q115" s="8">
        <v>1</v>
      </c>
      <c r="R115" s="2" t="s">
        <v>83</v>
      </c>
      <c r="S115" s="2">
        <v>0</v>
      </c>
      <c r="T115" s="2">
        <v>2</v>
      </c>
      <c r="U115" s="8">
        <v>1691013600</v>
      </c>
      <c r="V115" s="8">
        <v>1698962399</v>
      </c>
      <c r="X115" s="8" t="str">
        <f t="shared" ref="X115:X122" si="49">IF(U115=0,"",IFERROR(TEXT((U115+8*3600)/86400+70*365+19,"yyyy-mm-dd hh:mm:ss"),""))</f>
        <v>2023-08-03 06:00:00</v>
      </c>
      <c r="Y115" s="8" t="str">
        <f t="shared" ref="Y115:Y130" si="50">IF(V115=0,"",IFERROR(TEXT((V115+8*3600)/86400+70*365+19,"yyyy-mm-dd hh:mm:ss"),""))</f>
        <v>2023-11-03 05:59:59</v>
      </c>
      <c r="AC115" s="8">
        <v>0</v>
      </c>
      <c r="AD115" s="8">
        <v>0</v>
      </c>
      <c r="AE115" s="8" t="s">
        <v>93</v>
      </c>
      <c r="AG115" s="8">
        <v>1</v>
      </c>
      <c r="AH115" s="2"/>
      <c r="AI115" s="2"/>
      <c r="AJ115" s="2" t="s">
        <v>601</v>
      </c>
      <c r="AK115" s="2" t="s">
        <v>602</v>
      </c>
    </row>
    <row r="116" spans="2:39">
      <c r="B116" s="10">
        <v>12001</v>
      </c>
      <c r="C116" s="10">
        <v>12001</v>
      </c>
      <c r="D116" s="10">
        <v>82</v>
      </c>
      <c r="E116" s="10">
        <v>0</v>
      </c>
      <c r="F116" s="10">
        <v>0</v>
      </c>
      <c r="G116" s="2" t="s">
        <v>603</v>
      </c>
      <c r="H116" s="2" t="s">
        <v>604</v>
      </c>
      <c r="I116" s="2" t="s">
        <v>605</v>
      </c>
      <c r="J116" s="2" t="s">
        <v>606</v>
      </c>
      <c r="K116" s="2"/>
      <c r="M116" s="2">
        <v>3</v>
      </c>
      <c r="N116" s="2"/>
      <c r="O116" s="2">
        <v>0</v>
      </c>
      <c r="P116" s="2">
        <v>1</v>
      </c>
      <c r="Q116" s="8">
        <v>1</v>
      </c>
      <c r="R116" s="2" t="s">
        <v>83</v>
      </c>
      <c r="S116" s="2">
        <v>0</v>
      </c>
      <c r="T116" s="2">
        <v>2</v>
      </c>
      <c r="U116" s="8">
        <v>1706749200</v>
      </c>
      <c r="V116" s="8">
        <v>1713995999</v>
      </c>
      <c r="X116" s="8" t="str">
        <f t="shared" ref="X116" si="51">IF(U116=0,"",IFERROR(TEXT((U116+8*3600)/86400+70*365+19,"yyyy-mm-dd hh:mm:ss"),""))</f>
        <v>2024-02-01 09:00:00</v>
      </c>
      <c r="Y116" s="8" t="str">
        <f t="shared" ref="Y116" si="52">IF(V116=0,"",IFERROR(TEXT((V116+8*3600)/86400+70*365+19,"yyyy-mm-dd hh:mm:ss"),""))</f>
        <v>2024-04-25 05:59:59</v>
      </c>
      <c r="AC116" s="8">
        <v>0</v>
      </c>
      <c r="AD116" s="8">
        <v>0</v>
      </c>
      <c r="AE116" s="8" t="s">
        <v>93</v>
      </c>
      <c r="AG116" s="8">
        <v>1</v>
      </c>
      <c r="AH116" s="2"/>
      <c r="AI116" s="2"/>
      <c r="AJ116" s="2" t="s">
        <v>601</v>
      </c>
      <c r="AK116" s="2" t="s">
        <v>607</v>
      </c>
    </row>
    <row r="117" spans="2:39">
      <c r="B117" s="1">
        <v>13000</v>
      </c>
      <c r="C117" s="1">
        <v>13000</v>
      </c>
      <c r="D117" s="1">
        <v>50</v>
      </c>
      <c r="E117" s="1">
        <v>0</v>
      </c>
      <c r="F117" s="1">
        <v>0</v>
      </c>
      <c r="G117" s="8" t="s">
        <v>608</v>
      </c>
      <c r="H117" s="8" t="s">
        <v>609</v>
      </c>
      <c r="I117" s="8" t="s">
        <v>610</v>
      </c>
      <c r="J117" s="8" t="s">
        <v>611</v>
      </c>
      <c r="K117" s="8" t="s">
        <v>609</v>
      </c>
      <c r="M117" s="8">
        <v>1</v>
      </c>
      <c r="O117" s="8">
        <v>1</v>
      </c>
      <c r="P117" s="8">
        <v>0</v>
      </c>
      <c r="R117" s="8" t="s">
        <v>83</v>
      </c>
      <c r="S117" s="8">
        <v>0</v>
      </c>
      <c r="T117" s="8">
        <v>2</v>
      </c>
      <c r="U117" s="8">
        <v>1682647200</v>
      </c>
      <c r="V117" s="8">
        <v>1683842399</v>
      </c>
      <c r="X117" s="8" t="str">
        <f t="shared" si="49"/>
        <v>2023-04-28 10:00:00</v>
      </c>
      <c r="Y117" s="8" t="str">
        <f t="shared" si="50"/>
        <v>2023-05-12 05:59:59</v>
      </c>
      <c r="AC117" s="8">
        <v>0</v>
      </c>
      <c r="AD117" s="8">
        <v>0</v>
      </c>
      <c r="AE117" s="8" t="s">
        <v>93</v>
      </c>
      <c r="AG117" s="8">
        <v>1</v>
      </c>
      <c r="AH117" s="2" t="s">
        <v>612</v>
      </c>
      <c r="AI117" s="2" t="s">
        <v>613</v>
      </c>
      <c r="AJ117" s="2" t="s">
        <v>222</v>
      </c>
      <c r="AK117" s="2"/>
      <c r="AL117" s="8">
        <v>1</v>
      </c>
    </row>
    <row r="118" spans="2:39">
      <c r="B118" s="1">
        <v>19000</v>
      </c>
      <c r="C118" s="1">
        <v>19000</v>
      </c>
      <c r="D118" s="1">
        <v>8</v>
      </c>
      <c r="E118" s="1">
        <v>0</v>
      </c>
      <c r="F118" s="1">
        <v>0</v>
      </c>
      <c r="G118" s="8" t="s">
        <v>614</v>
      </c>
      <c r="H118" s="8" t="s">
        <v>615</v>
      </c>
      <c r="I118" s="8" t="s">
        <v>194</v>
      </c>
      <c r="J118" s="8" t="s">
        <v>616</v>
      </c>
      <c r="K118" s="8" t="s">
        <v>327</v>
      </c>
      <c r="M118" s="8">
        <v>6</v>
      </c>
      <c r="O118" s="8">
        <v>0</v>
      </c>
      <c r="P118" s="8">
        <v>0</v>
      </c>
      <c r="R118" s="8" t="s">
        <v>83</v>
      </c>
      <c r="S118" s="8">
        <v>0</v>
      </c>
      <c r="T118" s="8">
        <v>2</v>
      </c>
      <c r="U118" s="8">
        <v>1682647200</v>
      </c>
      <c r="V118" s="8">
        <v>1684965599</v>
      </c>
      <c r="X118" s="8" t="str">
        <f t="shared" si="49"/>
        <v>2023-04-28 10:00:00</v>
      </c>
      <c r="Y118" s="8" t="str">
        <f t="shared" si="50"/>
        <v>2023-05-25 05:59:59</v>
      </c>
      <c r="AC118" s="8">
        <v>0</v>
      </c>
      <c r="AD118" s="8">
        <v>0</v>
      </c>
      <c r="AE118" s="8" t="s">
        <v>93</v>
      </c>
      <c r="AG118" s="8">
        <v>1</v>
      </c>
      <c r="AH118" s="2" t="s">
        <v>184</v>
      </c>
      <c r="AI118" s="2" t="s">
        <v>617</v>
      </c>
      <c r="AJ118" s="2"/>
      <c r="AK118" s="2"/>
    </row>
    <row r="119" spans="2:39">
      <c r="B119" s="1">
        <v>19001</v>
      </c>
      <c r="C119" s="1">
        <v>19001</v>
      </c>
      <c r="D119" s="1">
        <v>8</v>
      </c>
      <c r="E119" s="1">
        <v>0</v>
      </c>
      <c r="F119" s="1">
        <v>0</v>
      </c>
      <c r="G119" s="8" t="s">
        <v>618</v>
      </c>
      <c r="H119" s="8" t="s">
        <v>619</v>
      </c>
      <c r="I119" s="8" t="s">
        <v>194</v>
      </c>
      <c r="J119" s="8" t="s">
        <v>620</v>
      </c>
      <c r="K119" s="8" t="s">
        <v>621</v>
      </c>
      <c r="M119" s="8">
        <v>6</v>
      </c>
      <c r="O119" s="8">
        <v>0</v>
      </c>
      <c r="P119" s="8">
        <v>0</v>
      </c>
      <c r="R119" s="8" t="s">
        <v>83</v>
      </c>
      <c r="S119" s="8">
        <v>0</v>
      </c>
      <c r="T119" s="8">
        <v>2</v>
      </c>
      <c r="U119" s="8">
        <v>1687384800</v>
      </c>
      <c r="V119" s="8">
        <v>1687643999</v>
      </c>
      <c r="X119" s="8" t="str">
        <f t="shared" si="49"/>
        <v>2023-06-22 06:00:00</v>
      </c>
      <c r="Y119" s="8" t="str">
        <f t="shared" si="50"/>
        <v>2023-06-25 05:59:59</v>
      </c>
      <c r="AC119" s="8">
        <v>0</v>
      </c>
      <c r="AD119" s="8">
        <v>0</v>
      </c>
      <c r="AE119" s="8" t="s">
        <v>93</v>
      </c>
      <c r="AG119" s="8">
        <v>1</v>
      </c>
      <c r="AH119" s="2" t="s">
        <v>184</v>
      </c>
      <c r="AI119" s="2" t="s">
        <v>622</v>
      </c>
      <c r="AJ119" s="2"/>
      <c r="AK119" s="2"/>
    </row>
    <row r="120" spans="2:39">
      <c r="B120" s="1">
        <v>19002</v>
      </c>
      <c r="C120" s="1">
        <v>19002</v>
      </c>
      <c r="D120" s="1">
        <v>8</v>
      </c>
      <c r="E120" s="1">
        <v>0</v>
      </c>
      <c r="F120" s="1">
        <v>0</v>
      </c>
      <c r="G120" s="8" t="s">
        <v>623</v>
      </c>
      <c r="H120" s="8" t="s">
        <v>624</v>
      </c>
      <c r="I120" s="8" t="s">
        <v>625</v>
      </c>
      <c r="J120" s="8" t="s">
        <v>626</v>
      </c>
      <c r="K120" s="8" t="s">
        <v>627</v>
      </c>
      <c r="M120" s="8">
        <v>6</v>
      </c>
      <c r="O120" s="8">
        <v>0</v>
      </c>
      <c r="P120" s="8">
        <v>0</v>
      </c>
      <c r="R120" s="8" t="s">
        <v>83</v>
      </c>
      <c r="S120" s="8">
        <v>0</v>
      </c>
      <c r="T120" s="8">
        <v>2</v>
      </c>
      <c r="U120" s="8">
        <v>1691013600</v>
      </c>
      <c r="V120" s="8">
        <v>1693691999</v>
      </c>
      <c r="X120" s="8" t="str">
        <f t="shared" si="49"/>
        <v>2023-08-03 06:00:00</v>
      </c>
      <c r="Y120" s="8" t="str">
        <f t="shared" si="50"/>
        <v>2023-09-03 05:59:59</v>
      </c>
      <c r="AC120" s="8">
        <v>0</v>
      </c>
      <c r="AD120" s="8">
        <v>0</v>
      </c>
      <c r="AE120" s="8" t="s">
        <v>93</v>
      </c>
      <c r="AG120" s="8">
        <v>1</v>
      </c>
      <c r="AH120" s="2" t="s">
        <v>184</v>
      </c>
      <c r="AI120" s="2" t="s">
        <v>628</v>
      </c>
      <c r="AJ120" s="2"/>
      <c r="AK120" s="2"/>
    </row>
    <row r="121" spans="2:39">
      <c r="B121" s="10">
        <v>20000</v>
      </c>
      <c r="C121" s="10">
        <v>20000</v>
      </c>
      <c r="D121" s="1">
        <v>85</v>
      </c>
      <c r="E121" s="1">
        <v>4</v>
      </c>
      <c r="F121" s="1">
        <v>0</v>
      </c>
      <c r="G121" s="2" t="s">
        <v>629</v>
      </c>
      <c r="H121" s="8" t="s">
        <v>630</v>
      </c>
      <c r="I121" s="2" t="s">
        <v>631</v>
      </c>
      <c r="J121" s="2" t="s">
        <v>632</v>
      </c>
      <c r="K121" s="2"/>
      <c r="M121" s="8">
        <v>1</v>
      </c>
      <c r="O121" s="8">
        <v>0</v>
      </c>
      <c r="P121" s="8">
        <v>1</v>
      </c>
      <c r="Q121" s="8">
        <v>1</v>
      </c>
      <c r="R121" s="8" t="s">
        <v>83</v>
      </c>
      <c r="S121" s="8">
        <v>0</v>
      </c>
      <c r="T121" s="8">
        <v>2</v>
      </c>
      <c r="U121" s="8">
        <v>1691035200</v>
      </c>
      <c r="V121" s="8">
        <v>1698875999</v>
      </c>
      <c r="X121" s="8" t="str">
        <f t="shared" si="49"/>
        <v>2023-08-03 12:00:00</v>
      </c>
      <c r="Y121" s="8" t="str">
        <f t="shared" si="50"/>
        <v>2023-11-02 05:59:59</v>
      </c>
      <c r="AC121" s="8">
        <v>0</v>
      </c>
      <c r="AD121" s="8">
        <v>0</v>
      </c>
      <c r="AE121" s="8" t="s">
        <v>93</v>
      </c>
      <c r="AF121" s="2" t="s">
        <v>633</v>
      </c>
      <c r="AG121" s="8">
        <v>1</v>
      </c>
      <c r="AH121" s="2"/>
      <c r="AI121" s="2"/>
      <c r="AJ121" s="2" t="s">
        <v>634</v>
      </c>
      <c r="AK121" s="2"/>
    </row>
    <row r="122" spans="2:39">
      <c r="B122" s="10">
        <v>20501</v>
      </c>
      <c r="C122" s="10">
        <v>20501</v>
      </c>
      <c r="D122" s="10">
        <v>80</v>
      </c>
      <c r="E122" s="10">
        <v>4</v>
      </c>
      <c r="F122" s="10">
        <v>0</v>
      </c>
      <c r="G122" s="2" t="s">
        <v>635</v>
      </c>
      <c r="H122" s="2" t="s">
        <v>636</v>
      </c>
      <c r="I122" s="2" t="s">
        <v>637</v>
      </c>
      <c r="J122" s="2"/>
      <c r="K122" s="2"/>
      <c r="L122" s="2"/>
      <c r="M122" s="2">
        <v>1</v>
      </c>
      <c r="N122" s="2"/>
      <c r="O122" s="2">
        <v>0</v>
      </c>
      <c r="P122" s="2">
        <v>1</v>
      </c>
      <c r="R122" s="2" t="s">
        <v>83</v>
      </c>
      <c r="S122" s="2">
        <v>0</v>
      </c>
      <c r="T122" s="2">
        <v>2</v>
      </c>
      <c r="U122" s="2">
        <v>1689199200</v>
      </c>
      <c r="V122" s="2">
        <v>1691013599</v>
      </c>
      <c r="X122" s="8" t="str">
        <f t="shared" si="49"/>
        <v>2023-07-13 06:00:00</v>
      </c>
      <c r="Y122" s="8" t="str">
        <f t="shared" si="50"/>
        <v>2023-08-03 05:59:59</v>
      </c>
      <c r="AA122" s="2"/>
      <c r="AB122" s="2"/>
      <c r="AC122" s="2">
        <v>0</v>
      </c>
      <c r="AD122" s="2">
        <v>0</v>
      </c>
      <c r="AE122" s="8" t="s">
        <v>93</v>
      </c>
      <c r="AF122" s="2" t="s">
        <v>638</v>
      </c>
      <c r="AG122" s="8">
        <v>1</v>
      </c>
      <c r="AH122" s="2"/>
      <c r="AI122" s="2"/>
      <c r="AJ122" s="2" t="s">
        <v>639</v>
      </c>
      <c r="AK122" s="2"/>
      <c r="AL122" s="2"/>
    </row>
    <row r="123" spans="2:39">
      <c r="B123" s="10">
        <v>20002</v>
      </c>
      <c r="C123" s="10">
        <v>20002</v>
      </c>
      <c r="D123" s="1">
        <v>85</v>
      </c>
      <c r="E123" s="1">
        <v>4</v>
      </c>
      <c r="F123" s="1">
        <v>0</v>
      </c>
      <c r="G123" s="2" t="s">
        <v>629</v>
      </c>
      <c r="H123" s="8" t="s">
        <v>640</v>
      </c>
      <c r="I123" s="2" t="s">
        <v>641</v>
      </c>
      <c r="J123" s="2" t="s">
        <v>632</v>
      </c>
      <c r="K123" s="2"/>
      <c r="M123" s="8">
        <v>1</v>
      </c>
      <c r="O123" s="8">
        <v>0</v>
      </c>
      <c r="P123" s="8">
        <v>1</v>
      </c>
      <c r="Q123" s="8">
        <v>1</v>
      </c>
      <c r="R123" s="8" t="s">
        <v>83</v>
      </c>
      <c r="S123" s="8">
        <v>0</v>
      </c>
      <c r="T123" s="8">
        <v>2</v>
      </c>
      <c r="U123" s="2">
        <v>1698876000</v>
      </c>
      <c r="V123" s="2">
        <v>1875871999</v>
      </c>
      <c r="X123" s="8" t="str">
        <f t="shared" ref="X123:X131" si="53">IF(U123=0,"",IFERROR(TEXT((U123+8*3600)/86400+70*365+19,"yyyy-mm-dd hh:mm:ss"),""))</f>
        <v>2023-11-02 06:00:00</v>
      </c>
      <c r="Y123" s="8" t="str">
        <f t="shared" si="50"/>
        <v>2029-06-11 19:33:19</v>
      </c>
      <c r="AC123" s="8">
        <v>0</v>
      </c>
      <c r="AD123" s="8">
        <v>0</v>
      </c>
      <c r="AE123" s="8" t="s">
        <v>93</v>
      </c>
      <c r="AF123" s="2" t="s">
        <v>642</v>
      </c>
      <c r="AG123" s="8">
        <v>1</v>
      </c>
      <c r="AH123" s="2"/>
      <c r="AI123" s="2"/>
      <c r="AJ123" s="2" t="s">
        <v>634</v>
      </c>
      <c r="AK123" s="2"/>
    </row>
    <row r="124" spans="2:39">
      <c r="B124" s="10">
        <v>20502</v>
      </c>
      <c r="C124" s="10">
        <v>20502</v>
      </c>
      <c r="D124" s="10">
        <v>80</v>
      </c>
      <c r="E124" s="10">
        <v>4</v>
      </c>
      <c r="F124" s="10">
        <v>0</v>
      </c>
      <c r="G124" s="2" t="s">
        <v>635</v>
      </c>
      <c r="H124" s="2" t="s">
        <v>643</v>
      </c>
      <c r="I124" s="2" t="s">
        <v>644</v>
      </c>
      <c r="J124" s="2"/>
      <c r="K124" s="2"/>
      <c r="L124" s="2"/>
      <c r="M124" s="2">
        <v>1</v>
      </c>
      <c r="N124" s="2"/>
      <c r="O124" s="2">
        <v>0</v>
      </c>
      <c r="P124" s="2">
        <v>1</v>
      </c>
      <c r="R124" s="2" t="s">
        <v>83</v>
      </c>
      <c r="S124" s="2">
        <v>0</v>
      </c>
      <c r="T124" s="2">
        <v>2</v>
      </c>
      <c r="U124" s="2">
        <v>1697666400</v>
      </c>
      <c r="V124" s="2">
        <v>1698875999</v>
      </c>
      <c r="X124" s="8" t="str">
        <f t="shared" si="53"/>
        <v>2023-10-19 06:00:00</v>
      </c>
      <c r="Y124" s="8" t="str">
        <f t="shared" si="50"/>
        <v>2023-11-02 05:59:59</v>
      </c>
      <c r="AA124" s="2"/>
      <c r="AB124" s="2"/>
      <c r="AC124" s="2">
        <v>0</v>
      </c>
      <c r="AD124" s="2">
        <v>0</v>
      </c>
      <c r="AE124" s="8" t="s">
        <v>93</v>
      </c>
      <c r="AF124" s="2" t="s">
        <v>645</v>
      </c>
      <c r="AG124" s="8">
        <v>1</v>
      </c>
      <c r="AH124" s="2"/>
      <c r="AI124" s="2"/>
      <c r="AJ124" s="2" t="s">
        <v>639</v>
      </c>
      <c r="AK124" s="2"/>
      <c r="AL124" s="2"/>
    </row>
    <row r="125" spans="2:39">
      <c r="B125" s="10">
        <v>21000</v>
      </c>
      <c r="C125" s="10">
        <v>21000</v>
      </c>
      <c r="D125" s="10">
        <v>80</v>
      </c>
      <c r="E125" s="10">
        <v>0</v>
      </c>
      <c r="F125" s="10">
        <v>0</v>
      </c>
      <c r="G125" s="2" t="s">
        <v>646</v>
      </c>
      <c r="H125" s="2" t="s">
        <v>647</v>
      </c>
      <c r="I125" s="2" t="s">
        <v>648</v>
      </c>
      <c r="J125" s="2" t="s">
        <v>649</v>
      </c>
      <c r="K125" s="2" t="s">
        <v>627</v>
      </c>
      <c r="L125" s="2" t="s">
        <v>650</v>
      </c>
      <c r="M125" s="2">
        <v>4</v>
      </c>
      <c r="N125" s="2"/>
      <c r="O125" s="2">
        <v>0</v>
      </c>
      <c r="P125" s="2">
        <v>0</v>
      </c>
      <c r="Q125" s="8">
        <v>1</v>
      </c>
      <c r="R125" s="2" t="s">
        <v>83</v>
      </c>
      <c r="S125" s="2">
        <v>0</v>
      </c>
      <c r="T125" s="2">
        <v>2</v>
      </c>
      <c r="U125" s="2">
        <v>1691013600</v>
      </c>
      <c r="V125" s="2">
        <v>1693691999</v>
      </c>
      <c r="X125" s="8" t="str">
        <f t="shared" si="53"/>
        <v>2023-08-03 06:00:00</v>
      </c>
      <c r="Y125" s="8" t="str">
        <f t="shared" si="50"/>
        <v>2023-09-03 05:59:59</v>
      </c>
      <c r="AA125" s="2"/>
      <c r="AB125" s="2"/>
      <c r="AC125" s="2">
        <v>0</v>
      </c>
      <c r="AD125" s="2">
        <v>0</v>
      </c>
      <c r="AE125" s="8" t="s">
        <v>93</v>
      </c>
      <c r="AF125" s="2"/>
      <c r="AG125" s="8">
        <v>1</v>
      </c>
      <c r="AH125" s="2" t="s">
        <v>651</v>
      </c>
      <c r="AI125" s="2" t="s">
        <v>652</v>
      </c>
      <c r="AJ125" s="2"/>
      <c r="AK125" s="2"/>
      <c r="AL125" s="2"/>
    </row>
    <row r="126" spans="2:39">
      <c r="B126" s="10">
        <v>21001</v>
      </c>
      <c r="C126" s="10">
        <v>21001</v>
      </c>
      <c r="D126" s="10">
        <v>80</v>
      </c>
      <c r="E126" s="10">
        <v>3</v>
      </c>
      <c r="F126" s="10">
        <v>0</v>
      </c>
      <c r="G126" s="2" t="s">
        <v>653</v>
      </c>
      <c r="H126" s="2" t="s">
        <v>654</v>
      </c>
      <c r="I126" s="2" t="s">
        <v>655</v>
      </c>
      <c r="J126" s="2" t="s">
        <v>656</v>
      </c>
      <c r="K126" s="2" t="s">
        <v>627</v>
      </c>
      <c r="L126" s="2" t="s">
        <v>657</v>
      </c>
      <c r="M126" s="2">
        <v>5</v>
      </c>
      <c r="N126" s="2"/>
      <c r="O126" s="2">
        <v>0</v>
      </c>
      <c r="P126" s="2">
        <v>0</v>
      </c>
      <c r="Q126" s="8">
        <v>1</v>
      </c>
      <c r="R126" s="2" t="s">
        <v>83</v>
      </c>
      <c r="S126" s="2">
        <v>0</v>
      </c>
      <c r="T126" s="2">
        <v>2</v>
      </c>
      <c r="U126" s="2">
        <v>1691013600</v>
      </c>
      <c r="V126" s="2">
        <v>1693691999</v>
      </c>
      <c r="X126" s="8" t="str">
        <f t="shared" si="53"/>
        <v>2023-08-03 06:00:00</v>
      </c>
      <c r="Y126" s="8" t="str">
        <f t="shared" si="50"/>
        <v>2023-09-03 05:59:59</v>
      </c>
      <c r="AA126" s="2"/>
      <c r="AB126" s="2"/>
      <c r="AC126" s="2">
        <v>0</v>
      </c>
      <c r="AD126" s="2">
        <v>0</v>
      </c>
      <c r="AE126" s="8" t="s">
        <v>93</v>
      </c>
      <c r="AF126" s="2"/>
      <c r="AG126" s="8">
        <v>1</v>
      </c>
      <c r="AH126" s="2" t="s">
        <v>658</v>
      </c>
      <c r="AI126" s="2" t="s">
        <v>659</v>
      </c>
      <c r="AJ126" s="2"/>
      <c r="AK126" s="2"/>
      <c r="AL126" s="2"/>
    </row>
    <row r="127" spans="2:39">
      <c r="B127" s="10">
        <v>30000</v>
      </c>
      <c r="C127" s="10">
        <v>30000</v>
      </c>
      <c r="D127" s="10">
        <v>80</v>
      </c>
      <c r="E127" s="10">
        <v>0</v>
      </c>
      <c r="F127" s="10">
        <v>0</v>
      </c>
      <c r="G127" s="2" t="s">
        <v>660</v>
      </c>
      <c r="H127" s="2" t="s">
        <v>661</v>
      </c>
      <c r="I127" s="2" t="s">
        <v>662</v>
      </c>
      <c r="J127" s="2" t="s">
        <v>663</v>
      </c>
      <c r="K127" s="2"/>
      <c r="L127" s="2" t="s">
        <v>664</v>
      </c>
      <c r="M127" s="2">
        <v>1</v>
      </c>
      <c r="N127" s="2"/>
      <c r="O127" s="2">
        <v>0</v>
      </c>
      <c r="P127" s="2">
        <v>0</v>
      </c>
      <c r="Q127" s="8">
        <v>1</v>
      </c>
      <c r="R127" s="2" t="s">
        <v>83</v>
      </c>
      <c r="S127" s="2">
        <v>0</v>
      </c>
      <c r="T127" s="2">
        <v>2</v>
      </c>
      <c r="U127" s="8">
        <v>1691013600</v>
      </c>
      <c r="V127" s="8">
        <v>1692223199</v>
      </c>
      <c r="X127" s="8" t="str">
        <f t="shared" si="53"/>
        <v>2023-08-03 06:00:00</v>
      </c>
      <c r="Y127" s="8" t="str">
        <f t="shared" si="50"/>
        <v>2023-08-17 05:59:59</v>
      </c>
      <c r="AC127" s="8">
        <v>0</v>
      </c>
      <c r="AD127" s="8">
        <v>0</v>
      </c>
      <c r="AE127" s="8" t="s">
        <v>93</v>
      </c>
      <c r="AG127" s="8">
        <v>1</v>
      </c>
      <c r="AH127" s="2" t="s">
        <v>665</v>
      </c>
      <c r="AI127" s="2" t="s">
        <v>666</v>
      </c>
      <c r="AJ127" s="2"/>
      <c r="AK127" s="2"/>
    </row>
    <row r="128" spans="2:39">
      <c r="B128" s="1">
        <v>40000</v>
      </c>
      <c r="C128" s="1">
        <v>40000</v>
      </c>
      <c r="D128" s="1">
        <v>80</v>
      </c>
      <c r="E128" s="1">
        <v>0</v>
      </c>
      <c r="F128" s="1">
        <v>0</v>
      </c>
      <c r="G128" s="8" t="s">
        <v>667</v>
      </c>
      <c r="H128" s="8" t="s">
        <v>668</v>
      </c>
      <c r="I128" s="8" t="s">
        <v>669</v>
      </c>
      <c r="J128" s="8" t="s">
        <v>670</v>
      </c>
      <c r="L128" s="8" t="s">
        <v>671</v>
      </c>
      <c r="M128" s="8">
        <v>2</v>
      </c>
      <c r="O128" s="8">
        <v>0</v>
      </c>
      <c r="P128" s="8">
        <v>0</v>
      </c>
      <c r="R128" s="8" t="s">
        <v>183</v>
      </c>
      <c r="S128" s="8">
        <v>1</v>
      </c>
      <c r="T128" s="8">
        <v>2</v>
      </c>
      <c r="U128" s="8">
        <v>1691013600</v>
      </c>
      <c r="V128" s="8">
        <v>1692223199</v>
      </c>
      <c r="X128" s="8" t="str">
        <f t="shared" si="53"/>
        <v>2023-08-03 06:00:00</v>
      </c>
      <c r="Y128" s="8" t="str">
        <f t="shared" si="50"/>
        <v>2023-08-17 05:59:59</v>
      </c>
      <c r="AC128" s="8">
        <v>0</v>
      </c>
      <c r="AD128" s="8">
        <v>0</v>
      </c>
      <c r="AE128" s="8" t="s">
        <v>93</v>
      </c>
      <c r="AG128" s="8">
        <v>1</v>
      </c>
      <c r="AH128" s="2" t="s">
        <v>672</v>
      </c>
      <c r="AI128" s="2" t="s">
        <v>673</v>
      </c>
      <c r="AJ128" s="2"/>
      <c r="AK128" s="2"/>
    </row>
    <row r="129" spans="2:37">
      <c r="B129" s="1">
        <v>40001</v>
      </c>
      <c r="C129" s="1">
        <v>40001</v>
      </c>
      <c r="D129" s="1">
        <v>80</v>
      </c>
      <c r="E129" s="1">
        <v>0</v>
      </c>
      <c r="F129" s="1">
        <v>0</v>
      </c>
      <c r="G129" s="8" t="s">
        <v>674</v>
      </c>
      <c r="H129" s="8" t="s">
        <v>675</v>
      </c>
      <c r="I129" s="8" t="s">
        <v>676</v>
      </c>
      <c r="J129" s="8" t="s">
        <v>677</v>
      </c>
      <c r="L129" s="8" t="s">
        <v>678</v>
      </c>
      <c r="M129" s="8">
        <v>2</v>
      </c>
      <c r="O129" s="8">
        <v>0</v>
      </c>
      <c r="P129" s="8">
        <v>0</v>
      </c>
      <c r="R129" s="8" t="s">
        <v>183</v>
      </c>
      <c r="S129" s="8">
        <v>1</v>
      </c>
      <c r="T129" s="8">
        <v>2</v>
      </c>
      <c r="U129" s="8">
        <v>1692309600</v>
      </c>
      <c r="V129" s="8">
        <v>1693519199</v>
      </c>
      <c r="X129" s="8" t="str">
        <f t="shared" si="53"/>
        <v>2023-08-18 06:00:00</v>
      </c>
      <c r="Y129" s="8" t="str">
        <f t="shared" si="50"/>
        <v>2023-09-01 05:59:59</v>
      </c>
      <c r="AC129" s="8">
        <v>0</v>
      </c>
      <c r="AD129" s="8">
        <v>0</v>
      </c>
      <c r="AE129" s="8" t="s">
        <v>93</v>
      </c>
      <c r="AG129" s="8">
        <v>1</v>
      </c>
      <c r="AH129" s="2" t="s">
        <v>672</v>
      </c>
      <c r="AI129" s="2" t="s">
        <v>679</v>
      </c>
      <c r="AJ129" s="2"/>
      <c r="AK129" s="2"/>
    </row>
    <row r="130" spans="2:37">
      <c r="B130" s="1">
        <v>40002</v>
      </c>
      <c r="C130" s="1">
        <v>40002</v>
      </c>
      <c r="D130" s="1">
        <v>80</v>
      </c>
      <c r="E130" s="1">
        <v>0</v>
      </c>
      <c r="F130" s="1">
        <v>0</v>
      </c>
      <c r="G130" s="8" t="s">
        <v>680</v>
      </c>
      <c r="H130" s="8" t="s">
        <v>681</v>
      </c>
      <c r="I130" s="8" t="s">
        <v>682</v>
      </c>
      <c r="J130" s="8" t="s">
        <v>683</v>
      </c>
      <c r="L130" s="8" t="s">
        <v>684</v>
      </c>
      <c r="M130" s="8">
        <v>2</v>
      </c>
      <c r="O130" s="8">
        <v>0</v>
      </c>
      <c r="P130" s="8">
        <v>0</v>
      </c>
      <c r="R130" s="8" t="s">
        <v>183</v>
      </c>
      <c r="S130" s="8">
        <v>1</v>
      </c>
      <c r="T130" s="8">
        <v>2</v>
      </c>
      <c r="U130" s="8">
        <v>1695765600</v>
      </c>
      <c r="V130" s="8">
        <v>1696975199</v>
      </c>
      <c r="X130" s="8" t="str">
        <f t="shared" si="53"/>
        <v>2023-09-27 06:00:00</v>
      </c>
      <c r="Y130" s="8" t="str">
        <f t="shared" si="50"/>
        <v>2023-10-11 05:59:59</v>
      </c>
      <c r="AC130" s="8">
        <v>0</v>
      </c>
      <c r="AD130" s="8">
        <v>0</v>
      </c>
      <c r="AE130" s="8" t="s">
        <v>93</v>
      </c>
      <c r="AG130" s="8">
        <v>1</v>
      </c>
      <c r="AH130" s="2" t="s">
        <v>672</v>
      </c>
      <c r="AI130" s="2" t="s">
        <v>685</v>
      </c>
      <c r="AJ130" s="2"/>
      <c r="AK130" s="2"/>
    </row>
    <row r="131" spans="2:37">
      <c r="B131" s="1">
        <v>40003</v>
      </c>
      <c r="C131" s="1">
        <v>40003</v>
      </c>
      <c r="D131" s="1">
        <v>80</v>
      </c>
      <c r="E131" s="1">
        <v>0</v>
      </c>
      <c r="F131" s="1">
        <v>0</v>
      </c>
      <c r="G131" s="8" t="s">
        <v>686</v>
      </c>
      <c r="H131" s="8" t="s">
        <v>687</v>
      </c>
      <c r="I131" s="8" t="s">
        <v>688</v>
      </c>
      <c r="J131" s="8" t="s">
        <v>689</v>
      </c>
      <c r="L131" s="8" t="s">
        <v>690</v>
      </c>
      <c r="M131" s="8">
        <v>2</v>
      </c>
      <c r="O131" s="8">
        <v>0</v>
      </c>
      <c r="P131" s="8">
        <v>0</v>
      </c>
      <c r="R131" s="8" t="s">
        <v>183</v>
      </c>
      <c r="S131" s="8">
        <v>1</v>
      </c>
      <c r="T131" s="8">
        <v>2</v>
      </c>
      <c r="U131" s="8">
        <v>1698962400</v>
      </c>
      <c r="V131" s="8">
        <v>1700668799</v>
      </c>
      <c r="X131" s="8" t="str">
        <f t="shared" si="53"/>
        <v>2023-11-03 06:00:00</v>
      </c>
      <c r="Y131" s="8" t="str">
        <f t="shared" ref="Y131" si="54">IF(V131=0,"",IFERROR(TEXT((V131+8*3600)/86400+70*365+19,"yyyy-mm-dd hh:mm:ss"),""))</f>
        <v>2023-11-22 23:59:59</v>
      </c>
      <c r="AC131" s="8">
        <v>0</v>
      </c>
      <c r="AD131" s="8">
        <v>0</v>
      </c>
      <c r="AE131" s="8" t="s">
        <v>93</v>
      </c>
      <c r="AG131" s="8">
        <v>0</v>
      </c>
      <c r="AH131" s="2" t="s">
        <v>672</v>
      </c>
      <c r="AI131" s="2" t="s">
        <v>691</v>
      </c>
      <c r="AJ131" s="2"/>
      <c r="AK131" s="2"/>
    </row>
    <row r="132" spans="2:37">
      <c r="B132" s="10">
        <v>40004</v>
      </c>
      <c r="C132" s="10">
        <v>40004</v>
      </c>
      <c r="D132" s="10">
        <v>80</v>
      </c>
      <c r="E132" s="10">
        <v>0</v>
      </c>
      <c r="F132" s="10">
        <v>0</v>
      </c>
      <c r="G132" s="2" t="s">
        <v>686</v>
      </c>
      <c r="H132" s="2" t="s">
        <v>692</v>
      </c>
      <c r="I132" s="2" t="s">
        <v>693</v>
      </c>
      <c r="J132" s="2" t="s">
        <v>689</v>
      </c>
      <c r="K132" s="2"/>
      <c r="L132" s="2" t="s">
        <v>690</v>
      </c>
      <c r="M132" s="2">
        <v>2</v>
      </c>
      <c r="N132" s="2"/>
      <c r="O132" s="2">
        <v>0</v>
      </c>
      <c r="P132" s="2">
        <v>0</v>
      </c>
      <c r="Q132" s="2"/>
      <c r="R132" s="2" t="s">
        <v>183</v>
      </c>
      <c r="S132" s="2">
        <v>1</v>
      </c>
      <c r="T132" s="2">
        <v>2</v>
      </c>
      <c r="U132" s="8">
        <v>1698962400</v>
      </c>
      <c r="V132" s="2">
        <v>1700668799</v>
      </c>
      <c r="W132" s="2"/>
      <c r="X132" s="2" t="s">
        <v>694</v>
      </c>
      <c r="Y132" s="2" t="s">
        <v>695</v>
      </c>
      <c r="Z132" s="2"/>
      <c r="AA132" s="2"/>
      <c r="AB132" s="2"/>
      <c r="AC132" s="2">
        <v>0</v>
      </c>
      <c r="AD132" s="2">
        <v>0</v>
      </c>
      <c r="AE132" s="8" t="s">
        <v>93</v>
      </c>
      <c r="AF132" s="2"/>
      <c r="AG132" s="2">
        <v>1</v>
      </c>
      <c r="AH132" s="2" t="s">
        <v>672</v>
      </c>
      <c r="AI132" s="2" t="s">
        <v>691</v>
      </c>
      <c r="AJ132" s="2"/>
      <c r="AK132" s="2"/>
    </row>
    <row r="133" spans="2:37">
      <c r="B133" s="10">
        <v>40005</v>
      </c>
      <c r="C133" s="10">
        <v>40005</v>
      </c>
      <c r="D133" s="1">
        <v>80</v>
      </c>
      <c r="E133" s="1">
        <v>0</v>
      </c>
      <c r="F133" s="1">
        <v>0</v>
      </c>
      <c r="G133" s="8" t="s">
        <v>696</v>
      </c>
      <c r="H133" s="8" t="s">
        <v>697</v>
      </c>
      <c r="I133" s="8" t="s">
        <v>698</v>
      </c>
      <c r="J133" s="8" t="s">
        <v>699</v>
      </c>
      <c r="L133" s="8" t="s">
        <v>700</v>
      </c>
      <c r="M133" s="8">
        <v>1</v>
      </c>
      <c r="O133" s="8">
        <v>0</v>
      </c>
      <c r="P133" s="8">
        <v>0</v>
      </c>
      <c r="R133" s="8" t="s">
        <v>183</v>
      </c>
      <c r="S133" s="8">
        <v>1</v>
      </c>
      <c r="T133" s="8">
        <v>2</v>
      </c>
      <c r="U133" s="8">
        <v>1705528800</v>
      </c>
      <c r="V133" s="8">
        <v>1706738399</v>
      </c>
      <c r="X133" s="8" t="str">
        <f>IF(U133=0,"",IFERROR(TEXT((U133+8*3600)/86400+70*365+19,"yyyy-mm-dd hh:mm:ss"),""))</f>
        <v>2024-01-18 06:00:00</v>
      </c>
      <c r="Y133" s="8" t="str">
        <f>IF(V133=0,"",IFERROR(TEXT((V133+8*3600)/86400+70*365+19,"yyyy-mm-dd hh:mm:ss"),""))</f>
        <v>2024-02-01 05:59:59</v>
      </c>
      <c r="AC133" s="8">
        <v>0</v>
      </c>
      <c r="AD133" s="8">
        <v>0</v>
      </c>
      <c r="AE133" s="8" t="s">
        <v>93</v>
      </c>
      <c r="AG133" s="8">
        <v>1</v>
      </c>
      <c r="AH133" s="2" t="s">
        <v>672</v>
      </c>
      <c r="AI133" s="2" t="s">
        <v>701</v>
      </c>
      <c r="AJ133" s="2"/>
      <c r="AK133" s="2"/>
    </row>
    <row r="134" spans="2:37">
      <c r="B134" s="10">
        <v>50000</v>
      </c>
      <c r="C134" s="10">
        <v>50000</v>
      </c>
      <c r="D134" s="10">
        <v>84</v>
      </c>
      <c r="E134" s="10">
        <v>0</v>
      </c>
      <c r="F134" s="10">
        <v>0</v>
      </c>
      <c r="G134" s="2" t="s">
        <v>702</v>
      </c>
      <c r="H134" s="2" t="s">
        <v>703</v>
      </c>
      <c r="I134" s="2" t="s">
        <v>704</v>
      </c>
      <c r="J134" s="2" t="s">
        <v>705</v>
      </c>
      <c r="K134" s="2" t="s">
        <v>706</v>
      </c>
      <c r="M134" s="2">
        <v>3</v>
      </c>
      <c r="N134" s="2"/>
      <c r="O134" s="2">
        <v>0</v>
      </c>
      <c r="P134" s="2">
        <v>0</v>
      </c>
      <c r="Q134" s="8">
        <v>1</v>
      </c>
      <c r="R134" s="2" t="s">
        <v>83</v>
      </c>
      <c r="S134" s="2">
        <v>0</v>
      </c>
      <c r="T134" s="2">
        <v>2</v>
      </c>
      <c r="U134" s="2">
        <v>1690408800</v>
      </c>
      <c r="V134" s="2">
        <v>1692223199</v>
      </c>
      <c r="X134" s="8" t="str">
        <f t="shared" ref="X134:Y137" si="55">IF(U134=0,"",IFERROR(TEXT((U134+8*3600)/86400+70*365+19,"yyyy-mm-dd hh:mm:ss"),""))</f>
        <v>2023-07-27 06:00:00</v>
      </c>
      <c r="Y134" s="8" t="str">
        <f t="shared" si="55"/>
        <v>2023-08-17 05:59:59</v>
      </c>
      <c r="AC134" s="8">
        <v>0</v>
      </c>
      <c r="AD134" s="8">
        <v>0</v>
      </c>
      <c r="AE134" s="8" t="s">
        <v>93</v>
      </c>
      <c r="AG134" s="8">
        <v>1</v>
      </c>
      <c r="AH134" s="2" t="s">
        <v>707</v>
      </c>
      <c r="AI134" s="2" t="s">
        <v>708</v>
      </c>
      <c r="AJ134" s="2" t="s">
        <v>709</v>
      </c>
      <c r="AK134" s="2"/>
    </row>
    <row r="135" spans="2:37">
      <c r="B135" s="10">
        <v>50001</v>
      </c>
      <c r="C135" s="10">
        <v>50001</v>
      </c>
      <c r="D135" s="1">
        <v>666</v>
      </c>
      <c r="E135" s="1">
        <v>0</v>
      </c>
      <c r="F135" s="1">
        <v>0</v>
      </c>
      <c r="H135" s="8" t="s">
        <v>710</v>
      </c>
      <c r="M135" s="8">
        <v>14</v>
      </c>
      <c r="O135" s="8">
        <v>0</v>
      </c>
      <c r="P135" s="8">
        <v>1</v>
      </c>
      <c r="R135" s="8" t="s">
        <v>83</v>
      </c>
      <c r="S135" s="8">
        <v>0</v>
      </c>
      <c r="T135" s="8">
        <v>2</v>
      </c>
      <c r="U135" s="8">
        <v>1690408800</v>
      </c>
      <c r="V135" s="8">
        <v>1691013599</v>
      </c>
      <c r="X135" s="8" t="str">
        <f t="shared" si="55"/>
        <v>2023-07-27 06:00:00</v>
      </c>
      <c r="Y135" s="8" t="str">
        <f t="shared" si="55"/>
        <v>2023-08-03 05:59:59</v>
      </c>
      <c r="AC135" s="8">
        <v>0</v>
      </c>
      <c r="AD135" s="8">
        <v>0</v>
      </c>
      <c r="AE135" s="8" t="s">
        <v>93</v>
      </c>
      <c r="AG135" s="8">
        <v>1</v>
      </c>
      <c r="AH135" s="2"/>
      <c r="AI135" s="2"/>
      <c r="AJ135" s="2"/>
      <c r="AK135" s="2"/>
    </row>
    <row r="136" spans="2:37">
      <c r="B136" s="10">
        <v>50002</v>
      </c>
      <c r="C136" s="10">
        <v>50002</v>
      </c>
      <c r="D136" s="1">
        <v>666</v>
      </c>
      <c r="E136" s="1">
        <v>0</v>
      </c>
      <c r="F136" s="1">
        <v>0</v>
      </c>
      <c r="H136" s="8" t="s">
        <v>711</v>
      </c>
      <c r="M136" s="8">
        <v>14</v>
      </c>
      <c r="O136" s="8">
        <v>0</v>
      </c>
      <c r="P136" s="8">
        <v>1</v>
      </c>
      <c r="R136" s="8" t="s">
        <v>83</v>
      </c>
      <c r="S136" s="8">
        <v>0</v>
      </c>
      <c r="T136" s="8">
        <v>2</v>
      </c>
      <c r="U136" s="8">
        <v>1691013600</v>
      </c>
      <c r="V136" s="2">
        <v>1692223199</v>
      </c>
      <c r="X136" s="8" t="str">
        <f t="shared" si="55"/>
        <v>2023-08-03 06:00:00</v>
      </c>
      <c r="Y136" s="8" t="str">
        <f t="shared" si="55"/>
        <v>2023-08-17 05:59:59</v>
      </c>
      <c r="AC136" s="8">
        <v>0</v>
      </c>
      <c r="AD136" s="8">
        <v>0</v>
      </c>
      <c r="AE136" s="8" t="s">
        <v>93</v>
      </c>
      <c r="AG136" s="8">
        <v>1</v>
      </c>
      <c r="AH136" s="2"/>
      <c r="AI136" s="2"/>
      <c r="AJ136" s="2"/>
      <c r="AK136" s="2"/>
    </row>
    <row r="137" spans="2:37">
      <c r="B137" s="10">
        <v>50003</v>
      </c>
      <c r="C137" s="10">
        <v>50003</v>
      </c>
      <c r="D137" s="1">
        <v>80</v>
      </c>
      <c r="E137" s="1">
        <v>0</v>
      </c>
      <c r="F137" s="1">
        <v>0</v>
      </c>
      <c r="H137" s="8" t="s">
        <v>712</v>
      </c>
      <c r="K137" s="8" t="s">
        <v>713</v>
      </c>
      <c r="M137" s="8">
        <v>999</v>
      </c>
      <c r="O137" s="8">
        <v>1</v>
      </c>
      <c r="P137" s="8">
        <v>1</v>
      </c>
      <c r="S137" s="8">
        <v>0</v>
      </c>
      <c r="T137" s="8">
        <v>2</v>
      </c>
      <c r="U137" s="8">
        <v>1706738400</v>
      </c>
      <c r="V137" s="8">
        <v>1709330399</v>
      </c>
      <c r="X137" s="8" t="str">
        <f t="shared" si="55"/>
        <v>2024-02-01 06:00:00</v>
      </c>
      <c r="Y137" s="8" t="str">
        <f t="shared" si="55"/>
        <v>2024-03-02 05:59:59</v>
      </c>
      <c r="AC137" s="8">
        <v>0</v>
      </c>
      <c r="AD137" s="8">
        <v>0</v>
      </c>
      <c r="AE137" s="8" t="s">
        <v>93</v>
      </c>
      <c r="AG137" s="8">
        <v>1</v>
      </c>
      <c r="AJ137" s="8" t="s">
        <v>714</v>
      </c>
    </row>
    <row r="138" spans="2:37">
      <c r="B138" s="10">
        <v>60000</v>
      </c>
      <c r="C138" s="10">
        <v>60000</v>
      </c>
      <c r="D138" s="1">
        <v>80</v>
      </c>
      <c r="E138" s="1">
        <v>0</v>
      </c>
      <c r="F138" s="1">
        <v>0</v>
      </c>
      <c r="G138" s="2" t="s">
        <v>715</v>
      </c>
      <c r="H138" s="2" t="s">
        <v>716</v>
      </c>
      <c r="I138" s="2" t="s">
        <v>717</v>
      </c>
      <c r="J138" s="2"/>
      <c r="K138" s="2" t="s">
        <v>718</v>
      </c>
      <c r="L138" s="2"/>
      <c r="M138" s="2">
        <v>0</v>
      </c>
      <c r="N138" s="2"/>
      <c r="O138" s="2">
        <v>0</v>
      </c>
      <c r="P138" s="2">
        <v>1</v>
      </c>
      <c r="Q138" s="2"/>
      <c r="R138" s="2"/>
      <c r="S138" s="2">
        <v>0</v>
      </c>
      <c r="T138" s="2">
        <v>2</v>
      </c>
      <c r="U138" s="2">
        <v>1700690400</v>
      </c>
      <c r="V138" s="2">
        <v>1701899999</v>
      </c>
      <c r="X138" s="8" t="str">
        <f>IF(U138=0,"",IFERROR(TEXT((U138+8*3600)/86400+70*365+19,"yyyy-mm-dd hh:mm:ss"),""))</f>
        <v>2023-11-23 06:00:00</v>
      </c>
      <c r="Y138" s="8" t="str">
        <f t="shared" ref="Y138:Y139" si="56">IF(V138=0,"",IFERROR(TEXT((V138+8*3600)/86400+70*365+19,"yyyy-mm-dd hh:mm:ss"),""))</f>
        <v>2023-12-07 05:59:59</v>
      </c>
      <c r="AC138" s="8">
        <v>0</v>
      </c>
      <c r="AD138" s="8">
        <v>0</v>
      </c>
      <c r="AE138" s="8" t="s">
        <v>93</v>
      </c>
      <c r="AG138" s="8">
        <v>1</v>
      </c>
      <c r="AH138" s="2"/>
      <c r="AI138" s="2"/>
      <c r="AJ138" s="2" t="s">
        <v>719</v>
      </c>
      <c r="AK138" s="2"/>
    </row>
    <row r="139" spans="2:37">
      <c r="B139" s="10">
        <v>60001</v>
      </c>
      <c r="C139" s="10">
        <v>60001</v>
      </c>
      <c r="D139" s="1">
        <v>80</v>
      </c>
      <c r="E139" s="1">
        <v>0</v>
      </c>
      <c r="F139" s="1">
        <v>0</v>
      </c>
      <c r="G139" s="2"/>
      <c r="H139" s="2" t="s">
        <v>720</v>
      </c>
      <c r="I139" s="2" t="s">
        <v>721</v>
      </c>
      <c r="J139" s="2"/>
      <c r="K139" s="2" t="s">
        <v>722</v>
      </c>
      <c r="L139" s="2"/>
      <c r="M139" s="2">
        <v>0</v>
      </c>
      <c r="N139" s="2"/>
      <c r="O139" s="2">
        <v>0</v>
      </c>
      <c r="P139" s="2">
        <v>1</v>
      </c>
      <c r="Q139" s="2"/>
      <c r="R139" s="2"/>
      <c r="S139" s="2">
        <v>0</v>
      </c>
      <c r="T139" s="2">
        <v>2</v>
      </c>
      <c r="U139" s="2">
        <v>1700690400</v>
      </c>
      <c r="V139" s="2">
        <v>1701295199</v>
      </c>
      <c r="X139" s="8" t="str">
        <f t="shared" ref="X139" si="57">IF(U139=0,"",IFERROR(TEXT((U139+8*3600)/86400+70*365+19,"yyyy-mm-dd hh:mm:ss"),""))</f>
        <v>2023-11-23 06:00:00</v>
      </c>
      <c r="Y139" s="8" t="str">
        <f t="shared" si="56"/>
        <v>2023-11-30 05:59:59</v>
      </c>
      <c r="AC139" s="8">
        <v>0</v>
      </c>
      <c r="AD139" s="8">
        <v>0</v>
      </c>
      <c r="AE139" s="8" t="s">
        <v>93</v>
      </c>
      <c r="AG139" s="8">
        <v>1</v>
      </c>
      <c r="AH139" s="2"/>
      <c r="AI139" s="2"/>
      <c r="AJ139" s="2"/>
      <c r="AK139" s="2"/>
    </row>
    <row r="140" spans="2:37">
      <c r="B140" s="10">
        <v>60002</v>
      </c>
      <c r="C140" s="10">
        <v>60002</v>
      </c>
      <c r="D140" s="1">
        <v>80</v>
      </c>
      <c r="E140" s="1">
        <v>0</v>
      </c>
      <c r="F140" s="1">
        <v>0</v>
      </c>
      <c r="G140" s="2" t="s">
        <v>723</v>
      </c>
      <c r="H140" s="2" t="s">
        <v>724</v>
      </c>
      <c r="I140" s="2" t="s">
        <v>725</v>
      </c>
      <c r="J140" s="2" t="s">
        <v>726</v>
      </c>
      <c r="K140" s="2" t="s">
        <v>727</v>
      </c>
      <c r="L140" s="2"/>
      <c r="M140" s="2">
        <v>0</v>
      </c>
      <c r="N140" s="2"/>
      <c r="O140" s="2">
        <v>0</v>
      </c>
      <c r="P140" s="2">
        <v>0</v>
      </c>
      <c r="Q140" s="2">
        <v>1</v>
      </c>
      <c r="R140" s="2"/>
      <c r="S140" s="2">
        <v>0</v>
      </c>
      <c r="T140" s="2">
        <v>2</v>
      </c>
      <c r="U140" s="2">
        <v>0</v>
      </c>
      <c r="V140" s="2">
        <v>0</v>
      </c>
      <c r="AC140" s="8">
        <v>0</v>
      </c>
      <c r="AD140" s="8">
        <v>0</v>
      </c>
      <c r="AE140" s="8" t="s">
        <v>93</v>
      </c>
      <c r="AG140" s="8">
        <v>1</v>
      </c>
      <c r="AH140" s="2" t="s">
        <v>728</v>
      </c>
      <c r="AI140" s="2" t="s">
        <v>729</v>
      </c>
      <c r="AJ140" s="2" t="s">
        <v>730</v>
      </c>
      <c r="AK140" s="2"/>
    </row>
    <row r="141" spans="2:37">
      <c r="B141" s="10">
        <v>60003</v>
      </c>
      <c r="C141" s="10">
        <v>60003</v>
      </c>
      <c r="D141" s="1">
        <v>80</v>
      </c>
      <c r="E141" s="1">
        <v>0</v>
      </c>
      <c r="F141" s="1">
        <v>0</v>
      </c>
      <c r="G141" s="2" t="s">
        <v>731</v>
      </c>
      <c r="H141" s="2" t="s">
        <v>732</v>
      </c>
      <c r="I141" s="2" t="s">
        <v>733</v>
      </c>
      <c r="J141" s="2" t="s">
        <v>734</v>
      </c>
      <c r="K141" s="2" t="s">
        <v>732</v>
      </c>
      <c r="L141" s="2"/>
      <c r="M141" s="2">
        <v>0</v>
      </c>
      <c r="N141" s="2"/>
      <c r="O141" s="2">
        <v>0</v>
      </c>
      <c r="P141" s="2">
        <v>1</v>
      </c>
      <c r="Q141" s="2">
        <v>1</v>
      </c>
      <c r="R141" s="2"/>
      <c r="S141" s="2">
        <v>0</v>
      </c>
      <c r="T141" s="2">
        <v>2</v>
      </c>
      <c r="U141" s="2">
        <v>1700690400</v>
      </c>
      <c r="V141" s="2">
        <v>1701878399</v>
      </c>
      <c r="X141" s="8" t="str">
        <f>IF(U141=0,"",IFERROR(TEXT((U141+8*3600)/86400+70*365+19,"yyyy-mm-dd hh:mm:ss"),""))</f>
        <v>2023-11-23 06:00:00</v>
      </c>
      <c r="Y141" s="8" t="str">
        <f t="shared" ref="Y141:Y145" si="58">IF(V141=0,"",IFERROR(TEXT((V141+8*3600)/86400+70*365+19,"yyyy-mm-dd hh:mm:ss"),""))</f>
        <v>2023-12-06 23:59:59</v>
      </c>
      <c r="AC141" s="8">
        <v>0</v>
      </c>
      <c r="AD141" s="8">
        <v>0</v>
      </c>
      <c r="AE141" s="8" t="s">
        <v>93</v>
      </c>
      <c r="AG141" s="8">
        <v>1</v>
      </c>
      <c r="AH141" s="2"/>
      <c r="AI141" s="2"/>
      <c r="AJ141" s="2"/>
      <c r="AK141" s="2"/>
    </row>
    <row r="142" spans="2:37">
      <c r="B142" s="10">
        <v>60004</v>
      </c>
      <c r="C142" s="10">
        <v>60004</v>
      </c>
      <c r="D142" s="1">
        <v>80</v>
      </c>
      <c r="E142" s="1">
        <v>0</v>
      </c>
      <c r="F142" s="1">
        <v>0</v>
      </c>
      <c r="G142" s="2" t="s">
        <v>715</v>
      </c>
      <c r="H142" s="2" t="s">
        <v>716</v>
      </c>
      <c r="I142" s="2" t="s">
        <v>735</v>
      </c>
      <c r="J142" s="2"/>
      <c r="K142" s="2" t="s">
        <v>718</v>
      </c>
      <c r="L142" s="2"/>
      <c r="M142" s="2">
        <v>0</v>
      </c>
      <c r="N142" s="2"/>
      <c r="O142" s="2">
        <v>0</v>
      </c>
      <c r="P142" s="2">
        <v>0</v>
      </c>
      <c r="Q142" s="2">
        <v>1</v>
      </c>
      <c r="R142" s="2"/>
      <c r="S142" s="2">
        <v>0</v>
      </c>
      <c r="T142" s="2">
        <v>2</v>
      </c>
      <c r="U142" s="2">
        <v>1700690400</v>
      </c>
      <c r="V142" s="2">
        <v>1701899999</v>
      </c>
      <c r="X142" s="8" t="str">
        <f>IF(U142=0,"",IFERROR(TEXT((U142+8*3600)/86400+70*365+19,"yyyy-mm-dd hh:mm:ss"),""))</f>
        <v>2023-11-23 06:00:00</v>
      </c>
      <c r="Y142" s="8" t="str">
        <f t="shared" si="58"/>
        <v>2023-12-07 05:59:59</v>
      </c>
      <c r="AC142" s="8">
        <v>0</v>
      </c>
      <c r="AD142" s="8">
        <v>0</v>
      </c>
      <c r="AE142" s="8" t="s">
        <v>93</v>
      </c>
      <c r="AG142" s="8">
        <v>1</v>
      </c>
      <c r="AH142" s="2" t="s">
        <v>672</v>
      </c>
      <c r="AI142" s="2" t="s">
        <v>736</v>
      </c>
      <c r="AJ142" s="2"/>
      <c r="AK142" s="2"/>
    </row>
    <row r="143" spans="2:37">
      <c r="B143" s="10">
        <v>60005</v>
      </c>
      <c r="C143" s="10">
        <v>60005</v>
      </c>
      <c r="D143" s="1">
        <v>80</v>
      </c>
      <c r="E143" s="1">
        <v>0</v>
      </c>
      <c r="F143" s="1">
        <v>0</v>
      </c>
      <c r="G143" s="2" t="s">
        <v>737</v>
      </c>
      <c r="H143" s="2" t="s">
        <v>738</v>
      </c>
      <c r="I143" s="2" t="s">
        <v>739</v>
      </c>
      <c r="J143" s="2" t="s">
        <v>740</v>
      </c>
      <c r="K143" s="2" t="s">
        <v>738</v>
      </c>
      <c r="L143" s="2"/>
      <c r="M143" s="2">
        <v>0</v>
      </c>
      <c r="N143" s="2"/>
      <c r="O143" s="2">
        <v>1</v>
      </c>
      <c r="P143" s="2">
        <v>1</v>
      </c>
      <c r="Q143" s="2">
        <v>1</v>
      </c>
      <c r="R143" s="2"/>
      <c r="S143" s="2">
        <v>0</v>
      </c>
      <c r="T143" s="2">
        <v>2</v>
      </c>
      <c r="U143" s="2">
        <v>1703109600</v>
      </c>
      <c r="V143" s="2">
        <v>1704923999</v>
      </c>
      <c r="X143" s="8" t="str">
        <f t="shared" ref="X143" si="59">IF(U143=0,"",IFERROR(TEXT((U143+8*3600)/86400+70*365+19,"yyyy-mm-dd hh:mm:ss"),""))</f>
        <v>2023-12-21 06:00:00</v>
      </c>
      <c r="Y143" s="8" t="str">
        <f t="shared" si="58"/>
        <v>2024-01-11 05:59:59</v>
      </c>
      <c r="AC143" s="8">
        <v>0</v>
      </c>
      <c r="AD143" s="8">
        <v>0</v>
      </c>
      <c r="AE143" s="8" t="s">
        <v>93</v>
      </c>
      <c r="AF143" s="2"/>
      <c r="AG143" s="8">
        <v>1</v>
      </c>
      <c r="AJ143" s="8" t="s">
        <v>741</v>
      </c>
    </row>
    <row r="144" spans="2:37">
      <c r="B144" s="1">
        <v>60006</v>
      </c>
      <c r="C144" s="1">
        <v>60006</v>
      </c>
      <c r="D144" s="1">
        <v>80</v>
      </c>
      <c r="E144" s="1">
        <v>0</v>
      </c>
      <c r="F144" s="1">
        <v>0</v>
      </c>
      <c r="G144" s="8" t="s">
        <v>742</v>
      </c>
      <c r="H144" s="8" t="s">
        <v>743</v>
      </c>
      <c r="I144" s="8" t="s">
        <v>744</v>
      </c>
      <c r="J144" s="8" t="s">
        <v>745</v>
      </c>
      <c r="K144" s="8" t="s">
        <v>743</v>
      </c>
      <c r="M144" s="8">
        <v>0</v>
      </c>
      <c r="O144" s="8">
        <v>1</v>
      </c>
      <c r="P144" s="8">
        <v>1</v>
      </c>
      <c r="S144" s="8">
        <v>0</v>
      </c>
      <c r="T144" s="8">
        <v>1</v>
      </c>
      <c r="U144" s="8">
        <v>0</v>
      </c>
      <c r="V144" s="8">
        <v>1209600</v>
      </c>
      <c r="X144" s="8" t="str">
        <f t="shared" ref="X144" si="60">IF(U144=0,"",IFERROR(TEXT((U144+8*3600)/86400+70*365+19,"yyyy-mm-dd hh:mm:ss"),""))</f>
        <v/>
      </c>
      <c r="AA144" s="8">
        <v>1704906000</v>
      </c>
      <c r="AB144" s="8">
        <v>1714354200</v>
      </c>
      <c r="AC144" s="8">
        <v>0</v>
      </c>
      <c r="AD144" s="8">
        <v>0</v>
      </c>
      <c r="AE144" s="8" t="s">
        <v>93</v>
      </c>
      <c r="AG144" s="8">
        <v>1</v>
      </c>
      <c r="AJ144" s="8" t="s">
        <v>746</v>
      </c>
    </row>
    <row r="145" spans="2:36">
      <c r="B145" s="1">
        <v>60007</v>
      </c>
      <c r="C145" s="1">
        <v>60007</v>
      </c>
      <c r="D145" s="1">
        <v>80</v>
      </c>
      <c r="E145" s="1">
        <v>0</v>
      </c>
      <c r="F145" s="1">
        <v>0</v>
      </c>
      <c r="G145" s="8" t="s">
        <v>747</v>
      </c>
      <c r="H145" s="8" t="s">
        <v>748</v>
      </c>
      <c r="I145" s="8" t="s">
        <v>749</v>
      </c>
      <c r="J145" s="8" t="s">
        <v>750</v>
      </c>
      <c r="K145" s="8" t="s">
        <v>748</v>
      </c>
      <c r="M145" s="8">
        <v>0</v>
      </c>
      <c r="O145" s="8">
        <v>1</v>
      </c>
      <c r="P145" s="8">
        <v>1</v>
      </c>
      <c r="S145" s="8">
        <v>0</v>
      </c>
      <c r="T145" s="8">
        <v>2</v>
      </c>
      <c r="U145" s="8">
        <v>1706738400</v>
      </c>
      <c r="V145" s="8">
        <v>1709330399</v>
      </c>
      <c r="X145" s="8" t="str">
        <f t="shared" ref="X145:X147" si="61">IF(U145=0,"",IFERROR(TEXT((U145+8*3600)/86400+70*365+19,"yyyy-mm-dd hh:mm:ss"),""))</f>
        <v>2024-02-01 06:00:00</v>
      </c>
      <c r="Y145" s="8" t="str">
        <f t="shared" si="58"/>
        <v>2024-03-02 05:59:59</v>
      </c>
      <c r="AC145" s="8">
        <v>0</v>
      </c>
      <c r="AD145" s="8">
        <v>0</v>
      </c>
      <c r="AE145" s="8" t="s">
        <v>93</v>
      </c>
      <c r="AG145" s="8">
        <v>1</v>
      </c>
      <c r="AH145" s="8" t="s">
        <v>751</v>
      </c>
      <c r="AI145" s="8" t="s">
        <v>752</v>
      </c>
      <c r="AJ145" s="8" t="s">
        <v>753</v>
      </c>
    </row>
    <row r="146" spans="2:36">
      <c r="B146" s="1">
        <v>60008</v>
      </c>
      <c r="C146" s="1">
        <v>60008</v>
      </c>
      <c r="D146" s="1">
        <v>80</v>
      </c>
      <c r="E146" s="1">
        <v>0</v>
      </c>
      <c r="F146" s="1">
        <v>0</v>
      </c>
      <c r="G146" s="8" t="s">
        <v>754</v>
      </c>
      <c r="H146" s="8" t="s">
        <v>755</v>
      </c>
      <c r="I146" s="8" t="s">
        <v>756</v>
      </c>
      <c r="J146" s="8" t="s">
        <v>757</v>
      </c>
      <c r="K146" s="8" t="s">
        <v>755</v>
      </c>
      <c r="M146" s="8">
        <v>0</v>
      </c>
      <c r="O146" s="8">
        <v>1</v>
      </c>
      <c r="P146" s="8">
        <v>1</v>
      </c>
      <c r="S146" s="8">
        <v>0</v>
      </c>
      <c r="T146" s="8">
        <v>2</v>
      </c>
      <c r="U146" s="8">
        <v>1707429600</v>
      </c>
      <c r="V146" s="8">
        <v>1708034399</v>
      </c>
      <c r="X146" s="8" t="str">
        <f t="shared" si="61"/>
        <v>2024-02-09 06:00:00</v>
      </c>
      <c r="Y146" s="8" t="str">
        <f t="shared" ref="Y146:Y147" si="62">IF(V146=0,"",IFERROR(TEXT((V146+8*3600)/86400+70*365+19,"yyyy-mm-dd hh:mm:ss"),""))</f>
        <v>2024-02-16 05:59:59</v>
      </c>
      <c r="AC146" s="8">
        <v>0</v>
      </c>
      <c r="AD146" s="8">
        <v>0</v>
      </c>
      <c r="AE146" s="8" t="s">
        <v>93</v>
      </c>
      <c r="AG146" s="8">
        <v>1</v>
      </c>
    </row>
    <row r="147" spans="2:36">
      <c r="B147" s="10">
        <v>60009</v>
      </c>
      <c r="C147" s="10">
        <v>60009</v>
      </c>
      <c r="D147" s="1">
        <v>80</v>
      </c>
      <c r="E147" s="1">
        <v>0</v>
      </c>
      <c r="F147" s="1">
        <v>0</v>
      </c>
      <c r="G147" s="2" t="s">
        <v>758</v>
      </c>
      <c r="H147" s="2" t="s">
        <v>759</v>
      </c>
      <c r="I147" s="2" t="s">
        <v>760</v>
      </c>
      <c r="J147" s="8" t="s">
        <v>761</v>
      </c>
      <c r="K147" s="2" t="s">
        <v>759</v>
      </c>
      <c r="L147" s="2"/>
      <c r="M147" s="2">
        <v>0</v>
      </c>
      <c r="N147" s="2"/>
      <c r="O147" s="2">
        <v>1</v>
      </c>
      <c r="P147" s="2">
        <v>1</v>
      </c>
      <c r="Q147" s="2">
        <v>1</v>
      </c>
      <c r="R147" s="2"/>
      <c r="S147" s="2">
        <v>0</v>
      </c>
      <c r="T147" s="2">
        <v>2</v>
      </c>
      <c r="U147" s="2">
        <v>1711317600</v>
      </c>
      <c r="V147" s="2">
        <v>1713995999</v>
      </c>
      <c r="X147" s="8" t="str">
        <f t="shared" si="61"/>
        <v>2024-03-25 06:00:00</v>
      </c>
      <c r="Y147" s="8" t="str">
        <f t="shared" si="62"/>
        <v>2024-04-25 05:59:59</v>
      </c>
      <c r="AC147" s="8">
        <v>0</v>
      </c>
      <c r="AD147" s="8">
        <v>0</v>
      </c>
      <c r="AE147" s="8" t="s">
        <v>93</v>
      </c>
      <c r="AF147" s="2"/>
      <c r="AG147" s="8">
        <v>1</v>
      </c>
      <c r="AH147" s="8" t="s">
        <v>762</v>
      </c>
      <c r="AI147" s="8" t="s">
        <v>763</v>
      </c>
      <c r="AJ147" s="8" t="s">
        <v>764</v>
      </c>
    </row>
    <row r="148" spans="2:36">
      <c r="B148" s="1">
        <v>60010</v>
      </c>
      <c r="C148" s="1">
        <v>60010</v>
      </c>
      <c r="D148" s="1">
        <v>80</v>
      </c>
      <c r="E148" s="1">
        <v>0</v>
      </c>
      <c r="F148" s="1">
        <v>0</v>
      </c>
      <c r="G148" s="2" t="s">
        <v>765</v>
      </c>
      <c r="H148" s="2" t="s">
        <v>766</v>
      </c>
      <c r="I148" s="2" t="s">
        <v>767</v>
      </c>
      <c r="J148" s="8" t="s">
        <v>768</v>
      </c>
      <c r="K148" s="2" t="s">
        <v>766</v>
      </c>
      <c r="L148" s="2"/>
      <c r="M148" s="2">
        <v>0</v>
      </c>
      <c r="N148" s="2"/>
      <c r="O148" s="2">
        <v>1</v>
      </c>
      <c r="P148" s="2">
        <v>1</v>
      </c>
      <c r="Q148" s="2">
        <v>1</v>
      </c>
      <c r="R148" s="2"/>
      <c r="S148" s="2">
        <v>0</v>
      </c>
      <c r="T148" s="2">
        <v>2</v>
      </c>
      <c r="U148" s="8">
        <v>1710021599</v>
      </c>
      <c r="V148" s="8">
        <v>1715810399</v>
      </c>
      <c r="X148" s="8" t="str">
        <f t="shared" ref="X148" si="63">IF(U148=0,"",IFERROR(TEXT((U148+8*3600)/86400+70*365+19,"yyyy-mm-dd hh:mm:ss"),""))</f>
        <v>2024-03-10 05:59:59</v>
      </c>
      <c r="Y148" s="8" t="str">
        <f t="shared" ref="Y148" si="64">IF(V148=0,"",IFERROR(TEXT((V148+8*3600)/86400+70*365+19,"yyyy-mm-dd hh:mm:ss"),""))</f>
        <v>2024-05-16 05:59:59</v>
      </c>
      <c r="AC148" s="8">
        <v>0</v>
      </c>
      <c r="AD148" s="8">
        <v>0</v>
      </c>
      <c r="AE148" s="8" t="s">
        <v>93</v>
      </c>
      <c r="AF148" s="53" t="s">
        <v>769</v>
      </c>
      <c r="AG148" s="8">
        <v>1</v>
      </c>
      <c r="AH148" s="8" t="s">
        <v>672</v>
      </c>
      <c r="AI148" s="8" t="s">
        <v>770</v>
      </c>
      <c r="AJ148" s="8" t="s">
        <v>771</v>
      </c>
    </row>
    <row r="149" spans="2:36">
      <c r="B149" s="10">
        <v>60011</v>
      </c>
      <c r="C149" s="10">
        <v>60011</v>
      </c>
      <c r="D149" s="1">
        <v>80</v>
      </c>
      <c r="E149" s="1">
        <v>0</v>
      </c>
      <c r="F149" s="1">
        <v>0</v>
      </c>
      <c r="G149" s="2" t="s">
        <v>772</v>
      </c>
      <c r="H149" s="2" t="s">
        <v>773</v>
      </c>
      <c r="I149" s="2" t="s">
        <v>767</v>
      </c>
      <c r="J149" s="8" t="s">
        <v>774</v>
      </c>
      <c r="K149" s="2" t="s">
        <v>773</v>
      </c>
      <c r="L149" s="2"/>
      <c r="M149" s="2">
        <v>0</v>
      </c>
      <c r="N149" s="2"/>
      <c r="O149" s="2">
        <v>1</v>
      </c>
      <c r="P149" s="2">
        <v>1</v>
      </c>
      <c r="Q149" s="2">
        <v>1</v>
      </c>
      <c r="R149" s="2"/>
      <c r="S149" s="2">
        <v>0</v>
      </c>
      <c r="T149" s="2">
        <v>2</v>
      </c>
      <c r="U149" s="8">
        <v>1710021599</v>
      </c>
      <c r="V149" s="8">
        <v>1715810399</v>
      </c>
      <c r="X149" s="8" t="str">
        <f t="shared" ref="X149:X150" si="65">IF(U149=0,"",IFERROR(TEXT((U149+8*3600)/86400+70*365+19,"yyyy-mm-dd hh:mm:ss"),""))</f>
        <v>2024-03-10 05:59:59</v>
      </c>
      <c r="Y149" s="8" t="str">
        <f t="shared" ref="Y149:Y150" si="66">IF(V149=0,"",IFERROR(TEXT((V149+8*3600)/86400+70*365+19,"yyyy-mm-dd hh:mm:ss"),""))</f>
        <v>2024-05-16 05:59:59</v>
      </c>
      <c r="AC149" s="8">
        <v>0</v>
      </c>
      <c r="AD149" s="8">
        <v>0</v>
      </c>
      <c r="AE149" s="8" t="s">
        <v>93</v>
      </c>
      <c r="AF149" s="2"/>
      <c r="AG149" s="8">
        <v>1</v>
      </c>
      <c r="AH149" s="8" t="s">
        <v>672</v>
      </c>
      <c r="AI149" s="8" t="s">
        <v>775</v>
      </c>
      <c r="AJ149" s="8" t="s">
        <v>776</v>
      </c>
    </row>
    <row r="150" spans="2:36">
      <c r="B150" s="1">
        <v>60012</v>
      </c>
      <c r="C150" s="1">
        <v>60012</v>
      </c>
      <c r="D150" s="1">
        <v>80</v>
      </c>
      <c r="E150" s="1">
        <v>0</v>
      </c>
      <c r="F150" s="1">
        <v>0</v>
      </c>
      <c r="G150" s="2" t="s">
        <v>777</v>
      </c>
      <c r="H150" s="2" t="s">
        <v>778</v>
      </c>
      <c r="I150" s="2" t="s">
        <v>779</v>
      </c>
      <c r="J150" s="8" t="s">
        <v>780</v>
      </c>
      <c r="K150" s="2" t="s">
        <v>778</v>
      </c>
      <c r="L150" s="2"/>
      <c r="M150" s="2">
        <v>0</v>
      </c>
      <c r="N150" s="2"/>
      <c r="O150" s="2">
        <v>1</v>
      </c>
      <c r="P150" s="2">
        <v>1</v>
      </c>
      <c r="Q150" s="2">
        <v>1</v>
      </c>
      <c r="R150" s="2"/>
      <c r="S150" s="2">
        <v>0</v>
      </c>
      <c r="T150" s="2">
        <v>2</v>
      </c>
      <c r="U150" s="2">
        <v>1714352400</v>
      </c>
      <c r="V150" s="2">
        <v>1715810399</v>
      </c>
      <c r="X150" s="8" t="str">
        <f t="shared" si="65"/>
        <v>2024-04-29 09:00:00</v>
      </c>
      <c r="Y150" s="8" t="str">
        <f t="shared" si="66"/>
        <v>2024-05-16 05:59:59</v>
      </c>
      <c r="AC150" s="8">
        <v>0</v>
      </c>
      <c r="AD150" s="8">
        <v>0</v>
      </c>
      <c r="AE150" s="8" t="s">
        <v>93</v>
      </c>
      <c r="AF150" s="2"/>
      <c r="AG150" s="8">
        <v>1</v>
      </c>
      <c r="AH150" s="8" t="s">
        <v>781</v>
      </c>
      <c r="AI150" s="8" t="s">
        <v>782</v>
      </c>
      <c r="AJ150" s="8" t="s">
        <v>783</v>
      </c>
    </row>
    <row r="151" spans="2:36">
      <c r="B151" s="10">
        <v>60013</v>
      </c>
      <c r="C151" s="10">
        <v>60013</v>
      </c>
      <c r="D151" s="1">
        <v>80</v>
      </c>
      <c r="E151" s="1">
        <v>0</v>
      </c>
      <c r="F151" s="1">
        <v>0</v>
      </c>
      <c r="G151" s="2" t="s">
        <v>784</v>
      </c>
      <c r="H151" s="8" t="s">
        <v>151</v>
      </c>
      <c r="I151" s="8" t="s">
        <v>785</v>
      </c>
      <c r="J151" s="8" t="s">
        <v>786</v>
      </c>
      <c r="M151" s="8">
        <v>20</v>
      </c>
      <c r="O151" s="8">
        <v>0</v>
      </c>
      <c r="P151" s="8">
        <v>1</v>
      </c>
      <c r="Q151" s="8">
        <v>0</v>
      </c>
      <c r="S151" s="8">
        <v>0</v>
      </c>
      <c r="T151" s="8">
        <v>2</v>
      </c>
      <c r="U151" s="8">
        <v>1715810400</v>
      </c>
      <c r="V151" s="8">
        <v>1718834399</v>
      </c>
      <c r="X151" s="8" t="str">
        <f t="shared" ref="X151" si="67">IF(U151=0,"",IFERROR(TEXT((U151+8*3600)/86400+70*365+19,"yyyy-mm-dd hh:mm:ss"),""))</f>
        <v>2024-05-16 06:00:00</v>
      </c>
      <c r="Y151" s="8" t="str">
        <f t="shared" ref="Y151" si="68">IF(V151=0,"",IFERROR(TEXT((V151+8*3600)/86400+70*365+19,"yyyy-mm-dd hh:mm:ss"),""))</f>
        <v>2024-06-20 05:59:59</v>
      </c>
      <c r="AC151" s="8">
        <v>0</v>
      </c>
      <c r="AD151" s="8">
        <v>0</v>
      </c>
      <c r="AE151" s="8" t="s">
        <v>93</v>
      </c>
      <c r="AG151" s="8">
        <v>1</v>
      </c>
      <c r="AH151" t="s">
        <v>787</v>
      </c>
      <c r="AI151" t="s">
        <v>788</v>
      </c>
      <c r="AJ151" s="8" t="s">
        <v>789</v>
      </c>
    </row>
    <row r="152" spans="2:36">
      <c r="B152" s="1">
        <v>60014</v>
      </c>
      <c r="C152" s="1">
        <v>60014</v>
      </c>
      <c r="D152" s="1">
        <v>80</v>
      </c>
      <c r="E152" s="1">
        <v>0</v>
      </c>
      <c r="F152" s="1">
        <v>0</v>
      </c>
      <c r="G152" s="8" t="s">
        <v>742</v>
      </c>
      <c r="H152" s="8" t="s">
        <v>790</v>
      </c>
      <c r="I152" s="8" t="s">
        <v>791</v>
      </c>
      <c r="J152" s="8" t="s">
        <v>745</v>
      </c>
      <c r="K152" s="8" t="s">
        <v>743</v>
      </c>
      <c r="M152" s="8">
        <v>0</v>
      </c>
      <c r="O152" s="8">
        <v>1</v>
      </c>
      <c r="P152" s="8">
        <v>1</v>
      </c>
      <c r="S152" s="8">
        <v>0</v>
      </c>
      <c r="T152" s="8">
        <v>1</v>
      </c>
      <c r="U152" s="8">
        <v>0</v>
      </c>
      <c r="V152" s="8">
        <v>1209600</v>
      </c>
      <c r="X152" s="8" t="str">
        <f t="shared" ref="X152:X153" si="69">IF(U152=0,"",IFERROR(TEXT((U152+8*3600)/86400+70*365+19,"yyyy-mm-dd hh:mm:ss"),""))</f>
        <v/>
      </c>
      <c r="AA152" s="8">
        <v>1714354200</v>
      </c>
      <c r="AB152" s="8">
        <v>1715821200</v>
      </c>
      <c r="AC152" s="8">
        <v>0</v>
      </c>
      <c r="AD152" s="8">
        <v>0</v>
      </c>
      <c r="AE152" s="8" t="s">
        <v>93</v>
      </c>
      <c r="AG152" s="8">
        <v>1</v>
      </c>
      <c r="AH152" s="8" t="s">
        <v>781</v>
      </c>
      <c r="AI152" s="8" t="s">
        <v>792</v>
      </c>
      <c r="AJ152" s="8" t="s">
        <v>793</v>
      </c>
    </row>
    <row r="153" spans="2:36">
      <c r="B153" s="10">
        <v>60015</v>
      </c>
      <c r="C153" s="10">
        <v>60015</v>
      </c>
      <c r="D153" s="1">
        <v>80</v>
      </c>
      <c r="E153" s="1">
        <v>0</v>
      </c>
      <c r="F153" s="1">
        <v>0</v>
      </c>
      <c r="G153" s="2" t="s">
        <v>784</v>
      </c>
      <c r="H153" s="8" t="s">
        <v>794</v>
      </c>
      <c r="I153" s="8" t="s">
        <v>795</v>
      </c>
      <c r="J153" s="8" t="s">
        <v>786</v>
      </c>
      <c r="M153" s="8">
        <v>20</v>
      </c>
      <c r="O153" s="8">
        <v>0</v>
      </c>
      <c r="P153" s="8">
        <v>1</v>
      </c>
      <c r="Q153" s="8">
        <v>0</v>
      </c>
      <c r="S153" s="8">
        <v>0</v>
      </c>
      <c r="T153" s="8">
        <v>2</v>
      </c>
      <c r="U153" s="8">
        <v>1715810400</v>
      </c>
      <c r="V153" s="8">
        <v>1718229599</v>
      </c>
      <c r="X153" s="8" t="str">
        <f t="shared" si="69"/>
        <v>2024-05-16 06:00:00</v>
      </c>
      <c r="Y153" s="8" t="str">
        <f t="shared" ref="Y153:Y157" si="70">IF(V153=0,"",IFERROR(TEXT((V153+8*3600)/86400+70*365+19,"yyyy-mm-dd hh:mm:ss"),""))</f>
        <v>2024-06-13 05:59:59</v>
      </c>
      <c r="AC153" s="8">
        <v>0</v>
      </c>
      <c r="AD153" s="8">
        <v>0</v>
      </c>
      <c r="AE153" s="8" t="s">
        <v>93</v>
      </c>
      <c r="AG153" s="8">
        <v>1</v>
      </c>
      <c r="AH153"/>
      <c r="AI153"/>
      <c r="AJ153" s="8" t="s">
        <v>796</v>
      </c>
    </row>
    <row r="154" spans="2:36">
      <c r="B154" s="1">
        <v>60016</v>
      </c>
      <c r="C154" s="1">
        <v>60016</v>
      </c>
      <c r="D154" s="1">
        <v>80</v>
      </c>
      <c r="E154" s="1">
        <v>0</v>
      </c>
      <c r="F154" s="1">
        <v>0</v>
      </c>
      <c r="G154" s="8" t="s">
        <v>742</v>
      </c>
      <c r="H154" s="8" t="s">
        <v>797</v>
      </c>
      <c r="I154" s="8" t="s">
        <v>798</v>
      </c>
      <c r="J154" s="8" t="s">
        <v>745</v>
      </c>
      <c r="K154" s="8" t="s">
        <v>743</v>
      </c>
      <c r="M154" s="8">
        <v>0</v>
      </c>
      <c r="O154" s="8">
        <v>1</v>
      </c>
      <c r="P154" s="8">
        <v>1</v>
      </c>
      <c r="S154" s="8">
        <v>0</v>
      </c>
      <c r="T154" s="8">
        <v>1</v>
      </c>
      <c r="U154" s="8">
        <v>0</v>
      </c>
      <c r="V154" s="8">
        <v>1209600</v>
      </c>
      <c r="X154" s="8" t="str">
        <f t="shared" ref="X154:X157" si="71">IF(U154=0,"",IFERROR(TEXT((U154+8*3600)/86400+70*365+19,"yyyy-mm-dd hh:mm:ss"),""))</f>
        <v/>
      </c>
      <c r="AA154" s="8">
        <v>1715821200</v>
      </c>
      <c r="AB154" s="8">
        <v>1721602800</v>
      </c>
      <c r="AC154" s="8">
        <v>0</v>
      </c>
      <c r="AD154" s="8">
        <v>0</v>
      </c>
      <c r="AE154" s="8" t="s">
        <v>93</v>
      </c>
      <c r="AG154" s="8">
        <v>1</v>
      </c>
      <c r="AH154" s="8" t="s">
        <v>781</v>
      </c>
      <c r="AI154" s="8" t="s">
        <v>792</v>
      </c>
      <c r="AJ154" s="8" t="s">
        <v>799</v>
      </c>
    </row>
    <row r="155" spans="2:36">
      <c r="B155" s="1">
        <v>60017</v>
      </c>
      <c r="C155" s="1">
        <v>60017</v>
      </c>
      <c r="D155" s="1">
        <v>80</v>
      </c>
      <c r="E155" s="1">
        <v>0</v>
      </c>
      <c r="F155" s="1">
        <v>0</v>
      </c>
      <c r="H155" s="8" t="s">
        <v>800</v>
      </c>
      <c r="I155" s="8" t="s">
        <v>801</v>
      </c>
      <c r="K155" s="8" t="s">
        <v>802</v>
      </c>
      <c r="M155" s="8">
        <v>20</v>
      </c>
      <c r="O155" s="8">
        <v>0</v>
      </c>
      <c r="P155" s="8">
        <v>1</v>
      </c>
      <c r="Q155" s="8">
        <v>0</v>
      </c>
      <c r="S155" s="8">
        <v>0</v>
      </c>
      <c r="T155" s="8">
        <v>2</v>
      </c>
      <c r="U155" s="8">
        <v>1715810400</v>
      </c>
      <c r="V155" s="8">
        <v>1718834399</v>
      </c>
      <c r="X155" s="8" t="str">
        <f t="shared" si="71"/>
        <v>2024-05-16 06:00:00</v>
      </c>
      <c r="Y155" s="8" t="str">
        <f t="shared" si="70"/>
        <v>2024-06-20 05:59:59</v>
      </c>
      <c r="AC155" s="8">
        <v>0</v>
      </c>
      <c r="AD155" s="8">
        <v>0</v>
      </c>
      <c r="AE155" s="8" t="s">
        <v>93</v>
      </c>
      <c r="AG155" s="8">
        <v>1</v>
      </c>
    </row>
    <row r="156" spans="2:36">
      <c r="B156" s="1">
        <v>60018</v>
      </c>
      <c r="C156" s="1">
        <v>60018</v>
      </c>
      <c r="D156" s="1">
        <v>80</v>
      </c>
      <c r="E156" s="1">
        <v>0</v>
      </c>
      <c r="F156" s="1">
        <v>0</v>
      </c>
      <c r="G156" s="2" t="s">
        <v>803</v>
      </c>
      <c r="H156" s="2" t="s">
        <v>804</v>
      </c>
      <c r="I156" s="2" t="s">
        <v>805</v>
      </c>
      <c r="J156" s="8" t="s">
        <v>806</v>
      </c>
      <c r="K156" s="2" t="s">
        <v>804</v>
      </c>
      <c r="L156" s="2"/>
      <c r="M156" s="2">
        <v>0</v>
      </c>
      <c r="N156" s="2"/>
      <c r="O156" s="2">
        <v>1</v>
      </c>
      <c r="P156" s="2">
        <v>1</v>
      </c>
      <c r="Q156" s="2">
        <v>1</v>
      </c>
      <c r="R156" s="2"/>
      <c r="S156" s="2">
        <v>0</v>
      </c>
      <c r="T156" s="2">
        <v>2</v>
      </c>
      <c r="U156" s="2">
        <v>1717624800</v>
      </c>
      <c r="V156" s="2">
        <v>1718834399</v>
      </c>
      <c r="X156" s="8" t="str">
        <f t="shared" si="71"/>
        <v>2024-06-06 06:00:00</v>
      </c>
      <c r="Y156" s="8" t="str">
        <f t="shared" si="70"/>
        <v>2024-06-20 05:59:59</v>
      </c>
      <c r="AC156" s="8">
        <v>0</v>
      </c>
      <c r="AD156" s="8">
        <v>0</v>
      </c>
      <c r="AE156" s="8" t="s">
        <v>93</v>
      </c>
      <c r="AF156" s="2"/>
      <c r="AG156" s="8">
        <v>1</v>
      </c>
      <c r="AH156" s="8" t="s">
        <v>762</v>
      </c>
      <c r="AI156" s="8" t="s">
        <v>807</v>
      </c>
      <c r="AJ156" s="8" t="s">
        <v>808</v>
      </c>
    </row>
    <row r="157" spans="2:36">
      <c r="B157" s="1">
        <v>60019</v>
      </c>
      <c r="C157" s="1">
        <v>60019</v>
      </c>
      <c r="D157" s="1">
        <v>80</v>
      </c>
      <c r="E157" s="1">
        <v>0</v>
      </c>
      <c r="F157" s="1">
        <v>0</v>
      </c>
      <c r="G157" s="2" t="s">
        <v>809</v>
      </c>
      <c r="H157" s="2" t="s">
        <v>810</v>
      </c>
      <c r="I157" s="49" t="s">
        <v>811</v>
      </c>
      <c r="J157" s="8" t="s">
        <v>812</v>
      </c>
      <c r="K157" s="2" t="s">
        <v>810</v>
      </c>
      <c r="L157" s="2"/>
      <c r="M157" s="2">
        <v>0</v>
      </c>
      <c r="N157" s="2"/>
      <c r="O157" s="2">
        <v>1</v>
      </c>
      <c r="P157" s="2">
        <v>1</v>
      </c>
      <c r="Q157" s="2">
        <v>1</v>
      </c>
      <c r="R157" s="2"/>
      <c r="S157" s="2">
        <v>0</v>
      </c>
      <c r="T157" s="2">
        <v>2</v>
      </c>
      <c r="U157" s="2">
        <v>1718834400</v>
      </c>
      <c r="V157" s="2">
        <v>1721253599</v>
      </c>
      <c r="X157" s="8" t="str">
        <f t="shared" si="71"/>
        <v>2024-06-20 06:00:00</v>
      </c>
      <c r="Y157" s="8" t="str">
        <f t="shared" si="70"/>
        <v>2024-07-18 05:59:59</v>
      </c>
      <c r="AC157" s="8">
        <v>0</v>
      </c>
      <c r="AD157" s="8">
        <v>0</v>
      </c>
      <c r="AE157" s="8" t="s">
        <v>93</v>
      </c>
      <c r="AF157" s="2"/>
      <c r="AG157" s="8">
        <v>1</v>
      </c>
      <c r="AH157" s="8" t="s">
        <v>762</v>
      </c>
      <c r="AI157" s="8" t="s">
        <v>813</v>
      </c>
      <c r="AJ157" s="8" t="s">
        <v>814</v>
      </c>
    </row>
    <row r="158" spans="2:36">
      <c r="B158" s="1">
        <v>60021</v>
      </c>
      <c r="C158" s="1">
        <v>60021</v>
      </c>
      <c r="D158" s="1">
        <v>80</v>
      </c>
      <c r="E158" s="1">
        <v>0</v>
      </c>
      <c r="F158" s="1">
        <v>0</v>
      </c>
      <c r="G158" s="2" t="s">
        <v>815</v>
      </c>
      <c r="H158" s="2" t="s">
        <v>816</v>
      </c>
      <c r="I158" s="49" t="s">
        <v>817</v>
      </c>
      <c r="J158" s="8" t="s">
        <v>818</v>
      </c>
      <c r="K158" s="2" t="s">
        <v>816</v>
      </c>
      <c r="L158" s="2"/>
      <c r="M158" s="2">
        <v>0</v>
      </c>
      <c r="N158" s="2"/>
      <c r="O158" s="2">
        <v>1</v>
      </c>
      <c r="P158" s="2">
        <v>1</v>
      </c>
      <c r="Q158" s="2">
        <v>1</v>
      </c>
      <c r="R158" s="2"/>
      <c r="S158" s="2">
        <v>0</v>
      </c>
      <c r="T158" s="2">
        <v>2</v>
      </c>
      <c r="U158" s="2">
        <v>1721602800</v>
      </c>
      <c r="V158" s="51">
        <v>1724277600</v>
      </c>
      <c r="X158" s="8" t="str">
        <f t="shared" ref="X158:Y161" si="72">IF(U158=0,"",IFERROR(TEXT((U158+8*3600)/86400+70*365+19,"yyyy-mm-dd hh:mm:ss"),""))</f>
        <v>2024-07-22 07:00:00</v>
      </c>
      <c r="Y158" s="8" t="str">
        <f t="shared" ref="Y158:Y159" si="73">IF(V158=0,"",IFERROR(TEXT((V158+8*3600)/86400+70*365+19,"yyyy-mm-dd hh:mm:ss"),""))</f>
        <v>2024-08-22 06:00:00</v>
      </c>
      <c r="AC158" s="8">
        <v>0</v>
      </c>
      <c r="AD158" s="8">
        <v>0</v>
      </c>
      <c r="AE158" s="8" t="s">
        <v>93</v>
      </c>
      <c r="AF158" s="2"/>
      <c r="AG158" s="8">
        <v>1</v>
      </c>
      <c r="AH158" s="8" t="s">
        <v>781</v>
      </c>
      <c r="AI158" s="8" t="s">
        <v>819</v>
      </c>
      <c r="AJ158" s="8" t="s">
        <v>820</v>
      </c>
    </row>
    <row r="159" spans="2:36">
      <c r="B159" s="1">
        <v>60022</v>
      </c>
      <c r="C159" s="1">
        <v>60022</v>
      </c>
      <c r="D159" s="1">
        <v>80</v>
      </c>
      <c r="E159" s="1">
        <v>0</v>
      </c>
      <c r="F159" s="1">
        <v>0</v>
      </c>
      <c r="G159" s="2" t="s">
        <v>815</v>
      </c>
      <c r="H159" s="2" t="s">
        <v>821</v>
      </c>
      <c r="I159" s="49"/>
      <c r="K159" s="2"/>
      <c r="L159" s="2"/>
      <c r="M159" s="2">
        <v>0</v>
      </c>
      <c r="N159" s="2"/>
      <c r="O159" s="2">
        <v>1</v>
      </c>
      <c r="P159" s="2">
        <v>1</v>
      </c>
      <c r="Q159" s="2">
        <v>0</v>
      </c>
      <c r="R159" s="2"/>
      <c r="S159" s="2">
        <v>0</v>
      </c>
      <c r="T159" s="2">
        <v>2</v>
      </c>
      <c r="U159">
        <v>1721599200</v>
      </c>
      <c r="V159">
        <v>1728856799</v>
      </c>
      <c r="X159" s="8" t="str">
        <f t="shared" si="72"/>
        <v>2024-07-22 06:00:00</v>
      </c>
      <c r="Y159" s="8" t="str">
        <f t="shared" si="73"/>
        <v>2024-10-14 05:59:59</v>
      </c>
      <c r="AC159" s="8">
        <v>0</v>
      </c>
      <c r="AD159" s="8">
        <v>0</v>
      </c>
      <c r="AE159" s="8" t="s">
        <v>93</v>
      </c>
      <c r="AF159" s="2"/>
      <c r="AG159" s="8">
        <v>1</v>
      </c>
    </row>
    <row r="160" spans="2:36">
      <c r="B160" s="1">
        <v>60023</v>
      </c>
      <c r="C160" s="1">
        <v>60023</v>
      </c>
      <c r="D160" s="1">
        <v>80</v>
      </c>
      <c r="E160" s="1">
        <v>0</v>
      </c>
      <c r="F160" s="1">
        <v>0</v>
      </c>
      <c r="G160" s="8" t="s">
        <v>742</v>
      </c>
      <c r="H160" s="8" t="s">
        <v>822</v>
      </c>
      <c r="I160" s="8" t="s">
        <v>823</v>
      </c>
      <c r="J160" s="8" t="s">
        <v>745</v>
      </c>
      <c r="K160" s="8" t="s">
        <v>743</v>
      </c>
      <c r="M160" s="8">
        <v>0</v>
      </c>
      <c r="O160" s="8">
        <v>1</v>
      </c>
      <c r="P160" s="8">
        <v>1</v>
      </c>
      <c r="S160" s="8">
        <v>0</v>
      </c>
      <c r="T160" s="8">
        <v>1</v>
      </c>
      <c r="U160" s="8">
        <v>0</v>
      </c>
      <c r="V160" s="8">
        <v>1209600</v>
      </c>
      <c r="X160" s="8" t="str">
        <f t="shared" si="72"/>
        <v/>
      </c>
      <c r="AA160" s="8">
        <v>1721602800</v>
      </c>
      <c r="AB160" s="20">
        <v>1723048200</v>
      </c>
      <c r="AC160" s="8">
        <v>0</v>
      </c>
      <c r="AD160" s="8">
        <v>0</v>
      </c>
      <c r="AE160" s="8" t="s">
        <v>93</v>
      </c>
      <c r="AG160" s="8">
        <v>1</v>
      </c>
      <c r="AH160" s="8" t="s">
        <v>781</v>
      </c>
      <c r="AI160" s="8" t="s">
        <v>792</v>
      </c>
      <c r="AJ160" s="8" t="s">
        <v>824</v>
      </c>
    </row>
    <row r="161" spans="2:36" s="5" customFormat="1">
      <c r="B161" s="1">
        <v>60024</v>
      </c>
      <c r="C161" s="1">
        <v>60024</v>
      </c>
      <c r="D161" s="5">
        <v>80</v>
      </c>
      <c r="E161" s="5">
        <v>0</v>
      </c>
      <c r="F161" s="5">
        <v>0</v>
      </c>
      <c r="G161" s="43" t="s">
        <v>825</v>
      </c>
      <c r="H161" s="43" t="s">
        <v>826</v>
      </c>
      <c r="I161" s="43" t="s">
        <v>827</v>
      </c>
      <c r="J161" s="43" t="s">
        <v>828</v>
      </c>
      <c r="K161" s="43" t="s">
        <v>826</v>
      </c>
      <c r="M161" s="5">
        <v>0</v>
      </c>
      <c r="O161" s="5">
        <v>1</v>
      </c>
      <c r="P161" s="5">
        <v>1</v>
      </c>
      <c r="Q161" s="5">
        <v>1</v>
      </c>
      <c r="S161" s="5">
        <v>0</v>
      </c>
      <c r="T161" s="5">
        <v>2</v>
      </c>
      <c r="U161" s="8">
        <v>1723068000</v>
      </c>
      <c r="V161" s="5">
        <v>1724277599</v>
      </c>
      <c r="X161" s="5" t="str">
        <f t="shared" si="72"/>
        <v>2024-08-08 06:00:00</v>
      </c>
      <c r="Y161" s="5" t="str">
        <f t="shared" si="72"/>
        <v>2024-08-22 05:59:59</v>
      </c>
      <c r="AC161" s="5">
        <v>0</v>
      </c>
      <c r="AD161" s="5">
        <v>0</v>
      </c>
      <c r="AE161" s="8" t="s">
        <v>93</v>
      </c>
      <c r="AF161" s="43"/>
      <c r="AG161" s="5">
        <v>1</v>
      </c>
      <c r="AH161" s="5" t="s">
        <v>762</v>
      </c>
      <c r="AI161" s="5" t="s">
        <v>829</v>
      </c>
      <c r="AJ161" s="5" t="s">
        <v>830</v>
      </c>
    </row>
    <row r="162" spans="2:36">
      <c r="B162" s="1">
        <v>60025</v>
      </c>
      <c r="C162" s="1">
        <v>60025</v>
      </c>
      <c r="D162" s="1">
        <v>80</v>
      </c>
      <c r="E162" s="1">
        <v>0</v>
      </c>
      <c r="F162" s="1">
        <v>0</v>
      </c>
      <c r="G162" s="8" t="s">
        <v>742</v>
      </c>
      <c r="H162" s="8" t="s">
        <v>831</v>
      </c>
      <c r="I162" s="8" t="s">
        <v>832</v>
      </c>
      <c r="J162" s="8" t="s">
        <v>745</v>
      </c>
      <c r="K162" s="8" t="s">
        <v>743</v>
      </c>
      <c r="M162" s="8">
        <v>0</v>
      </c>
      <c r="O162" s="8">
        <v>1</v>
      </c>
      <c r="P162" s="8">
        <v>1</v>
      </c>
      <c r="S162" s="8">
        <v>0</v>
      </c>
      <c r="T162" s="8">
        <v>1</v>
      </c>
      <c r="U162" s="8">
        <v>0</v>
      </c>
      <c r="V162" s="8">
        <v>1209600</v>
      </c>
      <c r="X162" s="8" t="str">
        <f t="shared" ref="X162:X164" si="74">IF(U162=0,"",IFERROR(TEXT((U162+8*3600)/86400+70*365+19,"yyyy-mm-dd hh:mm:ss"),""))</f>
        <v/>
      </c>
      <c r="AA162" s="20">
        <v>1723048200</v>
      </c>
      <c r="AB162" s="8">
        <v>1729123200</v>
      </c>
      <c r="AC162" s="8">
        <v>0</v>
      </c>
      <c r="AD162" s="8">
        <v>0</v>
      </c>
      <c r="AE162" s="8" t="s">
        <v>93</v>
      </c>
      <c r="AG162" s="8">
        <v>1</v>
      </c>
      <c r="AH162" s="8" t="s">
        <v>781</v>
      </c>
      <c r="AI162" s="8" t="s">
        <v>792</v>
      </c>
      <c r="AJ162" s="8" t="s">
        <v>833</v>
      </c>
    </row>
    <row r="163" spans="2:36">
      <c r="B163" s="1">
        <v>60026</v>
      </c>
      <c r="C163" s="1">
        <v>60026</v>
      </c>
      <c r="D163" s="1">
        <v>80</v>
      </c>
      <c r="E163" s="1">
        <v>0</v>
      </c>
      <c r="F163" s="1">
        <v>0</v>
      </c>
      <c r="G163" s="2" t="s">
        <v>784</v>
      </c>
      <c r="H163" s="8" t="s">
        <v>834</v>
      </c>
      <c r="J163" s="8" t="s">
        <v>786</v>
      </c>
      <c r="M163" s="8">
        <v>20</v>
      </c>
      <c r="O163" s="8">
        <v>0</v>
      </c>
      <c r="P163" s="8">
        <v>1</v>
      </c>
      <c r="Q163" s="8">
        <v>0</v>
      </c>
      <c r="S163" s="8">
        <v>0</v>
      </c>
      <c r="T163" s="8">
        <v>2</v>
      </c>
      <c r="U163" s="51">
        <v>1724277600</v>
      </c>
      <c r="V163" s="8">
        <v>1729548000</v>
      </c>
      <c r="X163" s="8" t="str">
        <f t="shared" si="74"/>
        <v>2024-08-22 06:00:00</v>
      </c>
      <c r="Y163" s="8" t="str">
        <f t="shared" ref="Y163:Y164" si="75">IF(V163=0,"",IFERROR(TEXT((V163+8*3600)/86400+70*365+19,"yyyy-mm-dd hh:mm:ss"),""))</f>
        <v>2024-10-22 06:00:00</v>
      </c>
      <c r="AC163" s="8">
        <v>0</v>
      </c>
      <c r="AD163" s="8">
        <v>0</v>
      </c>
      <c r="AE163" s="8" t="s">
        <v>93</v>
      </c>
      <c r="AG163" s="8">
        <v>1</v>
      </c>
      <c r="AH163"/>
      <c r="AI163"/>
    </row>
    <row r="164" spans="2:36" s="5" customFormat="1">
      <c r="B164" s="1">
        <v>60027</v>
      </c>
      <c r="C164" s="1">
        <v>60027</v>
      </c>
      <c r="D164" s="5">
        <v>80</v>
      </c>
      <c r="E164" s="5">
        <v>0</v>
      </c>
      <c r="F164" s="5">
        <v>0</v>
      </c>
      <c r="G164" s="43" t="s">
        <v>835</v>
      </c>
      <c r="H164" s="43" t="s">
        <v>836</v>
      </c>
      <c r="I164" s="43" t="s">
        <v>837</v>
      </c>
      <c r="J164" s="43" t="s">
        <v>838</v>
      </c>
      <c r="K164" s="43" t="s">
        <v>836</v>
      </c>
      <c r="M164" s="5">
        <v>0</v>
      </c>
      <c r="O164" s="5">
        <v>1</v>
      </c>
      <c r="P164" s="5">
        <v>1</v>
      </c>
      <c r="Q164" s="5">
        <v>1</v>
      </c>
      <c r="S164" s="5">
        <v>0</v>
      </c>
      <c r="T164" s="5">
        <v>2</v>
      </c>
      <c r="U164" s="8">
        <v>1724277600</v>
      </c>
      <c r="V164" s="5">
        <v>1726696799</v>
      </c>
      <c r="X164" s="5" t="str">
        <f t="shared" si="74"/>
        <v>2024-08-22 06:00:00</v>
      </c>
      <c r="Y164" s="5" t="str">
        <f t="shared" si="75"/>
        <v>2024-09-19 05:59:59</v>
      </c>
      <c r="AC164" s="5">
        <v>0</v>
      </c>
      <c r="AD164" s="5">
        <v>0</v>
      </c>
      <c r="AE164" s="8" t="s">
        <v>93</v>
      </c>
      <c r="AF164" s="43"/>
      <c r="AG164" s="5">
        <v>1</v>
      </c>
      <c r="AH164" s="5" t="s">
        <v>762</v>
      </c>
      <c r="AI164" s="5" t="s">
        <v>839</v>
      </c>
      <c r="AJ164" s="5" t="s">
        <v>840</v>
      </c>
    </row>
    <row r="165" spans="2:36" s="5" customFormat="1">
      <c r="B165" s="1">
        <v>60028</v>
      </c>
      <c r="C165" s="1">
        <v>60028</v>
      </c>
      <c r="D165" s="5">
        <v>80</v>
      </c>
      <c r="E165" s="5">
        <v>0</v>
      </c>
      <c r="F165" s="5">
        <v>0</v>
      </c>
      <c r="G165" s="43" t="s">
        <v>841</v>
      </c>
      <c r="H165" s="43" t="s">
        <v>842</v>
      </c>
      <c r="I165" s="43" t="s">
        <v>843</v>
      </c>
      <c r="J165" s="43" t="s">
        <v>844</v>
      </c>
      <c r="K165" s="43" t="s">
        <v>842</v>
      </c>
      <c r="M165" s="5">
        <v>0</v>
      </c>
      <c r="O165" s="5">
        <v>1</v>
      </c>
      <c r="P165" s="5">
        <v>1</v>
      </c>
      <c r="Q165" s="5">
        <v>1</v>
      </c>
      <c r="S165" s="5">
        <v>0</v>
      </c>
      <c r="T165" s="5">
        <v>2</v>
      </c>
      <c r="U165" s="8">
        <v>1726092000</v>
      </c>
      <c r="V165" s="5">
        <v>1727301599</v>
      </c>
      <c r="X165" s="5" t="str">
        <f t="shared" ref="X165" si="76">IF(U165=0,"",IFERROR(TEXT((U165+8*3600)/86400+70*365+19,"yyyy-mm-dd hh:mm:ss"),""))</f>
        <v>2024-09-12 06:00:00</v>
      </c>
      <c r="Y165" s="5" t="str">
        <f t="shared" ref="Y165" si="77">IF(V165=0,"",IFERROR(TEXT((V165+8*3600)/86400+70*365+19,"yyyy-mm-dd hh:mm:ss"),""))</f>
        <v>2024-09-26 05:59:59</v>
      </c>
      <c r="AC165" s="5">
        <v>0</v>
      </c>
      <c r="AD165" s="5">
        <v>0</v>
      </c>
      <c r="AE165" s="8" t="s">
        <v>93</v>
      </c>
      <c r="AF165" s="43"/>
      <c r="AG165" s="5">
        <v>1</v>
      </c>
      <c r="AH165" s="5" t="s">
        <v>762</v>
      </c>
      <c r="AI165" s="5" t="s">
        <v>845</v>
      </c>
      <c r="AJ165" s="5" t="s">
        <v>846</v>
      </c>
    </row>
    <row r="166" spans="2:36" s="5" customFormat="1">
      <c r="B166" s="1">
        <v>60029</v>
      </c>
      <c r="C166" s="1">
        <v>60029</v>
      </c>
      <c r="D166" s="5">
        <v>80</v>
      </c>
      <c r="E166" s="5">
        <v>0</v>
      </c>
      <c r="F166" s="5">
        <v>0</v>
      </c>
      <c r="G166" s="43" t="s">
        <v>847</v>
      </c>
      <c r="H166" s="43" t="s">
        <v>848</v>
      </c>
      <c r="I166" s="43" t="s">
        <v>843</v>
      </c>
      <c r="J166" s="43" t="s">
        <v>849</v>
      </c>
      <c r="K166" s="43" t="s">
        <v>848</v>
      </c>
      <c r="M166" s="5">
        <v>0</v>
      </c>
      <c r="O166" s="5">
        <v>1</v>
      </c>
      <c r="P166" s="5">
        <v>1</v>
      </c>
      <c r="Q166" s="5">
        <v>1</v>
      </c>
      <c r="S166" s="5">
        <v>0</v>
      </c>
      <c r="T166" s="5">
        <v>2</v>
      </c>
      <c r="U166" s="8">
        <v>1727301600</v>
      </c>
      <c r="V166" s="5">
        <v>1729115999</v>
      </c>
      <c r="X166" s="5" t="str">
        <f t="shared" ref="X166:X167" si="78">IF(U166=0,"",IFERROR(TEXT((U166+8*3600)/86400+70*365+19,"yyyy-mm-dd hh:mm:ss"),""))</f>
        <v>2024-09-26 06:00:00</v>
      </c>
      <c r="Y166" s="5" t="str">
        <f t="shared" ref="Y166:Y167" si="79">IF(V166=0,"",IFERROR(TEXT((V166+8*3600)/86400+70*365+19,"yyyy-mm-dd hh:mm:ss"),""))</f>
        <v>2024-10-17 05:59:59</v>
      </c>
      <c r="AC166" s="5">
        <v>0</v>
      </c>
      <c r="AD166" s="5">
        <v>0</v>
      </c>
      <c r="AE166" s="8" t="s">
        <v>93</v>
      </c>
      <c r="AF166" s="43"/>
      <c r="AG166" s="5">
        <v>1</v>
      </c>
      <c r="AH166" s="5" t="s">
        <v>762</v>
      </c>
      <c r="AI166" s="5" t="s">
        <v>850</v>
      </c>
      <c r="AJ166" s="5" t="s">
        <v>851</v>
      </c>
    </row>
    <row r="167" spans="2:36" s="5" customFormat="1">
      <c r="B167" s="1">
        <v>60030</v>
      </c>
      <c r="C167" s="1">
        <v>60030</v>
      </c>
      <c r="D167" s="1">
        <v>80</v>
      </c>
      <c r="E167" s="1">
        <v>0</v>
      </c>
      <c r="F167" s="1">
        <v>0</v>
      </c>
      <c r="G167" s="8"/>
      <c r="H167" s="8" t="s">
        <v>852</v>
      </c>
      <c r="I167" s="8" t="s">
        <v>853</v>
      </c>
      <c r="J167" s="8"/>
      <c r="K167" s="8" t="s">
        <v>854</v>
      </c>
      <c r="M167" s="8">
        <v>20</v>
      </c>
      <c r="N167" s="8"/>
      <c r="O167" s="8">
        <v>0</v>
      </c>
      <c r="P167" s="8">
        <v>1</v>
      </c>
      <c r="Q167" s="8">
        <v>0</v>
      </c>
      <c r="S167" s="8">
        <v>0</v>
      </c>
      <c r="T167" s="8">
        <v>2</v>
      </c>
      <c r="U167" s="8">
        <v>1729116000</v>
      </c>
      <c r="V167" s="8">
        <v>1732744799</v>
      </c>
      <c r="X167" s="5" t="str">
        <f t="shared" si="78"/>
        <v>2024-10-17 06:00:00</v>
      </c>
      <c r="Y167" s="5" t="str">
        <f t="shared" si="79"/>
        <v>2024-11-28 05:59:59</v>
      </c>
      <c r="AC167" s="8">
        <v>0</v>
      </c>
      <c r="AD167" s="8">
        <v>0</v>
      </c>
      <c r="AE167" s="8" t="s">
        <v>855</v>
      </c>
      <c r="AF167" s="8"/>
      <c r="AG167" s="8">
        <v>1</v>
      </c>
    </row>
    <row r="168" spans="2:36" s="5" customFormat="1">
      <c r="B168" s="1">
        <v>60031</v>
      </c>
      <c r="C168" s="1">
        <v>60031</v>
      </c>
      <c r="D168" s="5">
        <v>80</v>
      </c>
      <c r="E168" s="5">
        <v>0</v>
      </c>
      <c r="F168" s="5">
        <v>0</v>
      </c>
      <c r="G168" s="43" t="s">
        <v>856</v>
      </c>
      <c r="H168" s="43" t="s">
        <v>857</v>
      </c>
      <c r="I168" s="43"/>
      <c r="J168" s="43" t="s">
        <v>858</v>
      </c>
      <c r="K168" s="43" t="s">
        <v>857</v>
      </c>
      <c r="M168" s="5">
        <v>0</v>
      </c>
      <c r="N168" s="34" t="s">
        <v>536</v>
      </c>
      <c r="O168" s="5">
        <v>1</v>
      </c>
      <c r="P168" s="5">
        <v>1</v>
      </c>
      <c r="Q168" s="5">
        <v>1</v>
      </c>
      <c r="S168" s="5">
        <v>0</v>
      </c>
      <c r="T168" s="5">
        <v>2</v>
      </c>
      <c r="U168" s="8">
        <v>1729116000</v>
      </c>
      <c r="V168" s="8">
        <v>1734559199</v>
      </c>
      <c r="X168" s="5" t="str">
        <f t="shared" ref="X168:X169" si="80">IF(U168=0,"",IFERROR(TEXT((U168+8*3600)/86400+70*365+19,"yyyy-mm-dd hh:mm:ss"),""))</f>
        <v>2024-10-17 06:00:00</v>
      </c>
      <c r="Y168" s="5" t="str">
        <f t="shared" ref="Y168" si="81">IF(V168=0,"",IFERROR(TEXT((V168+8*3600)/86400+70*365+19,"yyyy-mm-dd hh:mm:ss"),""))</f>
        <v>2024-12-19 05:59:59</v>
      </c>
      <c r="AC168" s="5">
        <v>0</v>
      </c>
      <c r="AD168" s="5">
        <v>0</v>
      </c>
      <c r="AE168" s="8" t="s">
        <v>93</v>
      </c>
      <c r="AF168" s="43"/>
      <c r="AG168" s="5">
        <v>1</v>
      </c>
      <c r="AH168" s="55" t="s">
        <v>859</v>
      </c>
      <c r="AI168" s="5" t="s">
        <v>860</v>
      </c>
      <c r="AJ168" s="5" t="s">
        <v>861</v>
      </c>
    </row>
    <row r="169" spans="2:36" s="5" customFormat="1">
      <c r="B169" s="1">
        <v>60032</v>
      </c>
      <c r="C169" s="1">
        <v>60032</v>
      </c>
      <c r="D169" s="1">
        <v>80</v>
      </c>
      <c r="E169" s="1">
        <v>0</v>
      </c>
      <c r="F169" s="1">
        <v>0</v>
      </c>
      <c r="G169" s="8" t="s">
        <v>742</v>
      </c>
      <c r="H169" s="8" t="s">
        <v>862</v>
      </c>
      <c r="I169" s="8" t="s">
        <v>863</v>
      </c>
      <c r="J169" s="8" t="s">
        <v>745</v>
      </c>
      <c r="K169" s="8" t="s">
        <v>743</v>
      </c>
      <c r="M169" s="8">
        <v>0</v>
      </c>
      <c r="N169" s="8"/>
      <c r="O169" s="8">
        <v>1</v>
      </c>
      <c r="P169" s="8">
        <v>1</v>
      </c>
      <c r="S169" s="8">
        <v>0</v>
      </c>
      <c r="T169" s="8">
        <v>1</v>
      </c>
      <c r="U169" s="8">
        <v>0</v>
      </c>
      <c r="V169" s="8">
        <v>1209600</v>
      </c>
      <c r="X169" s="8" t="str">
        <f t="shared" si="80"/>
        <v/>
      </c>
      <c r="AA169" s="20">
        <v>1729123200</v>
      </c>
      <c r="AC169" s="8">
        <v>0</v>
      </c>
      <c r="AD169" s="8">
        <v>0</v>
      </c>
      <c r="AE169" s="8" t="s">
        <v>93</v>
      </c>
      <c r="AF169" s="8"/>
      <c r="AG169" s="8">
        <v>1</v>
      </c>
      <c r="AH169" s="8" t="s">
        <v>781</v>
      </c>
      <c r="AI169" s="8" t="s">
        <v>792</v>
      </c>
      <c r="AJ169" s="8" t="s">
        <v>864</v>
      </c>
    </row>
    <row r="170" spans="2:36" s="6" customFormat="1">
      <c r="B170" s="44">
        <v>70000</v>
      </c>
      <c r="C170" s="44">
        <v>70000</v>
      </c>
      <c r="D170" s="45">
        <v>80</v>
      </c>
      <c r="E170" s="45">
        <v>0</v>
      </c>
      <c r="F170" s="45">
        <v>0</v>
      </c>
      <c r="G170" s="46" t="s">
        <v>865</v>
      </c>
      <c r="H170" s="46" t="s">
        <v>866</v>
      </c>
      <c r="I170" s="46" t="s">
        <v>867</v>
      </c>
      <c r="J170" s="46" t="s">
        <v>868</v>
      </c>
      <c r="K170" s="46" t="s">
        <v>869</v>
      </c>
      <c r="L170" s="45"/>
      <c r="M170" s="45">
        <v>0</v>
      </c>
      <c r="N170" s="45"/>
      <c r="O170" s="45">
        <v>0</v>
      </c>
      <c r="P170" s="20">
        <v>2</v>
      </c>
      <c r="Q170" s="45"/>
      <c r="R170" s="52"/>
      <c r="S170" s="45">
        <v>0</v>
      </c>
      <c r="T170" s="45">
        <v>2</v>
      </c>
      <c r="U170" s="20">
        <v>1710349200</v>
      </c>
      <c r="V170" s="45">
        <v>1712159999</v>
      </c>
      <c r="W170" s="45"/>
      <c r="X170" s="6" t="str">
        <f t="shared" ref="X170:Y172" si="82">IF(U170=0,"",IFERROR(TEXT((U170+8*3600)/86400+70*365+19,"yyyy-mm-dd hh:mm:ss"),""))</f>
        <v>2024-03-14 01:00:00</v>
      </c>
      <c r="Y170" s="6" t="str">
        <f t="shared" si="82"/>
        <v>2024-04-03 23:59:59</v>
      </c>
      <c r="AC170" s="45">
        <v>0</v>
      </c>
      <c r="AD170" s="45">
        <v>0</v>
      </c>
      <c r="AE170" s="6" t="s">
        <v>93</v>
      </c>
      <c r="AF170" s="54" t="s">
        <v>870</v>
      </c>
      <c r="AG170" s="45">
        <v>1</v>
      </c>
      <c r="AH170" s="54" t="s">
        <v>871</v>
      </c>
      <c r="AI170" s="54" t="s">
        <v>872</v>
      </c>
      <c r="AJ170" s="45"/>
    </row>
    <row r="171" spans="2:36">
      <c r="B171" s="1">
        <v>70001</v>
      </c>
      <c r="C171" s="1">
        <v>70001</v>
      </c>
      <c r="D171" s="12">
        <v>80</v>
      </c>
      <c r="E171" s="12">
        <v>0</v>
      </c>
      <c r="F171" s="12">
        <v>0</v>
      </c>
      <c r="G171" s="47" t="s">
        <v>873</v>
      </c>
      <c r="H171" s="47" t="s">
        <v>874</v>
      </c>
      <c r="I171" s="47" t="s">
        <v>875</v>
      </c>
      <c r="J171" s="47" t="s">
        <v>876</v>
      </c>
      <c r="K171" s="47"/>
      <c r="L171" s="12"/>
      <c r="M171" s="12">
        <v>10</v>
      </c>
      <c r="N171" s="12"/>
      <c r="O171" s="12">
        <v>0</v>
      </c>
      <c r="P171" s="50">
        <v>2</v>
      </c>
      <c r="Q171" s="12"/>
      <c r="R171" s="39"/>
      <c r="S171" s="12">
        <v>0</v>
      </c>
      <c r="T171" s="12">
        <v>2</v>
      </c>
      <c r="U171" s="12">
        <v>1712163600</v>
      </c>
      <c r="V171" s="8">
        <v>1714751999</v>
      </c>
      <c r="W171" s="12"/>
      <c r="X171" s="8" t="str">
        <f t="shared" si="82"/>
        <v>2024-04-04 01:00:00</v>
      </c>
      <c r="Y171" s="8" t="str">
        <f t="shared" si="82"/>
        <v>2024-05-03 23:59:59</v>
      </c>
      <c r="AC171" s="12">
        <v>0</v>
      </c>
      <c r="AD171" s="12">
        <v>0</v>
      </c>
      <c r="AE171" s="8" t="s">
        <v>93</v>
      </c>
      <c r="AF171" s="53" t="s">
        <v>870</v>
      </c>
      <c r="AG171" s="12">
        <v>1</v>
      </c>
      <c r="AH171" s="8" t="s">
        <v>877</v>
      </c>
      <c r="AI171" s="8" t="s">
        <v>878</v>
      </c>
      <c r="AJ171" s="12"/>
    </row>
    <row r="172" spans="2:36">
      <c r="B172" s="1">
        <v>70002</v>
      </c>
      <c r="C172" s="1">
        <v>70002</v>
      </c>
      <c r="D172" s="1">
        <v>80</v>
      </c>
      <c r="E172" s="1">
        <v>0</v>
      </c>
      <c r="F172" s="1">
        <v>0</v>
      </c>
      <c r="G172" s="8" t="s">
        <v>879</v>
      </c>
      <c r="H172" s="8" t="s">
        <v>880</v>
      </c>
      <c r="I172" s="47" t="s">
        <v>881</v>
      </c>
      <c r="J172" s="8" t="s">
        <v>882</v>
      </c>
      <c r="M172" s="12">
        <v>20</v>
      </c>
      <c r="N172" s="12"/>
      <c r="O172" s="12">
        <v>0</v>
      </c>
      <c r="P172" s="50">
        <v>2</v>
      </c>
      <c r="Q172" s="8">
        <v>1</v>
      </c>
      <c r="S172" s="12">
        <v>0</v>
      </c>
      <c r="T172" s="12">
        <v>2</v>
      </c>
      <c r="U172" s="50">
        <v>1710349200</v>
      </c>
      <c r="V172" s="50">
        <v>1714492799</v>
      </c>
      <c r="X172" s="8" t="str">
        <f t="shared" si="82"/>
        <v>2024-03-14 01:00:00</v>
      </c>
      <c r="Y172" s="8" t="str">
        <f t="shared" si="82"/>
        <v>2024-04-30 23:59:59</v>
      </c>
      <c r="AC172" s="12">
        <v>0</v>
      </c>
      <c r="AD172" s="12">
        <v>0</v>
      </c>
      <c r="AE172" s="8" t="s">
        <v>93</v>
      </c>
      <c r="AG172" s="12">
        <v>1</v>
      </c>
      <c r="AH172" s="56" t="s">
        <v>883</v>
      </c>
      <c r="AI172" s="56" t="s">
        <v>884</v>
      </c>
    </row>
    <row r="173" spans="2:36">
      <c r="B173" s="1">
        <v>70003</v>
      </c>
      <c r="C173" s="1">
        <v>70003</v>
      </c>
      <c r="D173" s="12">
        <v>80</v>
      </c>
      <c r="E173" s="12">
        <v>0</v>
      </c>
      <c r="F173" s="12">
        <v>0</v>
      </c>
      <c r="G173" s="47" t="s">
        <v>865</v>
      </c>
      <c r="H173" s="47" t="s">
        <v>866</v>
      </c>
      <c r="I173" s="47" t="s">
        <v>885</v>
      </c>
      <c r="J173" s="47" t="s">
        <v>868</v>
      </c>
      <c r="K173" s="47" t="s">
        <v>869</v>
      </c>
      <c r="L173" s="12"/>
      <c r="M173" s="12">
        <v>0</v>
      </c>
      <c r="N173" s="12"/>
      <c r="O173" s="12">
        <v>0</v>
      </c>
      <c r="P173" s="50">
        <v>2</v>
      </c>
      <c r="Q173" s="12"/>
      <c r="R173" s="39"/>
      <c r="S173" s="12">
        <v>0</v>
      </c>
      <c r="T173" s="12">
        <v>2</v>
      </c>
      <c r="U173" s="2">
        <v>1714352400</v>
      </c>
      <c r="V173" s="12">
        <v>1717257599</v>
      </c>
      <c r="W173" s="12"/>
      <c r="X173" s="8" t="str">
        <f t="shared" ref="X173:X178" si="83">IF(U173=0,"",IFERROR(TEXT((U173+8*3600)/86400+70*365+19,"yyyy-mm-dd hh:mm:ss"),""))</f>
        <v>2024-04-29 09:00:00</v>
      </c>
      <c r="Y173" s="8" t="str">
        <f t="shared" ref="Y173:Y179" si="84">IF(V173=0,"",IFERROR(TEXT((V173+8*3600)/86400+70*365+19,"yyyy-mm-dd hh:mm:ss"),""))</f>
        <v>2024-06-01 23:59:59</v>
      </c>
      <c r="AC173" s="12">
        <v>0</v>
      </c>
      <c r="AD173" s="12">
        <v>0</v>
      </c>
      <c r="AE173" s="8" t="s">
        <v>93</v>
      </c>
      <c r="AF173" s="53" t="s">
        <v>886</v>
      </c>
      <c r="AG173" s="12">
        <v>1</v>
      </c>
      <c r="AH173" s="53" t="s">
        <v>871</v>
      </c>
      <c r="AI173" s="53" t="s">
        <v>872</v>
      </c>
      <c r="AJ173" s="12"/>
    </row>
    <row r="174" spans="2:36">
      <c r="B174" s="1">
        <v>70004</v>
      </c>
      <c r="C174" s="1">
        <v>70004</v>
      </c>
      <c r="D174" s="1">
        <v>80</v>
      </c>
      <c r="E174" s="1">
        <v>0</v>
      </c>
      <c r="F174" s="1">
        <v>0</v>
      </c>
      <c r="G174" s="8" t="s">
        <v>887</v>
      </c>
      <c r="H174" s="8" t="s">
        <v>888</v>
      </c>
      <c r="I174" s="47" t="s">
        <v>889</v>
      </c>
      <c r="J174" s="8" t="s">
        <v>890</v>
      </c>
      <c r="M174" s="12">
        <v>20</v>
      </c>
      <c r="N174" s="12"/>
      <c r="O174" s="12">
        <v>0</v>
      </c>
      <c r="P174" s="50">
        <v>2</v>
      </c>
      <c r="Q174" s="8">
        <v>1</v>
      </c>
      <c r="S174" s="12">
        <v>0</v>
      </c>
      <c r="T174" s="12">
        <v>2</v>
      </c>
      <c r="U174" s="2">
        <v>1714352400</v>
      </c>
      <c r="V174" s="12">
        <v>1717257599</v>
      </c>
      <c r="X174" s="8" t="str">
        <f t="shared" si="83"/>
        <v>2024-04-29 09:00:00</v>
      </c>
      <c r="Y174" s="8" t="str">
        <f t="shared" si="84"/>
        <v>2024-06-01 23:59:59</v>
      </c>
      <c r="AC174" s="12">
        <v>0</v>
      </c>
      <c r="AD174" s="12">
        <v>0</v>
      </c>
      <c r="AE174" s="8" t="s">
        <v>93</v>
      </c>
      <c r="AG174" s="12">
        <v>1</v>
      </c>
      <c r="AH174" s="56" t="s">
        <v>883</v>
      </c>
      <c r="AI174" t="s">
        <v>891</v>
      </c>
    </row>
    <row r="175" spans="2:36">
      <c r="B175" s="1">
        <v>70005</v>
      </c>
      <c r="C175" s="1">
        <v>70005</v>
      </c>
      <c r="D175" s="1">
        <v>80</v>
      </c>
      <c r="E175" s="1">
        <v>0</v>
      </c>
      <c r="F175" s="1">
        <v>0</v>
      </c>
      <c r="G175" s="8" t="s">
        <v>879</v>
      </c>
      <c r="H175" s="8" t="s">
        <v>892</v>
      </c>
      <c r="I175" s="47" t="s">
        <v>893</v>
      </c>
      <c r="J175" s="8" t="s">
        <v>882</v>
      </c>
      <c r="M175" s="12">
        <v>20</v>
      </c>
      <c r="N175" s="12"/>
      <c r="O175" s="12">
        <v>0</v>
      </c>
      <c r="P175" s="50">
        <v>2</v>
      </c>
      <c r="Q175" s="8">
        <v>1</v>
      </c>
      <c r="S175" s="12">
        <v>0</v>
      </c>
      <c r="T175" s="12">
        <v>2</v>
      </c>
      <c r="U175" s="8">
        <v>1715810400</v>
      </c>
      <c r="V175" s="50">
        <v>1718812799</v>
      </c>
      <c r="X175" s="8" t="str">
        <f t="shared" si="83"/>
        <v>2024-05-16 06:00:00</v>
      </c>
      <c r="Y175" s="8" t="str">
        <f t="shared" si="84"/>
        <v>2024-06-19 23:59:59</v>
      </c>
      <c r="AC175" s="12">
        <v>0</v>
      </c>
      <c r="AD175" s="12">
        <v>0</v>
      </c>
      <c r="AE175" s="8" t="s">
        <v>93</v>
      </c>
      <c r="AG175" s="12">
        <v>1</v>
      </c>
      <c r="AH175" s="56" t="s">
        <v>883</v>
      </c>
      <c r="AI175" s="56" t="s">
        <v>884</v>
      </c>
    </row>
    <row r="176" spans="2:36">
      <c r="B176" s="1">
        <v>70006</v>
      </c>
      <c r="C176" s="1">
        <v>70006</v>
      </c>
      <c r="D176" s="12">
        <v>80</v>
      </c>
      <c r="E176" s="12">
        <v>0</v>
      </c>
      <c r="F176" s="12">
        <v>0</v>
      </c>
      <c r="G176" s="47" t="s">
        <v>865</v>
      </c>
      <c r="H176" s="47" t="s">
        <v>866</v>
      </c>
      <c r="I176" s="47" t="s">
        <v>867</v>
      </c>
      <c r="J176" s="47" t="s">
        <v>868</v>
      </c>
      <c r="K176" s="47" t="s">
        <v>869</v>
      </c>
      <c r="L176" s="12"/>
      <c r="M176" s="12">
        <v>5</v>
      </c>
      <c r="N176" s="12"/>
      <c r="O176" s="12">
        <v>0</v>
      </c>
      <c r="P176" s="50">
        <v>2</v>
      </c>
      <c r="Q176" s="12">
        <v>1</v>
      </c>
      <c r="R176" s="39"/>
      <c r="S176" s="12">
        <v>0</v>
      </c>
      <c r="T176" s="12">
        <v>2</v>
      </c>
      <c r="U176" s="50">
        <v>1718816400</v>
      </c>
      <c r="V176" s="12">
        <v>1721231999</v>
      </c>
      <c r="W176" s="12"/>
      <c r="X176" s="8" t="str">
        <f t="shared" si="83"/>
        <v>2024-06-20 01:00:00</v>
      </c>
      <c r="Y176" s="8" t="str">
        <f t="shared" si="84"/>
        <v>2024-07-17 23:59:59</v>
      </c>
      <c r="AC176" s="12">
        <v>0</v>
      </c>
      <c r="AD176" s="12">
        <v>0</v>
      </c>
      <c r="AE176" s="8" t="s">
        <v>93</v>
      </c>
      <c r="AF176" s="53" t="s">
        <v>870</v>
      </c>
      <c r="AG176" s="12">
        <v>1</v>
      </c>
      <c r="AH176" s="53" t="s">
        <v>871</v>
      </c>
      <c r="AI176" s="53" t="s">
        <v>872</v>
      </c>
      <c r="AJ176" s="12"/>
    </row>
    <row r="177" spans="2:36">
      <c r="B177" s="1">
        <v>70007</v>
      </c>
      <c r="C177" s="1">
        <v>70007</v>
      </c>
      <c r="D177" s="12">
        <v>80</v>
      </c>
      <c r="E177" s="12">
        <v>0</v>
      </c>
      <c r="F177" s="12">
        <v>0</v>
      </c>
      <c r="G177" s="47" t="s">
        <v>873</v>
      </c>
      <c r="H177" s="47" t="s">
        <v>874</v>
      </c>
      <c r="I177" s="47" t="s">
        <v>875</v>
      </c>
      <c r="J177" s="47" t="s">
        <v>876</v>
      </c>
      <c r="K177" s="47"/>
      <c r="L177" s="12"/>
      <c r="M177" s="12">
        <v>10</v>
      </c>
      <c r="N177" s="12"/>
      <c r="O177" s="12">
        <v>0</v>
      </c>
      <c r="P177" s="50">
        <v>2</v>
      </c>
      <c r="Q177" s="12">
        <v>1</v>
      </c>
      <c r="R177" s="39"/>
      <c r="S177" s="12">
        <v>0</v>
      </c>
      <c r="T177" s="12">
        <v>2</v>
      </c>
      <c r="U177" s="12">
        <v>1720026000</v>
      </c>
      <c r="V177" s="8">
        <v>1722614399</v>
      </c>
      <c r="W177" s="12"/>
      <c r="X177" s="8" t="str">
        <f t="shared" si="83"/>
        <v>2024-07-04 01:00:00</v>
      </c>
      <c r="Y177" s="8" t="str">
        <f t="shared" si="84"/>
        <v>2024-08-02 23:59:59</v>
      </c>
      <c r="AC177" s="12">
        <v>0</v>
      </c>
      <c r="AD177" s="12">
        <v>0</v>
      </c>
      <c r="AE177" s="8" t="s">
        <v>93</v>
      </c>
      <c r="AF177" s="53" t="s">
        <v>870</v>
      </c>
      <c r="AG177" s="12">
        <v>1</v>
      </c>
      <c r="AH177" s="8" t="s">
        <v>877</v>
      </c>
      <c r="AI177" s="8" t="s">
        <v>878</v>
      </c>
      <c r="AJ177" s="12"/>
    </row>
    <row r="178" spans="2:36">
      <c r="B178" s="1">
        <v>70008</v>
      </c>
      <c r="C178" s="1">
        <v>70008</v>
      </c>
      <c r="D178" s="1">
        <v>80</v>
      </c>
      <c r="E178" s="1">
        <v>0</v>
      </c>
      <c r="F178" s="1">
        <v>0</v>
      </c>
      <c r="G178" s="8" t="s">
        <v>879</v>
      </c>
      <c r="H178" s="8" t="s">
        <v>894</v>
      </c>
      <c r="I178" s="47" t="s">
        <v>895</v>
      </c>
      <c r="J178" s="8" t="s">
        <v>882</v>
      </c>
      <c r="M178" s="12">
        <v>20</v>
      </c>
      <c r="N178" s="12"/>
      <c r="O178" s="12">
        <v>0</v>
      </c>
      <c r="P178" s="50">
        <v>2</v>
      </c>
      <c r="Q178" s="8">
        <v>1</v>
      </c>
      <c r="S178" s="12">
        <v>0</v>
      </c>
      <c r="T178" s="12">
        <v>2</v>
      </c>
      <c r="U178" s="50">
        <v>1718816400</v>
      </c>
      <c r="V178" s="12">
        <v>1721231999</v>
      </c>
      <c r="X178" s="8" t="str">
        <f t="shared" si="83"/>
        <v>2024-06-20 01:00:00</v>
      </c>
      <c r="Y178" s="8" t="str">
        <f t="shared" si="84"/>
        <v>2024-07-17 23:59:59</v>
      </c>
      <c r="AC178" s="12">
        <v>0</v>
      </c>
      <c r="AD178" s="12">
        <v>0</v>
      </c>
      <c r="AE178" s="8" t="s">
        <v>93</v>
      </c>
      <c r="AG178" s="12">
        <v>1</v>
      </c>
      <c r="AH178" s="56" t="s">
        <v>883</v>
      </c>
      <c r="AI178" s="56" t="s">
        <v>884</v>
      </c>
    </row>
    <row r="179" spans="2:36">
      <c r="B179" s="1">
        <v>70009</v>
      </c>
      <c r="C179" s="1">
        <v>70009</v>
      </c>
      <c r="D179" s="1">
        <v>80</v>
      </c>
      <c r="E179" s="48">
        <v>7</v>
      </c>
      <c r="F179" s="1">
        <v>0</v>
      </c>
      <c r="G179" s="8" t="s">
        <v>896</v>
      </c>
      <c r="H179" s="8" t="s">
        <v>897</v>
      </c>
      <c r="I179" s="47" t="s">
        <v>898</v>
      </c>
      <c r="J179" s="8" t="s">
        <v>899</v>
      </c>
      <c r="M179" s="12">
        <v>0</v>
      </c>
      <c r="N179" s="12"/>
      <c r="O179" s="12">
        <v>0</v>
      </c>
      <c r="P179" s="50">
        <v>2</v>
      </c>
      <c r="Q179" s="8">
        <v>1</v>
      </c>
      <c r="S179" s="12">
        <v>0</v>
      </c>
      <c r="T179" s="12">
        <v>2</v>
      </c>
      <c r="U179" s="50">
        <v>1721602800</v>
      </c>
      <c r="V179" s="12">
        <v>0</v>
      </c>
      <c r="W179" s="34">
        <v>1727711999</v>
      </c>
      <c r="X179" s="8" t="str">
        <f t="shared" ref="X179:X182" si="85">IF(U179=0,"",IFERROR(TEXT((U179+8*3600)/86400+70*365+19,"yyyy-mm-dd hh:mm:ss"),""))</f>
        <v>2024-07-22 07:00:00</v>
      </c>
      <c r="Y179" s="8" t="str">
        <f t="shared" si="84"/>
        <v/>
      </c>
      <c r="AC179" s="12">
        <v>0</v>
      </c>
      <c r="AD179" s="12">
        <v>0</v>
      </c>
      <c r="AE179" s="8" t="s">
        <v>93</v>
      </c>
      <c r="AF179" s="15" t="s">
        <v>900</v>
      </c>
      <c r="AG179" s="12">
        <v>1</v>
      </c>
      <c r="AH179" t="s">
        <v>901</v>
      </c>
      <c r="AI179" t="s">
        <v>902</v>
      </c>
    </row>
    <row r="180" spans="2:36">
      <c r="B180" s="1">
        <v>70010</v>
      </c>
      <c r="C180" s="1">
        <v>70010</v>
      </c>
      <c r="D180" s="12">
        <v>80</v>
      </c>
      <c r="E180" s="12">
        <v>0</v>
      </c>
      <c r="F180" s="12">
        <v>0</v>
      </c>
      <c r="G180" s="47" t="s">
        <v>865</v>
      </c>
      <c r="H180" s="47" t="s">
        <v>866</v>
      </c>
      <c r="I180" s="47" t="s">
        <v>867</v>
      </c>
      <c r="J180" s="47" t="s">
        <v>868</v>
      </c>
      <c r="K180" s="47" t="s">
        <v>869</v>
      </c>
      <c r="L180" s="12"/>
      <c r="M180" s="12">
        <v>5</v>
      </c>
      <c r="N180" s="12"/>
      <c r="O180" s="12">
        <v>0</v>
      </c>
      <c r="P180" s="50">
        <v>2</v>
      </c>
      <c r="Q180" s="12">
        <v>1</v>
      </c>
      <c r="R180" s="39"/>
      <c r="S180" s="12">
        <v>0</v>
      </c>
      <c r="T180" s="12">
        <v>2</v>
      </c>
      <c r="U180" s="50">
        <v>1721602800</v>
      </c>
      <c r="V180" s="12">
        <v>1723996799</v>
      </c>
      <c r="W180" s="12"/>
      <c r="X180" s="8" t="str">
        <f t="shared" si="85"/>
        <v>2024-07-22 07:00:00</v>
      </c>
      <c r="Y180" s="8" t="str">
        <f t="shared" ref="Y180:Y182" si="86">IF(V180=0,"",IFERROR(TEXT((V180+8*3600)/86400+70*365+19,"yyyy-mm-dd hh:mm:ss"),""))</f>
        <v>2024-08-18 23:59:59</v>
      </c>
      <c r="AC180" s="12">
        <v>0</v>
      </c>
      <c r="AD180" s="12">
        <v>0</v>
      </c>
      <c r="AE180" s="8" t="s">
        <v>93</v>
      </c>
      <c r="AF180" s="53" t="s">
        <v>870</v>
      </c>
      <c r="AG180" s="12">
        <v>1</v>
      </c>
      <c r="AH180" s="53" t="s">
        <v>871</v>
      </c>
      <c r="AI180" s="53" t="s">
        <v>872</v>
      </c>
      <c r="AJ180" s="12"/>
    </row>
    <row r="181" spans="2:36">
      <c r="B181" s="1">
        <v>70011</v>
      </c>
      <c r="C181" s="1">
        <v>70011</v>
      </c>
      <c r="D181" s="1">
        <v>80</v>
      </c>
      <c r="E181" s="1">
        <v>0</v>
      </c>
      <c r="F181" s="1">
        <v>0</v>
      </c>
      <c r="G181" s="8" t="s">
        <v>879</v>
      </c>
      <c r="H181" s="8" t="s">
        <v>880</v>
      </c>
      <c r="I181" s="47" t="s">
        <v>881</v>
      </c>
      <c r="J181" s="8" t="s">
        <v>882</v>
      </c>
      <c r="M181" s="12">
        <v>20</v>
      </c>
      <c r="N181" s="12"/>
      <c r="O181" s="12">
        <v>0</v>
      </c>
      <c r="P181" s="50">
        <v>2</v>
      </c>
      <c r="Q181" s="8">
        <v>1</v>
      </c>
      <c r="S181" s="12">
        <v>0</v>
      </c>
      <c r="T181" s="12">
        <v>2</v>
      </c>
      <c r="U181" s="50">
        <v>1721602800</v>
      </c>
      <c r="V181" s="50">
        <v>1723996799</v>
      </c>
      <c r="X181" s="8" t="str">
        <f t="shared" si="85"/>
        <v>2024-07-22 07:00:00</v>
      </c>
      <c r="Y181" s="8" t="str">
        <f t="shared" si="86"/>
        <v>2024-08-18 23:59:59</v>
      </c>
      <c r="AC181" s="12">
        <v>0</v>
      </c>
      <c r="AD181" s="12">
        <v>0</v>
      </c>
      <c r="AE181" s="8" t="s">
        <v>93</v>
      </c>
      <c r="AG181" s="12">
        <v>1</v>
      </c>
      <c r="AH181" s="56" t="s">
        <v>883</v>
      </c>
      <c r="AI181" s="56" t="s">
        <v>884</v>
      </c>
    </row>
    <row r="182" spans="2:36">
      <c r="B182" s="1">
        <v>70012</v>
      </c>
      <c r="C182" s="1">
        <v>70012</v>
      </c>
      <c r="D182" s="1">
        <v>80</v>
      </c>
      <c r="E182" s="1">
        <v>0</v>
      </c>
      <c r="F182" s="1">
        <v>0</v>
      </c>
      <c r="G182" s="8" t="s">
        <v>903</v>
      </c>
      <c r="H182" s="8" t="s">
        <v>904</v>
      </c>
      <c r="I182" s="47" t="s">
        <v>905</v>
      </c>
      <c r="J182" s="8" t="s">
        <v>890</v>
      </c>
      <c r="M182" s="12">
        <v>20</v>
      </c>
      <c r="N182" s="12"/>
      <c r="O182" s="12">
        <v>0</v>
      </c>
      <c r="P182" s="50">
        <v>2</v>
      </c>
      <c r="Q182" s="8">
        <v>1</v>
      </c>
      <c r="S182" s="8">
        <v>0</v>
      </c>
      <c r="T182" s="8">
        <v>1</v>
      </c>
      <c r="U182" s="8">
        <v>0</v>
      </c>
      <c r="V182" s="8">
        <v>2073600</v>
      </c>
      <c r="X182" s="8" t="str">
        <f t="shared" si="85"/>
        <v/>
      </c>
      <c r="Y182" s="8" t="str">
        <f t="shared" si="86"/>
        <v>1970-01-25 08:00:00</v>
      </c>
      <c r="AA182" s="8">
        <v>1721602800</v>
      </c>
      <c r="AB182">
        <v>1724284800</v>
      </c>
      <c r="AC182" s="12">
        <v>0</v>
      </c>
      <c r="AD182" s="12">
        <v>0</v>
      </c>
      <c r="AE182" s="8" t="s">
        <v>93</v>
      </c>
      <c r="AG182" s="12">
        <v>1</v>
      </c>
      <c r="AH182" s="56" t="s">
        <v>883</v>
      </c>
      <c r="AI182" t="s">
        <v>906</v>
      </c>
    </row>
    <row r="183" spans="2:36">
      <c r="B183" s="1">
        <v>70013</v>
      </c>
      <c r="C183" s="1">
        <v>70013</v>
      </c>
      <c r="D183" s="1">
        <v>80</v>
      </c>
      <c r="E183" s="1">
        <v>0</v>
      </c>
      <c r="F183" s="1">
        <v>0</v>
      </c>
      <c r="G183" s="8" t="s">
        <v>887</v>
      </c>
      <c r="H183" s="8" t="s">
        <v>888</v>
      </c>
      <c r="I183" s="47" t="s">
        <v>907</v>
      </c>
      <c r="J183" s="8" t="s">
        <v>890</v>
      </c>
      <c r="M183" s="12">
        <v>20</v>
      </c>
      <c r="N183" s="12"/>
      <c r="O183" s="12">
        <v>0</v>
      </c>
      <c r="P183" s="50">
        <v>2</v>
      </c>
      <c r="Q183" s="8">
        <v>1</v>
      </c>
      <c r="S183" s="12">
        <v>0</v>
      </c>
      <c r="T183" s="12">
        <v>2</v>
      </c>
      <c r="U183" s="2">
        <v>1721602800</v>
      </c>
      <c r="V183" s="12">
        <v>1723996799</v>
      </c>
      <c r="X183" s="8" t="str">
        <f t="shared" ref="X183:X184" si="87">IF(U183=0,"",IFERROR(TEXT((U183+8*3600)/86400+70*365+19,"yyyy-mm-dd hh:mm:ss"),""))</f>
        <v>2024-07-22 07:00:00</v>
      </c>
      <c r="Y183" s="8" t="str">
        <f t="shared" ref="Y183:Y184" si="88">IF(V183=0,"",IFERROR(TEXT((V183+8*3600)/86400+70*365+19,"yyyy-mm-dd hh:mm:ss"),""))</f>
        <v>2024-08-18 23:59:59</v>
      </c>
      <c r="AC183" s="12">
        <v>0</v>
      </c>
      <c r="AD183" s="12">
        <v>0</v>
      </c>
      <c r="AE183" s="8" t="s">
        <v>93</v>
      </c>
      <c r="AG183" s="12">
        <v>1</v>
      </c>
      <c r="AH183" s="56" t="s">
        <v>883</v>
      </c>
      <c r="AI183" t="s">
        <v>891</v>
      </c>
    </row>
    <row r="184" spans="2:36" s="6" customFormat="1">
      <c r="B184" s="1">
        <v>70014</v>
      </c>
      <c r="C184" s="1">
        <v>70014</v>
      </c>
      <c r="D184" s="45">
        <v>80</v>
      </c>
      <c r="E184" s="45">
        <v>0</v>
      </c>
      <c r="F184" s="45">
        <v>0</v>
      </c>
      <c r="G184" s="46" t="s">
        <v>865</v>
      </c>
      <c r="H184" s="46" t="s">
        <v>908</v>
      </c>
      <c r="I184" s="46"/>
      <c r="J184" s="46"/>
      <c r="K184" s="46"/>
      <c r="L184" s="45"/>
      <c r="M184" s="45">
        <v>0</v>
      </c>
      <c r="N184" s="45"/>
      <c r="O184" s="45">
        <v>0</v>
      </c>
      <c r="P184" s="20">
        <v>1</v>
      </c>
      <c r="Q184" s="45"/>
      <c r="R184" s="52"/>
      <c r="S184" s="45">
        <v>0</v>
      </c>
      <c r="T184" s="45">
        <v>2</v>
      </c>
      <c r="U184" s="20">
        <v>0</v>
      </c>
      <c r="V184" s="45">
        <v>0</v>
      </c>
      <c r="W184" s="45"/>
      <c r="X184" s="6" t="str">
        <f t="shared" si="87"/>
        <v/>
      </c>
      <c r="Y184" s="6" t="str">
        <f t="shared" si="88"/>
        <v/>
      </c>
      <c r="AC184" s="45">
        <v>0</v>
      </c>
      <c r="AD184" s="45">
        <v>0</v>
      </c>
      <c r="AE184" s="6" t="s">
        <v>93</v>
      </c>
      <c r="AF184" s="54"/>
      <c r="AG184" s="45">
        <v>1</v>
      </c>
      <c r="AH184" s="54"/>
      <c r="AI184" s="54"/>
      <c r="AJ184" s="45" t="s">
        <v>909</v>
      </c>
    </row>
    <row r="185" spans="2:36" s="6" customFormat="1">
      <c r="B185" s="1">
        <v>70015</v>
      </c>
      <c r="C185" s="1">
        <v>70015</v>
      </c>
      <c r="D185" s="45">
        <v>80</v>
      </c>
      <c r="E185" s="45">
        <v>0</v>
      </c>
      <c r="F185" s="45">
        <v>0</v>
      </c>
      <c r="G185" s="46" t="s">
        <v>910</v>
      </c>
      <c r="H185" s="46" t="s">
        <v>911</v>
      </c>
      <c r="I185" s="46" t="s">
        <v>912</v>
      </c>
      <c r="J185" s="8" t="s">
        <v>913</v>
      </c>
      <c r="K185" s="46"/>
      <c r="L185" s="45"/>
      <c r="M185" s="45">
        <v>0</v>
      </c>
      <c r="N185" s="45"/>
      <c r="O185" s="45">
        <v>0</v>
      </c>
      <c r="P185" s="50">
        <v>2</v>
      </c>
      <c r="Q185" s="45"/>
      <c r="R185" s="52"/>
      <c r="S185" s="45">
        <v>0</v>
      </c>
      <c r="T185" s="45">
        <v>2</v>
      </c>
      <c r="U185" s="20">
        <v>1724277600</v>
      </c>
      <c r="V185" s="45">
        <v>1725487199</v>
      </c>
      <c r="W185" s="45"/>
      <c r="X185" s="6" t="str">
        <f t="shared" ref="X185:X188" si="89">IF(U185=0,"",IFERROR(TEXT((U185+8*3600)/86400+70*365+19,"yyyy-mm-dd hh:mm:ss"),""))</f>
        <v>2024-08-22 06:00:00</v>
      </c>
      <c r="Y185" s="6" t="str">
        <f t="shared" ref="Y185:Y188" si="90">IF(V185=0,"",IFERROR(TEXT((V185+8*3600)/86400+70*365+19,"yyyy-mm-dd hh:mm:ss"),""))</f>
        <v>2024-09-05 05:59:59</v>
      </c>
      <c r="AC185" s="45">
        <v>0</v>
      </c>
      <c r="AD185" s="45">
        <v>0</v>
      </c>
      <c r="AE185" s="6" t="s">
        <v>93</v>
      </c>
      <c r="AF185" s="54"/>
      <c r="AG185" s="45">
        <v>1</v>
      </c>
      <c r="AH185" t="s">
        <v>914</v>
      </c>
      <c r="AI185" t="s">
        <v>915</v>
      </c>
      <c r="AJ185" s="45"/>
    </row>
    <row r="186" spans="2:36">
      <c r="B186" s="1">
        <v>70016</v>
      </c>
      <c r="C186" s="1">
        <v>70016</v>
      </c>
      <c r="D186" s="12">
        <v>80</v>
      </c>
      <c r="E186" s="12">
        <v>0</v>
      </c>
      <c r="F186" s="12">
        <v>0</v>
      </c>
      <c r="G186" s="47" t="s">
        <v>873</v>
      </c>
      <c r="H186" s="47" t="s">
        <v>874</v>
      </c>
      <c r="I186" s="47" t="s">
        <v>875</v>
      </c>
      <c r="J186" s="47" t="s">
        <v>876</v>
      </c>
      <c r="K186" s="47"/>
      <c r="L186" s="12"/>
      <c r="M186" s="12">
        <v>10</v>
      </c>
      <c r="N186" s="12"/>
      <c r="O186" s="12">
        <v>0</v>
      </c>
      <c r="P186" s="50">
        <v>2</v>
      </c>
      <c r="Q186" s="12">
        <v>1</v>
      </c>
      <c r="R186" s="39"/>
      <c r="S186" s="12">
        <v>0</v>
      </c>
      <c r="T186" s="12">
        <v>2</v>
      </c>
      <c r="U186" s="20">
        <v>1723048200</v>
      </c>
      <c r="V186" s="8">
        <v>1725465599</v>
      </c>
      <c r="W186" s="12"/>
      <c r="X186" s="8" t="str">
        <f t="shared" si="89"/>
        <v>2024-08-08 00:30:00</v>
      </c>
      <c r="Y186" s="8" t="str">
        <f t="shared" si="90"/>
        <v>2024-09-04 23:59:59</v>
      </c>
      <c r="AC186" s="12">
        <v>0</v>
      </c>
      <c r="AD186" s="12">
        <v>0</v>
      </c>
      <c r="AE186" s="8" t="s">
        <v>93</v>
      </c>
      <c r="AF186" s="53" t="s">
        <v>870</v>
      </c>
      <c r="AG186" s="12">
        <v>1</v>
      </c>
      <c r="AH186" s="8" t="s">
        <v>877</v>
      </c>
      <c r="AI186" s="8" t="s">
        <v>878</v>
      </c>
      <c r="AJ186" s="12"/>
    </row>
    <row r="187" spans="2:36">
      <c r="B187" s="1">
        <v>70017</v>
      </c>
      <c r="C187" s="1">
        <v>70017</v>
      </c>
      <c r="D187" s="12">
        <v>80</v>
      </c>
      <c r="E187" s="12">
        <v>0</v>
      </c>
      <c r="F187" s="12">
        <v>0</v>
      </c>
      <c r="G187" s="47" t="s">
        <v>865</v>
      </c>
      <c r="H187" s="47" t="s">
        <v>866</v>
      </c>
      <c r="I187" s="47" t="s">
        <v>867</v>
      </c>
      <c r="J187" s="47" t="s">
        <v>868</v>
      </c>
      <c r="K187" s="47" t="s">
        <v>869</v>
      </c>
      <c r="L187" s="12"/>
      <c r="M187" s="12">
        <v>20</v>
      </c>
      <c r="N187" s="12"/>
      <c r="O187" s="12">
        <v>0</v>
      </c>
      <c r="P187" s="50">
        <v>2</v>
      </c>
      <c r="Q187" s="12">
        <v>1</v>
      </c>
      <c r="R187" s="39"/>
      <c r="S187" s="12">
        <v>0</v>
      </c>
      <c r="T187" s="12">
        <v>2</v>
      </c>
      <c r="U187" s="50">
        <v>1724259600</v>
      </c>
      <c r="V187" s="12">
        <v>1726675199</v>
      </c>
      <c r="W187" s="12"/>
      <c r="X187" s="8" t="str">
        <f t="shared" si="89"/>
        <v>2024-08-22 01:00:00</v>
      </c>
      <c r="Y187" s="8" t="str">
        <f t="shared" si="90"/>
        <v>2024-09-18 23:59:59</v>
      </c>
      <c r="AC187" s="12">
        <v>0</v>
      </c>
      <c r="AD187" s="12">
        <v>0</v>
      </c>
      <c r="AE187" s="8" t="s">
        <v>93</v>
      </c>
      <c r="AF187" s="53" t="s">
        <v>870</v>
      </c>
      <c r="AG187" s="12">
        <v>1</v>
      </c>
      <c r="AH187" s="53" t="s">
        <v>871</v>
      </c>
      <c r="AI187" s="53" t="s">
        <v>872</v>
      </c>
      <c r="AJ187" s="12"/>
    </row>
    <row r="188" spans="2:36">
      <c r="B188" s="1">
        <v>70018</v>
      </c>
      <c r="C188" s="1">
        <v>70018</v>
      </c>
      <c r="D188" s="1">
        <v>80</v>
      </c>
      <c r="E188" s="1">
        <v>0</v>
      </c>
      <c r="F188" s="1">
        <v>0</v>
      </c>
      <c r="G188" s="8" t="s">
        <v>879</v>
      </c>
      <c r="H188" s="8" t="s">
        <v>880</v>
      </c>
      <c r="I188" s="47" t="s">
        <v>881</v>
      </c>
      <c r="J188" s="8" t="s">
        <v>882</v>
      </c>
      <c r="M188" s="12">
        <v>40</v>
      </c>
      <c r="N188" s="12"/>
      <c r="O188" s="12">
        <v>0</v>
      </c>
      <c r="P188" s="50">
        <v>2</v>
      </c>
      <c r="Q188" s="8">
        <v>1</v>
      </c>
      <c r="S188" s="12">
        <v>0</v>
      </c>
      <c r="T188" s="12">
        <v>2</v>
      </c>
      <c r="U188" s="50">
        <v>1724281200</v>
      </c>
      <c r="V188" s="12">
        <v>1726675199</v>
      </c>
      <c r="X188" s="8" t="str">
        <f t="shared" si="89"/>
        <v>2024-08-22 07:00:00</v>
      </c>
      <c r="Y188" s="8" t="str">
        <f t="shared" si="90"/>
        <v>2024-09-18 23:59:59</v>
      </c>
      <c r="AC188" s="12">
        <v>0</v>
      </c>
      <c r="AD188" s="12">
        <v>0</v>
      </c>
      <c r="AE188" s="8" t="s">
        <v>93</v>
      </c>
      <c r="AG188" s="12">
        <v>1</v>
      </c>
      <c r="AH188" s="56" t="s">
        <v>883</v>
      </c>
      <c r="AI188" s="56" t="s">
        <v>884</v>
      </c>
    </row>
    <row r="189" spans="2:36">
      <c r="B189" s="1">
        <v>70019</v>
      </c>
      <c r="C189" s="1">
        <v>70019</v>
      </c>
      <c r="D189" s="1">
        <v>80</v>
      </c>
      <c r="E189" s="1">
        <v>0</v>
      </c>
      <c r="F189" s="1">
        <v>0</v>
      </c>
      <c r="G189" s="8" t="s">
        <v>887</v>
      </c>
      <c r="H189" s="8" t="s">
        <v>888</v>
      </c>
      <c r="I189" s="47" t="s">
        <v>907</v>
      </c>
      <c r="J189" s="8" t="s">
        <v>890</v>
      </c>
      <c r="M189" s="12">
        <v>40</v>
      </c>
      <c r="N189" s="12"/>
      <c r="O189" s="12">
        <v>0</v>
      </c>
      <c r="P189" s="50">
        <v>2</v>
      </c>
      <c r="Q189" s="8">
        <v>1</v>
      </c>
      <c r="S189" s="12">
        <v>0</v>
      </c>
      <c r="T189" s="12">
        <v>2</v>
      </c>
      <c r="U189" s="50">
        <v>1724281200</v>
      </c>
      <c r="V189" s="12">
        <v>1726675199</v>
      </c>
      <c r="X189" s="8" t="str">
        <f t="shared" ref="X189:X193" si="91">IF(U189=0,"",IFERROR(TEXT((U189+8*3600)/86400+70*365+19,"yyyy-mm-dd hh:mm:ss"),""))</f>
        <v>2024-08-22 07:00:00</v>
      </c>
      <c r="Y189" s="8" t="str">
        <f t="shared" ref="Y189:Y193" si="92">IF(V189=0,"",IFERROR(TEXT((V189+8*3600)/86400+70*365+19,"yyyy-mm-dd hh:mm:ss"),""))</f>
        <v>2024-09-18 23:59:59</v>
      </c>
      <c r="AC189" s="12">
        <v>0</v>
      </c>
      <c r="AD189" s="12">
        <v>0</v>
      </c>
      <c r="AE189" s="8" t="s">
        <v>93</v>
      </c>
      <c r="AG189" s="12">
        <v>1</v>
      </c>
      <c r="AH189" s="56" t="s">
        <v>883</v>
      </c>
      <c r="AI189" t="s">
        <v>891</v>
      </c>
    </row>
    <row r="190" spans="2:36">
      <c r="B190" s="1">
        <v>70020</v>
      </c>
      <c r="C190" s="1">
        <v>70020</v>
      </c>
      <c r="D190" s="12">
        <v>80</v>
      </c>
      <c r="E190" s="12">
        <v>0</v>
      </c>
      <c r="F190" s="12">
        <v>0</v>
      </c>
      <c r="G190" s="47" t="s">
        <v>873</v>
      </c>
      <c r="H190" s="47" t="s">
        <v>874</v>
      </c>
      <c r="I190" s="47" t="s">
        <v>875</v>
      </c>
      <c r="J190" s="47" t="s">
        <v>876</v>
      </c>
      <c r="K190" s="47"/>
      <c r="L190" s="12"/>
      <c r="M190" s="12">
        <v>10</v>
      </c>
      <c r="N190" s="12"/>
      <c r="O190" s="12">
        <v>0</v>
      </c>
      <c r="P190" s="50">
        <v>2</v>
      </c>
      <c r="Q190" s="12">
        <v>1</v>
      </c>
      <c r="R190" s="39"/>
      <c r="S190" s="12">
        <v>0</v>
      </c>
      <c r="T190" s="12">
        <v>2</v>
      </c>
      <c r="U190" s="50">
        <v>1725465600</v>
      </c>
      <c r="V190" s="12">
        <v>1727884799</v>
      </c>
      <c r="W190" s="12"/>
      <c r="X190" s="8" t="str">
        <f t="shared" si="91"/>
        <v>2024-09-05 00:00:00</v>
      </c>
      <c r="Y190" s="8" t="str">
        <f t="shared" si="92"/>
        <v>2024-10-02 23:59:59</v>
      </c>
      <c r="AC190" s="12">
        <v>0</v>
      </c>
      <c r="AD190" s="12">
        <v>0</v>
      </c>
      <c r="AE190" s="8" t="s">
        <v>93</v>
      </c>
      <c r="AF190" s="53" t="s">
        <v>870</v>
      </c>
      <c r="AG190" s="12">
        <v>1</v>
      </c>
      <c r="AH190" s="8" t="s">
        <v>877</v>
      </c>
      <c r="AI190" s="8" t="s">
        <v>878</v>
      </c>
      <c r="AJ190" s="12"/>
    </row>
    <row r="191" spans="2:36">
      <c r="B191" s="1">
        <v>70021</v>
      </c>
      <c r="C191" s="1">
        <v>70021</v>
      </c>
      <c r="D191" s="12">
        <v>80</v>
      </c>
      <c r="E191" s="12">
        <v>0</v>
      </c>
      <c r="F191" s="12">
        <v>0</v>
      </c>
      <c r="G191" s="47" t="s">
        <v>865</v>
      </c>
      <c r="H191" s="47" t="s">
        <v>866</v>
      </c>
      <c r="I191" s="47" t="s">
        <v>867</v>
      </c>
      <c r="J191" s="47" t="s">
        <v>868</v>
      </c>
      <c r="K191" s="47" t="s">
        <v>869</v>
      </c>
      <c r="L191" s="12"/>
      <c r="M191" s="12">
        <v>20</v>
      </c>
      <c r="N191" s="12"/>
      <c r="O191" s="12">
        <v>0</v>
      </c>
      <c r="P191" s="50">
        <v>2</v>
      </c>
      <c r="Q191" s="12">
        <v>1</v>
      </c>
      <c r="R191" s="39"/>
      <c r="S191" s="12">
        <v>0</v>
      </c>
      <c r="T191" s="12">
        <v>2</v>
      </c>
      <c r="U191" s="50">
        <v>1726675200</v>
      </c>
      <c r="V191" s="12">
        <v>1729094399</v>
      </c>
      <c r="W191" s="12"/>
      <c r="X191" s="8" t="str">
        <f t="shared" si="91"/>
        <v>2024-09-19 00:00:00</v>
      </c>
      <c r="Y191" s="8" t="str">
        <f t="shared" si="92"/>
        <v>2024-10-16 23:59:59</v>
      </c>
      <c r="AC191" s="12">
        <v>0</v>
      </c>
      <c r="AD191" s="12">
        <v>0</v>
      </c>
      <c r="AE191" s="8" t="s">
        <v>93</v>
      </c>
      <c r="AF191" s="53" t="s">
        <v>870</v>
      </c>
      <c r="AG191" s="12">
        <v>1</v>
      </c>
      <c r="AH191" s="53" t="s">
        <v>871</v>
      </c>
      <c r="AI191" s="53" t="s">
        <v>872</v>
      </c>
      <c r="AJ191" s="12"/>
    </row>
    <row r="192" spans="2:36" s="6" customFormat="1">
      <c r="B192" s="1">
        <v>70022</v>
      </c>
      <c r="C192" s="1">
        <v>70022</v>
      </c>
      <c r="D192" s="45">
        <v>80</v>
      </c>
      <c r="E192" s="45">
        <v>0</v>
      </c>
      <c r="F192" s="45">
        <v>0</v>
      </c>
      <c r="G192" s="46" t="s">
        <v>910</v>
      </c>
      <c r="H192" s="46" t="s">
        <v>911</v>
      </c>
      <c r="I192" s="46" t="s">
        <v>912</v>
      </c>
      <c r="J192" s="8" t="s">
        <v>913</v>
      </c>
      <c r="K192" s="46"/>
      <c r="L192" s="45"/>
      <c r="M192" s="45">
        <v>30</v>
      </c>
      <c r="N192" s="45"/>
      <c r="O192" s="45">
        <v>0</v>
      </c>
      <c r="P192" s="50">
        <v>2</v>
      </c>
      <c r="Q192" s="45"/>
      <c r="R192" s="52"/>
      <c r="S192" s="45">
        <v>0</v>
      </c>
      <c r="T192" s="45">
        <v>2</v>
      </c>
      <c r="U192" s="50">
        <v>1726696800</v>
      </c>
      <c r="V192" s="12">
        <v>1727906399</v>
      </c>
      <c r="W192" s="45"/>
      <c r="X192" s="6" t="str">
        <f t="shared" si="91"/>
        <v>2024-09-19 06:00:00</v>
      </c>
      <c r="Y192" s="6" t="str">
        <f t="shared" si="92"/>
        <v>2024-10-03 05:59:59</v>
      </c>
      <c r="AC192" s="45">
        <v>0</v>
      </c>
      <c r="AD192" s="45">
        <v>0</v>
      </c>
      <c r="AE192" s="6" t="s">
        <v>93</v>
      </c>
      <c r="AF192" s="54"/>
      <c r="AG192" s="45">
        <v>1</v>
      </c>
      <c r="AH192" t="s">
        <v>914</v>
      </c>
      <c r="AI192" t="s">
        <v>915</v>
      </c>
      <c r="AJ192" s="45"/>
    </row>
    <row r="193" spans="2:36">
      <c r="B193" s="1">
        <v>70023</v>
      </c>
      <c r="C193" s="1">
        <v>70023</v>
      </c>
      <c r="D193" s="1">
        <v>80</v>
      </c>
      <c r="E193" s="1">
        <v>0</v>
      </c>
      <c r="F193" s="1">
        <v>0</v>
      </c>
      <c r="G193" s="8" t="s">
        <v>879</v>
      </c>
      <c r="H193" s="8" t="s">
        <v>916</v>
      </c>
      <c r="I193" s="47" t="s">
        <v>881</v>
      </c>
      <c r="J193" s="8" t="s">
        <v>882</v>
      </c>
      <c r="M193" s="12">
        <v>40</v>
      </c>
      <c r="N193" s="12"/>
      <c r="O193" s="12">
        <v>0</v>
      </c>
      <c r="P193" s="50">
        <v>2</v>
      </c>
      <c r="Q193" s="8">
        <v>1</v>
      </c>
      <c r="S193" s="12">
        <v>0</v>
      </c>
      <c r="T193" s="12">
        <v>2</v>
      </c>
      <c r="U193" s="50">
        <v>1726675200</v>
      </c>
      <c r="V193" s="12">
        <v>1729094399</v>
      </c>
      <c r="X193" s="8" t="str">
        <f t="shared" si="91"/>
        <v>2024-09-19 00:00:00</v>
      </c>
      <c r="Y193" s="8" t="str">
        <f t="shared" si="92"/>
        <v>2024-10-16 23:59:59</v>
      </c>
      <c r="AC193" s="12">
        <v>0</v>
      </c>
      <c r="AD193" s="12">
        <v>0</v>
      </c>
      <c r="AE193" s="8" t="s">
        <v>93</v>
      </c>
      <c r="AG193" s="12">
        <v>1</v>
      </c>
      <c r="AH193" s="56" t="s">
        <v>883</v>
      </c>
      <c r="AI193" s="56" t="s">
        <v>884</v>
      </c>
    </row>
    <row r="194" spans="2:36">
      <c r="B194" s="1">
        <v>70024</v>
      </c>
      <c r="C194" s="1">
        <v>70024</v>
      </c>
      <c r="D194" s="1">
        <v>80</v>
      </c>
      <c r="E194" s="1">
        <v>0</v>
      </c>
      <c r="F194" s="1">
        <v>0</v>
      </c>
      <c r="G194" s="8" t="s">
        <v>887</v>
      </c>
      <c r="H194" s="8" t="s">
        <v>888</v>
      </c>
      <c r="I194" s="47" t="s">
        <v>907</v>
      </c>
      <c r="J194" s="8" t="s">
        <v>890</v>
      </c>
      <c r="M194" s="12">
        <v>40</v>
      </c>
      <c r="N194" s="12"/>
      <c r="O194" s="12">
        <v>0</v>
      </c>
      <c r="P194" s="50">
        <v>2</v>
      </c>
      <c r="Q194" s="8">
        <v>1</v>
      </c>
      <c r="S194" s="12">
        <v>0</v>
      </c>
      <c r="T194" s="12">
        <v>2</v>
      </c>
      <c r="U194" s="50">
        <v>1726675200</v>
      </c>
      <c r="V194" s="12">
        <v>1729094399</v>
      </c>
      <c r="X194" s="8" t="str">
        <f t="shared" ref="X194:X196" si="93">IF(U194=0,"",IFERROR(TEXT((U194+8*3600)/86400+70*365+19,"yyyy-mm-dd hh:mm:ss"),""))</f>
        <v>2024-09-19 00:00:00</v>
      </c>
      <c r="Y194" s="8" t="str">
        <f t="shared" ref="Y194:Y196" si="94">IF(V194=0,"",IFERROR(TEXT((V194+8*3600)/86400+70*365+19,"yyyy-mm-dd hh:mm:ss"),""))</f>
        <v>2024-10-16 23:59:59</v>
      </c>
      <c r="AC194" s="12">
        <v>0</v>
      </c>
      <c r="AD194" s="12">
        <v>0</v>
      </c>
      <c r="AE194" s="8" t="s">
        <v>93</v>
      </c>
      <c r="AG194" s="12">
        <v>1</v>
      </c>
      <c r="AH194" s="56" t="s">
        <v>883</v>
      </c>
      <c r="AI194" t="s">
        <v>891</v>
      </c>
    </row>
    <row r="195" spans="2:36">
      <c r="B195" s="1">
        <v>70025</v>
      </c>
      <c r="C195" s="1">
        <v>70025</v>
      </c>
      <c r="D195" s="12">
        <v>80</v>
      </c>
      <c r="E195" s="12">
        <v>0</v>
      </c>
      <c r="F195" s="12">
        <v>0</v>
      </c>
      <c r="G195" s="47" t="s">
        <v>917</v>
      </c>
      <c r="H195" s="47" t="s">
        <v>918</v>
      </c>
      <c r="I195" s="47"/>
      <c r="J195" s="47" t="s">
        <v>919</v>
      </c>
      <c r="K195" s="47"/>
      <c r="L195" s="12"/>
      <c r="M195" s="12">
        <v>5</v>
      </c>
      <c r="N195" s="12"/>
      <c r="O195" s="12">
        <v>0</v>
      </c>
      <c r="P195" s="50">
        <v>2</v>
      </c>
      <c r="Q195" s="12">
        <v>1</v>
      </c>
      <c r="R195" s="39"/>
      <c r="S195" s="12">
        <v>0</v>
      </c>
      <c r="T195" s="12">
        <v>2</v>
      </c>
      <c r="U195" s="50">
        <v>1726074000</v>
      </c>
      <c r="V195" s="12">
        <v>1727279999</v>
      </c>
      <c r="W195" s="12"/>
      <c r="X195" s="8" t="str">
        <f t="shared" si="93"/>
        <v>2024-09-12 01:00:00</v>
      </c>
      <c r="Y195" s="8" t="str">
        <f t="shared" si="94"/>
        <v>2024-09-25 23:59:59</v>
      </c>
      <c r="AC195" s="12">
        <v>0</v>
      </c>
      <c r="AD195" s="12">
        <v>0</v>
      </c>
      <c r="AE195" s="8" t="s">
        <v>93</v>
      </c>
      <c r="AF195" s="53" t="s">
        <v>870</v>
      </c>
      <c r="AG195" s="12">
        <v>1</v>
      </c>
      <c r="AH195" s="55" t="s">
        <v>920</v>
      </c>
      <c r="AI195" s="55" t="s">
        <v>921</v>
      </c>
      <c r="AJ195" s="12"/>
    </row>
    <row r="196" spans="2:36">
      <c r="B196" s="1">
        <v>70026</v>
      </c>
      <c r="C196" s="1">
        <v>70026</v>
      </c>
      <c r="D196" s="12">
        <v>80</v>
      </c>
      <c r="E196" s="12">
        <v>0</v>
      </c>
      <c r="F196" s="12">
        <v>0</v>
      </c>
      <c r="G196" s="47" t="s">
        <v>873</v>
      </c>
      <c r="H196" s="47" t="s">
        <v>874</v>
      </c>
      <c r="I196" s="47" t="s">
        <v>875</v>
      </c>
      <c r="J196" s="47" t="s">
        <v>876</v>
      </c>
      <c r="K196" s="47"/>
      <c r="L196" s="12"/>
      <c r="M196" s="12">
        <v>10</v>
      </c>
      <c r="N196" s="34" t="s">
        <v>536</v>
      </c>
      <c r="O196" s="12">
        <v>0</v>
      </c>
      <c r="P196" s="50">
        <v>2</v>
      </c>
      <c r="Q196" s="12">
        <v>1</v>
      </c>
      <c r="R196" s="39"/>
      <c r="S196" s="12">
        <v>0</v>
      </c>
      <c r="T196" s="12">
        <v>2</v>
      </c>
      <c r="U196" s="50">
        <v>1727884800</v>
      </c>
      <c r="V196" s="12">
        <v>1730303999</v>
      </c>
      <c r="W196" s="12"/>
      <c r="X196" s="8" t="str">
        <f t="shared" si="93"/>
        <v>2024-10-03 00:00:00</v>
      </c>
      <c r="Y196" s="8" t="str">
        <f t="shared" si="94"/>
        <v>2024-10-30 23:59:59</v>
      </c>
      <c r="AC196" s="12">
        <v>0</v>
      </c>
      <c r="AD196" s="12">
        <v>0</v>
      </c>
      <c r="AE196" s="8" t="s">
        <v>93</v>
      </c>
      <c r="AF196" s="53" t="s">
        <v>870</v>
      </c>
      <c r="AG196" s="12">
        <v>1</v>
      </c>
      <c r="AH196" s="8" t="s">
        <v>877</v>
      </c>
      <c r="AI196" s="8" t="s">
        <v>878</v>
      </c>
      <c r="AJ196" s="12"/>
    </row>
    <row r="197" spans="2:36">
      <c r="B197" s="1">
        <v>70027</v>
      </c>
      <c r="C197" s="1">
        <v>70027</v>
      </c>
      <c r="D197" s="12">
        <v>80</v>
      </c>
      <c r="E197" s="12">
        <v>0</v>
      </c>
      <c r="F197" s="12">
        <v>0</v>
      </c>
      <c r="G197" s="47" t="s">
        <v>917</v>
      </c>
      <c r="H197" s="47" t="s">
        <v>918</v>
      </c>
      <c r="I197" s="47"/>
      <c r="J197" s="47" t="s">
        <v>919</v>
      </c>
      <c r="K197" s="47"/>
      <c r="L197" s="12"/>
      <c r="M197" s="12">
        <v>5</v>
      </c>
      <c r="N197" s="12"/>
      <c r="O197" s="12">
        <v>0</v>
      </c>
      <c r="P197" s="50">
        <v>2</v>
      </c>
      <c r="Q197" s="12">
        <v>1</v>
      </c>
      <c r="R197" s="39"/>
      <c r="S197" s="12">
        <v>0</v>
      </c>
      <c r="T197" s="12">
        <v>2</v>
      </c>
      <c r="U197" s="8">
        <v>1727280000</v>
      </c>
      <c r="V197" s="12">
        <v>1727884799</v>
      </c>
      <c r="W197" s="12"/>
      <c r="X197" s="8" t="str">
        <f t="shared" ref="X197:X200" si="95">IF(U197=0,"",IFERROR(TEXT((U197+8*3600)/86400+70*365+19,"yyyy-mm-dd hh:mm:ss"),""))</f>
        <v>2024-09-26 00:00:00</v>
      </c>
      <c r="Y197" s="8" t="str">
        <f t="shared" ref="Y197:Y200" si="96">IF(V197=0,"",IFERROR(TEXT((V197+8*3600)/86400+70*365+19,"yyyy-mm-dd hh:mm:ss"),""))</f>
        <v>2024-10-02 23:59:59</v>
      </c>
      <c r="AC197" s="12">
        <v>0</v>
      </c>
      <c r="AD197" s="12">
        <v>0</v>
      </c>
      <c r="AE197" s="8" t="s">
        <v>93</v>
      </c>
      <c r="AF197" s="53" t="s">
        <v>870</v>
      </c>
      <c r="AG197" s="12">
        <v>1</v>
      </c>
      <c r="AH197" s="55" t="s">
        <v>920</v>
      </c>
      <c r="AI197" s="55" t="s">
        <v>921</v>
      </c>
      <c r="AJ197" s="12"/>
    </row>
    <row r="198" spans="2:36">
      <c r="B198" s="1">
        <v>70028</v>
      </c>
      <c r="C198" s="1">
        <v>70028</v>
      </c>
      <c r="D198" s="12">
        <v>80</v>
      </c>
      <c r="E198" s="12">
        <v>0</v>
      </c>
      <c r="F198" s="12">
        <v>0</v>
      </c>
      <c r="G198" s="47" t="s">
        <v>917</v>
      </c>
      <c r="H198" s="47" t="s">
        <v>918</v>
      </c>
      <c r="I198" s="47"/>
      <c r="J198" s="47" t="s">
        <v>919</v>
      </c>
      <c r="K198" s="47"/>
      <c r="L198" s="12"/>
      <c r="M198" s="12">
        <v>5</v>
      </c>
      <c r="N198" s="12"/>
      <c r="O198" s="12">
        <v>0</v>
      </c>
      <c r="P198" s="50">
        <v>2</v>
      </c>
      <c r="Q198" s="12">
        <v>1</v>
      </c>
      <c r="R198" s="39"/>
      <c r="S198" s="12">
        <v>0</v>
      </c>
      <c r="T198" s="12">
        <v>2</v>
      </c>
      <c r="U198" s="50">
        <v>1727884800</v>
      </c>
      <c r="V198" s="12">
        <v>1728489599</v>
      </c>
      <c r="W198" s="12"/>
      <c r="X198" s="8" t="str">
        <f t="shared" si="95"/>
        <v>2024-10-03 00:00:00</v>
      </c>
      <c r="Y198" s="8" t="str">
        <f t="shared" si="96"/>
        <v>2024-10-09 23:59:59</v>
      </c>
      <c r="AC198" s="12">
        <v>0</v>
      </c>
      <c r="AD198" s="12">
        <v>0</v>
      </c>
      <c r="AE198" s="8" t="s">
        <v>93</v>
      </c>
      <c r="AF198" s="53" t="s">
        <v>870</v>
      </c>
      <c r="AG198" s="12">
        <v>1</v>
      </c>
      <c r="AH198" s="55" t="s">
        <v>920</v>
      </c>
      <c r="AI198" s="55" t="s">
        <v>921</v>
      </c>
      <c r="AJ198" s="12"/>
    </row>
    <row r="199" spans="2:36">
      <c r="B199" s="1">
        <v>70029</v>
      </c>
      <c r="C199" s="1">
        <v>70029</v>
      </c>
      <c r="D199" s="12">
        <v>80</v>
      </c>
      <c r="E199" s="12">
        <v>0</v>
      </c>
      <c r="F199" s="12">
        <v>0</v>
      </c>
      <c r="G199" s="47" t="s">
        <v>917</v>
      </c>
      <c r="H199" s="47" t="s">
        <v>918</v>
      </c>
      <c r="I199" s="47"/>
      <c r="J199" s="47" t="s">
        <v>919</v>
      </c>
      <c r="K199" s="47"/>
      <c r="L199" s="12"/>
      <c r="M199" s="12">
        <v>5</v>
      </c>
      <c r="N199" s="12"/>
      <c r="O199" s="12">
        <v>0</v>
      </c>
      <c r="P199" s="50">
        <v>2</v>
      </c>
      <c r="Q199" s="12">
        <v>1</v>
      </c>
      <c r="R199" s="39"/>
      <c r="S199" s="12">
        <v>0</v>
      </c>
      <c r="T199" s="12">
        <v>2</v>
      </c>
      <c r="U199" s="50">
        <v>1728489600</v>
      </c>
      <c r="V199" s="12">
        <v>1729094399</v>
      </c>
      <c r="W199" s="12"/>
      <c r="X199" s="8" t="str">
        <f t="shared" si="95"/>
        <v>2024-10-10 00:00:00</v>
      </c>
      <c r="Y199" s="8" t="str">
        <f t="shared" si="96"/>
        <v>2024-10-16 23:59:59</v>
      </c>
      <c r="AC199" s="12">
        <v>0</v>
      </c>
      <c r="AD199" s="12">
        <v>0</v>
      </c>
      <c r="AE199" s="8" t="s">
        <v>93</v>
      </c>
      <c r="AF199" s="53" t="s">
        <v>870</v>
      </c>
      <c r="AG199" s="12">
        <v>1</v>
      </c>
      <c r="AH199" s="55" t="s">
        <v>920</v>
      </c>
      <c r="AI199" s="55" t="s">
        <v>921</v>
      </c>
      <c r="AJ199" s="12"/>
    </row>
    <row r="200" spans="2:36">
      <c r="B200" s="1">
        <v>70030</v>
      </c>
      <c r="C200" s="1">
        <v>70030</v>
      </c>
      <c r="D200" s="12">
        <v>80</v>
      </c>
      <c r="E200" s="12">
        <v>0</v>
      </c>
      <c r="F200" s="12">
        <v>0</v>
      </c>
      <c r="G200" s="47" t="s">
        <v>873</v>
      </c>
      <c r="H200" s="47" t="s">
        <v>874</v>
      </c>
      <c r="I200" s="47" t="s">
        <v>875</v>
      </c>
      <c r="J200" s="47" t="s">
        <v>876</v>
      </c>
      <c r="K200" s="47"/>
      <c r="L200" s="12"/>
      <c r="M200" s="12">
        <v>10</v>
      </c>
      <c r="N200" s="34" t="s">
        <v>536</v>
      </c>
      <c r="O200" s="12">
        <v>0</v>
      </c>
      <c r="P200" s="50">
        <v>2</v>
      </c>
      <c r="Q200" s="12">
        <v>1</v>
      </c>
      <c r="R200" s="39"/>
      <c r="S200" s="12">
        <v>0</v>
      </c>
      <c r="T200" s="12">
        <v>2</v>
      </c>
      <c r="U200" s="50">
        <v>1730304000</v>
      </c>
      <c r="V200" s="12">
        <v>1732723199</v>
      </c>
      <c r="W200" s="12"/>
      <c r="X200" s="8" t="str">
        <f t="shared" si="95"/>
        <v>2024-10-31 00:00:00</v>
      </c>
      <c r="Y200" s="8" t="str">
        <f t="shared" si="96"/>
        <v>2024-11-27 23:59:59</v>
      </c>
      <c r="AC200" s="12">
        <v>0</v>
      </c>
      <c r="AD200" s="12">
        <v>0</v>
      </c>
      <c r="AE200" s="8" t="s">
        <v>93</v>
      </c>
      <c r="AF200" s="53" t="s">
        <v>870</v>
      </c>
      <c r="AG200" s="12">
        <v>1</v>
      </c>
      <c r="AH200" s="8" t="s">
        <v>877</v>
      </c>
      <c r="AI200" s="8" t="s">
        <v>878</v>
      </c>
      <c r="AJ200" s="12"/>
    </row>
    <row r="201" spans="2:36">
      <c r="B201" s="1">
        <v>70031</v>
      </c>
      <c r="C201" s="1">
        <v>70031</v>
      </c>
      <c r="D201" s="12">
        <v>80</v>
      </c>
      <c r="E201" s="12">
        <v>0</v>
      </c>
      <c r="F201" s="12">
        <v>0</v>
      </c>
      <c r="G201" s="47" t="s">
        <v>917</v>
      </c>
      <c r="H201" s="47" t="s">
        <v>918</v>
      </c>
      <c r="I201" s="47"/>
      <c r="J201" s="47" t="s">
        <v>919</v>
      </c>
      <c r="K201" s="47"/>
      <c r="L201" s="12"/>
      <c r="M201" s="12">
        <v>5</v>
      </c>
      <c r="N201" s="34" t="s">
        <v>536</v>
      </c>
      <c r="O201" s="12">
        <v>0</v>
      </c>
      <c r="P201" s="50">
        <v>2</v>
      </c>
      <c r="Q201" s="12">
        <v>1</v>
      </c>
      <c r="R201" s="39"/>
      <c r="S201" s="12">
        <v>0</v>
      </c>
      <c r="T201" s="12">
        <v>2</v>
      </c>
      <c r="U201" s="50">
        <v>1729094400</v>
      </c>
      <c r="V201" s="12">
        <f>U201+7*86400-1</f>
        <v>1729699199</v>
      </c>
      <c r="W201" s="12"/>
      <c r="X201" s="8" t="str">
        <f t="shared" ref="X201:X209" si="97">IF(U201=0,"",IFERROR(TEXT((U201+8*3600)/86400+70*365+19,"yyyy-mm-dd hh:mm:ss"),""))</f>
        <v>2024-10-17 00:00:00</v>
      </c>
      <c r="Y201" s="8" t="str">
        <f t="shared" ref="Y201:Y207" si="98">IF(V201=0,"",IFERROR(TEXT((V201+8*3600)/86400+70*365+19,"yyyy-mm-dd hh:mm:ss"),""))</f>
        <v>2024-10-23 23:59:59</v>
      </c>
      <c r="AC201" s="12">
        <v>0</v>
      </c>
      <c r="AD201" s="12">
        <v>0</v>
      </c>
      <c r="AE201" s="8" t="s">
        <v>93</v>
      </c>
      <c r="AF201" s="53" t="s">
        <v>870</v>
      </c>
      <c r="AG201" s="12">
        <v>1</v>
      </c>
      <c r="AH201" s="55" t="s">
        <v>920</v>
      </c>
      <c r="AI201" s="55" t="s">
        <v>921</v>
      </c>
      <c r="AJ201" s="12"/>
    </row>
    <row r="202" spans="2:36">
      <c r="B202" s="1">
        <v>70032</v>
      </c>
      <c r="C202" s="1">
        <v>70032</v>
      </c>
      <c r="D202" s="12">
        <v>80</v>
      </c>
      <c r="E202" s="12">
        <v>0</v>
      </c>
      <c r="F202" s="12">
        <v>0</v>
      </c>
      <c r="G202" s="47" t="s">
        <v>917</v>
      </c>
      <c r="H202" s="47" t="s">
        <v>918</v>
      </c>
      <c r="I202" s="47"/>
      <c r="J202" s="47" t="s">
        <v>919</v>
      </c>
      <c r="K202" s="47"/>
      <c r="L202" s="12"/>
      <c r="M202" s="12">
        <v>5</v>
      </c>
      <c r="N202" s="34" t="s">
        <v>536</v>
      </c>
      <c r="O202" s="12">
        <v>0</v>
      </c>
      <c r="P202" s="50">
        <v>2</v>
      </c>
      <c r="Q202" s="12">
        <v>1</v>
      </c>
      <c r="R202" s="39"/>
      <c r="S202" s="12">
        <v>0</v>
      </c>
      <c r="T202" s="12">
        <v>2</v>
      </c>
      <c r="U202" s="50">
        <f>V201+1</f>
        <v>1729699200</v>
      </c>
      <c r="V202" s="12">
        <f>U202+7*86400-1</f>
        <v>1730303999</v>
      </c>
      <c r="W202" s="12"/>
      <c r="X202" s="8" t="str">
        <f t="shared" si="97"/>
        <v>2024-10-24 00:00:00</v>
      </c>
      <c r="Y202" s="8" t="str">
        <f t="shared" si="98"/>
        <v>2024-10-30 23:59:59</v>
      </c>
      <c r="AC202" s="12">
        <v>0</v>
      </c>
      <c r="AD202" s="12">
        <v>0</v>
      </c>
      <c r="AE202" s="8" t="s">
        <v>93</v>
      </c>
      <c r="AF202" s="53" t="s">
        <v>870</v>
      </c>
      <c r="AG202" s="12">
        <v>1</v>
      </c>
      <c r="AH202" s="55" t="s">
        <v>920</v>
      </c>
      <c r="AI202" s="55" t="s">
        <v>921</v>
      </c>
      <c r="AJ202" s="12"/>
    </row>
    <row r="203" spans="2:36">
      <c r="B203" s="1">
        <v>70033</v>
      </c>
      <c r="C203" s="1">
        <v>70033</v>
      </c>
      <c r="D203" s="12">
        <v>80</v>
      </c>
      <c r="E203" s="12">
        <v>0</v>
      </c>
      <c r="F203" s="12">
        <v>0</v>
      </c>
      <c r="G203" s="47" t="s">
        <v>917</v>
      </c>
      <c r="H203" s="47" t="s">
        <v>918</v>
      </c>
      <c r="I203" s="47"/>
      <c r="J203" s="47" t="s">
        <v>919</v>
      </c>
      <c r="K203" s="47"/>
      <c r="L203" s="12"/>
      <c r="M203" s="12">
        <v>5</v>
      </c>
      <c r="N203" s="34" t="s">
        <v>536</v>
      </c>
      <c r="O203" s="12">
        <v>0</v>
      </c>
      <c r="P203" s="50">
        <v>2</v>
      </c>
      <c r="Q203" s="12">
        <v>1</v>
      </c>
      <c r="R203" s="39"/>
      <c r="S203" s="12">
        <v>0</v>
      </c>
      <c r="T203" s="12">
        <v>2</v>
      </c>
      <c r="U203" s="50">
        <f>V202+1</f>
        <v>1730304000</v>
      </c>
      <c r="V203" s="12">
        <f>U203+7*86400-1</f>
        <v>1730908799</v>
      </c>
      <c r="W203" s="12"/>
      <c r="X203" s="8" t="str">
        <f t="shared" si="97"/>
        <v>2024-10-31 00:00:00</v>
      </c>
      <c r="Y203" s="8" t="str">
        <f t="shared" si="98"/>
        <v>2024-11-06 23:59:59</v>
      </c>
      <c r="AC203" s="12">
        <v>0</v>
      </c>
      <c r="AD203" s="12">
        <v>0</v>
      </c>
      <c r="AE203" s="8" t="s">
        <v>93</v>
      </c>
      <c r="AF203" s="53" t="s">
        <v>870</v>
      </c>
      <c r="AG203" s="12">
        <v>1</v>
      </c>
      <c r="AH203" s="55" t="s">
        <v>920</v>
      </c>
      <c r="AI203" s="55" t="s">
        <v>921</v>
      </c>
      <c r="AJ203" s="12"/>
    </row>
    <row r="204" spans="2:36">
      <c r="B204" s="1">
        <v>70034</v>
      </c>
      <c r="C204" s="1">
        <v>70034</v>
      </c>
      <c r="D204" s="1">
        <v>80</v>
      </c>
      <c r="E204" s="1">
        <v>0</v>
      </c>
      <c r="F204" s="1">
        <v>0</v>
      </c>
      <c r="G204" s="8" t="s">
        <v>879</v>
      </c>
      <c r="H204" s="8" t="s">
        <v>916</v>
      </c>
      <c r="I204" s="47" t="s">
        <v>881</v>
      </c>
      <c r="J204" s="8" t="s">
        <v>882</v>
      </c>
      <c r="M204" s="12">
        <v>40</v>
      </c>
      <c r="N204" s="34" t="s">
        <v>536</v>
      </c>
      <c r="O204" s="12">
        <v>0</v>
      </c>
      <c r="P204" s="50">
        <v>2</v>
      </c>
      <c r="Q204" s="8">
        <v>1</v>
      </c>
      <c r="S204" s="12">
        <v>0</v>
      </c>
      <c r="T204" s="12">
        <v>2</v>
      </c>
      <c r="U204" s="50">
        <v>1729094400</v>
      </c>
      <c r="V204" s="12">
        <f t="shared" ref="V204:V206" si="99">U204+28*86400-1</f>
        <v>1731513599</v>
      </c>
      <c r="X204" s="8" t="str">
        <f t="shared" si="97"/>
        <v>2024-10-17 00:00:00</v>
      </c>
      <c r="Y204" s="8" t="str">
        <f t="shared" si="98"/>
        <v>2024-11-13 23:59:59</v>
      </c>
      <c r="AC204" s="12">
        <v>0</v>
      </c>
      <c r="AD204" s="12">
        <v>0</v>
      </c>
      <c r="AE204" s="8" t="s">
        <v>93</v>
      </c>
      <c r="AG204" s="12">
        <v>1</v>
      </c>
      <c r="AH204" s="56" t="s">
        <v>883</v>
      </c>
      <c r="AI204" s="56" t="s">
        <v>884</v>
      </c>
    </row>
    <row r="205" spans="2:36">
      <c r="B205" s="1">
        <v>70035</v>
      </c>
      <c r="C205" s="1">
        <v>70035</v>
      </c>
      <c r="D205" s="1">
        <v>80</v>
      </c>
      <c r="E205" s="1">
        <v>0</v>
      </c>
      <c r="F205" s="1">
        <v>0</v>
      </c>
      <c r="G205" s="8" t="s">
        <v>887</v>
      </c>
      <c r="H205" s="8" t="s">
        <v>888</v>
      </c>
      <c r="I205" s="47" t="s">
        <v>907</v>
      </c>
      <c r="J205" s="8" t="s">
        <v>890</v>
      </c>
      <c r="M205" s="12">
        <v>40</v>
      </c>
      <c r="N205" s="34" t="s">
        <v>536</v>
      </c>
      <c r="O205" s="12">
        <v>0</v>
      </c>
      <c r="P205" s="50">
        <v>2</v>
      </c>
      <c r="Q205" s="8">
        <v>1</v>
      </c>
      <c r="S205" s="12">
        <v>0</v>
      </c>
      <c r="T205" s="12">
        <v>2</v>
      </c>
      <c r="U205" s="50">
        <v>1729094400</v>
      </c>
      <c r="V205" s="12">
        <f t="shared" si="99"/>
        <v>1731513599</v>
      </c>
      <c r="X205" s="8" t="str">
        <f t="shared" si="97"/>
        <v>2024-10-17 00:00:00</v>
      </c>
      <c r="Y205" s="8" t="str">
        <f t="shared" si="98"/>
        <v>2024-11-13 23:59:59</v>
      </c>
      <c r="AC205" s="12">
        <v>0</v>
      </c>
      <c r="AD205" s="12">
        <v>0</v>
      </c>
      <c r="AE205" s="8" t="s">
        <v>93</v>
      </c>
      <c r="AG205" s="12">
        <v>1</v>
      </c>
      <c r="AH205" s="56" t="s">
        <v>883</v>
      </c>
      <c r="AI205" t="s">
        <v>891</v>
      </c>
    </row>
    <row r="206" spans="2:36">
      <c r="B206" s="1">
        <v>70036</v>
      </c>
      <c r="C206" s="1">
        <v>70036</v>
      </c>
      <c r="D206" s="12">
        <v>80</v>
      </c>
      <c r="E206" s="12">
        <v>0</v>
      </c>
      <c r="F206" s="12">
        <v>0</v>
      </c>
      <c r="G206" s="47" t="s">
        <v>865</v>
      </c>
      <c r="H206" s="47" t="s">
        <v>866</v>
      </c>
      <c r="I206" s="47" t="s">
        <v>867</v>
      </c>
      <c r="J206" s="47" t="s">
        <v>868</v>
      </c>
      <c r="K206" s="47" t="s">
        <v>869</v>
      </c>
      <c r="L206" s="12"/>
      <c r="M206" s="12">
        <v>20</v>
      </c>
      <c r="N206" s="34" t="s">
        <v>536</v>
      </c>
      <c r="O206" s="12">
        <v>0</v>
      </c>
      <c r="P206" s="50">
        <v>2</v>
      </c>
      <c r="Q206" s="12">
        <v>1</v>
      </c>
      <c r="R206" s="39"/>
      <c r="S206" s="12">
        <v>0</v>
      </c>
      <c r="T206" s="12">
        <v>2</v>
      </c>
      <c r="U206" s="50">
        <v>1729094400</v>
      </c>
      <c r="V206" s="12">
        <f t="shared" si="99"/>
        <v>1731513599</v>
      </c>
      <c r="W206" s="12"/>
      <c r="X206" s="8" t="str">
        <f t="shared" si="97"/>
        <v>2024-10-17 00:00:00</v>
      </c>
      <c r="Y206" s="8" t="str">
        <f t="shared" si="98"/>
        <v>2024-11-13 23:59:59</v>
      </c>
      <c r="AC206" s="12">
        <v>0</v>
      </c>
      <c r="AD206" s="12">
        <v>0</v>
      </c>
      <c r="AE206" s="8" t="s">
        <v>93</v>
      </c>
      <c r="AF206" s="53" t="s">
        <v>870</v>
      </c>
      <c r="AG206" s="12">
        <v>1</v>
      </c>
      <c r="AH206" s="53" t="s">
        <v>871</v>
      </c>
      <c r="AI206" s="53" t="s">
        <v>872</v>
      </c>
      <c r="AJ206" s="12"/>
    </row>
    <row r="207" spans="2:36" s="6" customFormat="1">
      <c r="B207" s="1">
        <v>70037</v>
      </c>
      <c r="C207" s="1">
        <v>70037</v>
      </c>
      <c r="D207" s="45">
        <v>80</v>
      </c>
      <c r="E207" s="45">
        <v>0</v>
      </c>
      <c r="F207" s="45">
        <v>0</v>
      </c>
      <c r="G207" s="46" t="s">
        <v>910</v>
      </c>
      <c r="H207" s="46" t="s">
        <v>911</v>
      </c>
      <c r="I207" s="46" t="s">
        <v>912</v>
      </c>
      <c r="J207" s="8" t="s">
        <v>913</v>
      </c>
      <c r="K207" s="46"/>
      <c r="L207" s="45"/>
      <c r="M207" s="45">
        <v>30</v>
      </c>
      <c r="N207" s="34" t="s">
        <v>536</v>
      </c>
      <c r="O207" s="45">
        <v>0</v>
      </c>
      <c r="P207" s="50">
        <v>2</v>
      </c>
      <c r="Q207" s="45"/>
      <c r="R207" s="52"/>
      <c r="S207" s="45">
        <v>0</v>
      </c>
      <c r="T207" s="45">
        <v>2</v>
      </c>
      <c r="U207" s="50">
        <v>1729116000</v>
      </c>
      <c r="V207" s="12">
        <f>U207+14*86400-1</f>
        <v>1730325599</v>
      </c>
      <c r="W207" s="45"/>
      <c r="X207" s="6" t="str">
        <f t="shared" si="97"/>
        <v>2024-10-17 06:00:00</v>
      </c>
      <c r="Y207" s="6" t="str">
        <f t="shared" si="98"/>
        <v>2024-10-31 05:59:59</v>
      </c>
      <c r="AC207" s="45">
        <v>0</v>
      </c>
      <c r="AD207" s="45">
        <v>0</v>
      </c>
      <c r="AE207" s="6" t="s">
        <v>93</v>
      </c>
      <c r="AF207" s="54"/>
      <c r="AG207" s="45">
        <v>1</v>
      </c>
      <c r="AH207" t="s">
        <v>914</v>
      </c>
      <c r="AI207" t="s">
        <v>915</v>
      </c>
      <c r="AJ207" s="45"/>
    </row>
    <row r="208" spans="2:36" s="6" customFormat="1">
      <c r="B208" s="1">
        <v>70038</v>
      </c>
      <c r="C208" s="1">
        <v>70038</v>
      </c>
      <c r="D208" s="1">
        <v>80</v>
      </c>
      <c r="E208" s="48">
        <v>0</v>
      </c>
      <c r="F208" s="1">
        <v>0</v>
      </c>
      <c r="G208" s="8" t="s">
        <v>922</v>
      </c>
      <c r="H208" s="8" t="s">
        <v>897</v>
      </c>
      <c r="I208" s="47" t="s">
        <v>923</v>
      </c>
      <c r="J208" s="8" t="s">
        <v>924</v>
      </c>
      <c r="K208" s="8"/>
      <c r="L208" s="8"/>
      <c r="M208" s="12">
        <v>0</v>
      </c>
      <c r="N208" s="12"/>
      <c r="O208" s="12">
        <v>0</v>
      </c>
      <c r="P208" s="50">
        <v>2</v>
      </c>
      <c r="Q208" s="8">
        <v>1</v>
      </c>
      <c r="R208" s="8"/>
      <c r="S208" s="8">
        <v>0</v>
      </c>
      <c r="T208" s="8">
        <v>1</v>
      </c>
      <c r="U208" s="8">
        <v>0</v>
      </c>
      <c r="V208" s="8">
        <v>1900800</v>
      </c>
      <c r="W208" s="34"/>
      <c r="X208" s="8" t="str">
        <f t="shared" si="97"/>
        <v/>
      </c>
      <c r="Y208" s="8"/>
      <c r="AA208" s="20">
        <v>1729123200</v>
      </c>
      <c r="AC208" s="12">
        <v>0</v>
      </c>
      <c r="AD208" s="12">
        <v>0</v>
      </c>
      <c r="AE208" s="8" t="s">
        <v>93</v>
      </c>
      <c r="AF208" s="15" t="s">
        <v>925</v>
      </c>
      <c r="AG208" s="12">
        <v>1</v>
      </c>
      <c r="AH208" t="s">
        <v>901</v>
      </c>
      <c r="AI208" t="s">
        <v>902</v>
      </c>
      <c r="AJ208" s="8"/>
    </row>
    <row r="209" spans="1:38">
      <c r="B209" s="1">
        <v>70039</v>
      </c>
      <c r="C209" s="1">
        <v>70039</v>
      </c>
      <c r="D209" s="1">
        <v>80</v>
      </c>
      <c r="E209" s="1">
        <v>0</v>
      </c>
      <c r="F209" s="1">
        <v>0</v>
      </c>
      <c r="G209" s="8" t="s">
        <v>926</v>
      </c>
      <c r="H209" s="8" t="s">
        <v>927</v>
      </c>
      <c r="I209" s="47" t="s">
        <v>881</v>
      </c>
      <c r="J209" s="8" t="s">
        <v>882</v>
      </c>
      <c r="M209" s="12">
        <v>40</v>
      </c>
      <c r="N209" s="34"/>
      <c r="O209" s="12">
        <v>0</v>
      </c>
      <c r="P209" s="50">
        <v>2</v>
      </c>
      <c r="Q209" s="8">
        <v>1</v>
      </c>
      <c r="S209" s="12">
        <v>0</v>
      </c>
      <c r="T209" s="12">
        <v>1</v>
      </c>
      <c r="U209" s="50">
        <v>0</v>
      </c>
      <c r="V209" s="50">
        <f>7*86400</f>
        <v>604800</v>
      </c>
      <c r="X209" s="8" t="str">
        <f t="shared" si="97"/>
        <v/>
      </c>
      <c r="AA209" s="20">
        <v>1729123200</v>
      </c>
      <c r="AC209" s="12">
        <v>0</v>
      </c>
      <c r="AD209" s="12">
        <v>0</v>
      </c>
      <c r="AE209" s="8" t="s">
        <v>93</v>
      </c>
      <c r="AG209" s="12">
        <v>1</v>
      </c>
      <c r="AH209" s="56" t="s">
        <v>883</v>
      </c>
      <c r="AI209" s="56" t="s">
        <v>960</v>
      </c>
    </row>
    <row r="210" spans="1:38" ht="17.25" thickBot="1">
      <c r="B210" s="1">
        <v>70040</v>
      </c>
      <c r="C210" s="1">
        <v>70040</v>
      </c>
      <c r="D210" s="1">
        <v>80</v>
      </c>
      <c r="E210" s="1">
        <v>0</v>
      </c>
      <c r="F210" s="1">
        <v>0</v>
      </c>
      <c r="G210" s="8" t="s">
        <v>926</v>
      </c>
      <c r="H210" s="8" t="s">
        <v>927</v>
      </c>
      <c r="I210" s="47" t="s">
        <v>881</v>
      </c>
      <c r="J210" s="8" t="s">
        <v>882</v>
      </c>
      <c r="M210" s="12">
        <v>40</v>
      </c>
      <c r="N210" s="34"/>
      <c r="O210" s="12">
        <v>0</v>
      </c>
      <c r="P210" s="50">
        <v>2</v>
      </c>
      <c r="Q210" s="8">
        <v>1</v>
      </c>
      <c r="S210" s="12">
        <v>0</v>
      </c>
      <c r="T210" s="12">
        <v>1</v>
      </c>
      <c r="U210" s="50">
        <f>7*86400</f>
        <v>604800</v>
      </c>
      <c r="V210" s="12">
        <f>14*86400-1</f>
        <v>1209599</v>
      </c>
      <c r="AA210" s="20">
        <v>1729123200</v>
      </c>
      <c r="AC210" s="12">
        <v>0</v>
      </c>
      <c r="AD210" s="12">
        <v>0</v>
      </c>
      <c r="AE210" s="8" t="s">
        <v>93</v>
      </c>
      <c r="AG210" s="12">
        <v>1</v>
      </c>
      <c r="AH210" s="56" t="s">
        <v>883</v>
      </c>
      <c r="AI210" s="56" t="s">
        <v>960</v>
      </c>
    </row>
    <row r="211" spans="1:38" ht="17.25" thickBot="1">
      <c r="B211" s="1">
        <v>70041</v>
      </c>
      <c r="C211" s="1">
        <v>70041</v>
      </c>
      <c r="D211" s="12">
        <v>80</v>
      </c>
      <c r="E211" s="12">
        <v>0</v>
      </c>
      <c r="F211" s="12">
        <v>0</v>
      </c>
      <c r="G211" s="47" t="s">
        <v>873</v>
      </c>
      <c r="H211" s="47" t="s">
        <v>961</v>
      </c>
      <c r="I211" s="47" t="s">
        <v>875</v>
      </c>
      <c r="J211" s="47" t="s">
        <v>876</v>
      </c>
      <c r="K211" s="47"/>
      <c r="L211" s="12"/>
      <c r="M211" s="12">
        <v>10</v>
      </c>
      <c r="N211" s="34"/>
      <c r="O211" s="12">
        <v>0</v>
      </c>
      <c r="P211" s="50">
        <v>2</v>
      </c>
      <c r="Q211" s="12">
        <v>1</v>
      </c>
      <c r="R211" s="39"/>
      <c r="S211" s="12">
        <v>0</v>
      </c>
      <c r="T211" s="12">
        <v>1</v>
      </c>
      <c r="U211" s="50">
        <v>0</v>
      </c>
      <c r="V211" s="12">
        <f>14*86400-1</f>
        <v>1209599</v>
      </c>
      <c r="W211" s="12"/>
      <c r="X211" s="8" t="str">
        <f t="shared" ref="X211" si="100">IF(U211=0,"",IFERROR(TEXT((U211+8*3600)/86400+70*365+19,"yyyy-mm-dd hh:mm:ss"),""))</f>
        <v/>
      </c>
      <c r="AA211" s="20">
        <v>1729123200</v>
      </c>
      <c r="AC211" s="12">
        <v>0</v>
      </c>
      <c r="AD211" s="12">
        <v>0</v>
      </c>
      <c r="AE211" s="8" t="s">
        <v>93</v>
      </c>
      <c r="AF211" s="53" t="s">
        <v>870</v>
      </c>
      <c r="AG211" s="12">
        <v>1</v>
      </c>
      <c r="AH211" s="8" t="s">
        <v>877</v>
      </c>
      <c r="AI211" s="8" t="s">
        <v>878</v>
      </c>
      <c r="AJ211" s="12"/>
    </row>
    <row r="212" spans="1:38" s="7" customFormat="1" ht="17.25" thickBot="1">
      <c r="B212" s="57">
        <v>80001</v>
      </c>
      <c r="C212" s="57">
        <v>80001</v>
      </c>
      <c r="D212" s="57">
        <v>80</v>
      </c>
      <c r="E212" s="57">
        <v>0</v>
      </c>
      <c r="F212" s="57">
        <v>0</v>
      </c>
      <c r="G212" s="7" t="s">
        <v>928</v>
      </c>
      <c r="H212" s="7" t="s">
        <v>929</v>
      </c>
      <c r="M212" s="7">
        <v>1000</v>
      </c>
      <c r="O212" s="7">
        <v>0</v>
      </c>
      <c r="P212" s="7">
        <v>1</v>
      </c>
      <c r="S212" s="7">
        <v>0</v>
      </c>
      <c r="T212" s="7">
        <v>2</v>
      </c>
      <c r="U212" s="7">
        <v>1704038400</v>
      </c>
      <c r="V212" s="7">
        <v>1715788800</v>
      </c>
      <c r="X212" s="7" t="str">
        <f t="shared" ref="X212:Y214" si="101">IF(U212=0,"",IFERROR(TEXT((U212+8*3600)/86400+70*365+19,"yyyy-mm-dd hh:mm:ss"),""))</f>
        <v>2024-01-01 00:00:00</v>
      </c>
      <c r="Y212" s="7" t="str">
        <f t="shared" si="101"/>
        <v>2024-05-16 00:00:00</v>
      </c>
      <c r="AC212" s="64">
        <v>0</v>
      </c>
      <c r="AD212" s="64">
        <v>0</v>
      </c>
      <c r="AE212" s="7" t="s">
        <v>93</v>
      </c>
      <c r="AG212" s="7">
        <v>1</v>
      </c>
      <c r="AJ212" s="7" t="s">
        <v>930</v>
      </c>
    </row>
    <row r="213" spans="1:38" customFormat="1">
      <c r="B213" s="58">
        <v>80002</v>
      </c>
      <c r="C213" s="58">
        <v>80002</v>
      </c>
      <c r="D213" s="58">
        <v>80</v>
      </c>
      <c r="E213" s="1">
        <v>0</v>
      </c>
      <c r="F213" s="1">
        <v>0</v>
      </c>
      <c r="G213" s="5" t="s">
        <v>931</v>
      </c>
      <c r="H213" s="59" t="s">
        <v>932</v>
      </c>
      <c r="I213" s="60" t="s">
        <v>933</v>
      </c>
      <c r="J213" s="5" t="s">
        <v>934</v>
      </c>
      <c r="M213" s="61">
        <v>20</v>
      </c>
      <c r="N213" s="61"/>
      <c r="O213" s="61">
        <v>0</v>
      </c>
      <c r="P213" s="48">
        <v>0</v>
      </c>
      <c r="Q213">
        <v>1</v>
      </c>
      <c r="S213" s="61">
        <v>0</v>
      </c>
      <c r="T213" s="61">
        <v>2</v>
      </c>
      <c r="U213" s="48">
        <v>0</v>
      </c>
      <c r="V213" s="48">
        <v>0</v>
      </c>
      <c r="W213" s="5"/>
      <c r="X213" s="5" t="str">
        <f t="shared" si="101"/>
        <v/>
      </c>
      <c r="Y213" s="5" t="str">
        <f t="shared" si="101"/>
        <v/>
      </c>
      <c r="AC213" s="61">
        <v>0</v>
      </c>
      <c r="AD213" s="61">
        <v>0</v>
      </c>
      <c r="AE213" s="8" t="s">
        <v>935</v>
      </c>
      <c r="AF213" s="53" t="s">
        <v>936</v>
      </c>
      <c r="AG213" s="61">
        <v>1</v>
      </c>
      <c r="AH213" s="66" t="s">
        <v>937</v>
      </c>
      <c r="AI213" s="66" t="s">
        <v>938</v>
      </c>
    </row>
    <row r="214" spans="1:38" customFormat="1">
      <c r="B214" s="1">
        <v>80003</v>
      </c>
      <c r="C214" s="1">
        <v>80003</v>
      </c>
      <c r="D214" s="58">
        <v>80</v>
      </c>
      <c r="E214" s="1">
        <v>0</v>
      </c>
      <c r="F214" s="1">
        <v>0</v>
      </c>
      <c r="G214" s="5" t="s">
        <v>931</v>
      </c>
      <c r="H214" s="59" t="s">
        <v>939</v>
      </c>
      <c r="I214" s="60" t="s">
        <v>940</v>
      </c>
      <c r="J214" s="5" t="s">
        <v>934</v>
      </c>
      <c r="M214" s="61">
        <v>20</v>
      </c>
      <c r="N214" s="61"/>
      <c r="O214" s="61">
        <v>0</v>
      </c>
      <c r="P214" s="48">
        <v>1</v>
      </c>
      <c r="S214" s="61">
        <v>0</v>
      </c>
      <c r="T214" s="61">
        <v>2</v>
      </c>
      <c r="U214" s="48">
        <v>1714352400</v>
      </c>
      <c r="V214" s="48">
        <v>1717635600</v>
      </c>
      <c r="W214" s="5"/>
      <c r="X214" s="5" t="str">
        <f t="shared" si="101"/>
        <v>2024-04-29 09:00:00</v>
      </c>
      <c r="Y214" s="5" t="str">
        <f t="shared" si="101"/>
        <v>2024-06-06 09:00:00</v>
      </c>
      <c r="AB214">
        <v>1711728000</v>
      </c>
      <c r="AC214" s="61">
        <v>0</v>
      </c>
      <c r="AD214" s="61">
        <v>0</v>
      </c>
      <c r="AE214" s="8" t="s">
        <v>93</v>
      </c>
      <c r="AF214" s="53"/>
      <c r="AG214" s="61">
        <v>1</v>
      </c>
      <c r="AH214" s="66"/>
      <c r="AI214" s="66"/>
    </row>
    <row r="215" spans="1:38" customFormat="1">
      <c r="A215" s="8"/>
      <c r="B215">
        <v>80004</v>
      </c>
      <c r="C215">
        <v>80004</v>
      </c>
      <c r="D215" s="1">
        <v>80</v>
      </c>
      <c r="E215" s="1">
        <v>0</v>
      </c>
      <c r="F215" s="1">
        <v>0</v>
      </c>
      <c r="G215" s="8"/>
      <c r="H215" s="8" t="s">
        <v>929</v>
      </c>
      <c r="I215" s="8"/>
      <c r="J215" s="8"/>
      <c r="K215" s="8"/>
      <c r="L215" s="8"/>
      <c r="M215" s="8">
        <v>1000</v>
      </c>
      <c r="N215" s="8"/>
      <c r="O215" s="8">
        <v>0</v>
      </c>
      <c r="P215" s="8">
        <v>1</v>
      </c>
      <c r="Q215" s="8"/>
      <c r="R215" s="8"/>
      <c r="S215" s="8">
        <v>0</v>
      </c>
      <c r="T215" s="8">
        <v>2</v>
      </c>
      <c r="U215" s="8">
        <v>1715788800</v>
      </c>
      <c r="V215" s="8">
        <v>1767196800</v>
      </c>
      <c r="W215" s="8"/>
      <c r="X215" s="8" t="str">
        <f t="shared" ref="X215:X221" si="102">IF(U215=0,"",IFERROR(TEXT((U215+8*3600)/86400+70*365+19,"yyyy-mm-dd hh:mm:ss"),""))</f>
        <v>2024-05-16 00:00:00</v>
      </c>
      <c r="Y215" s="8" t="str">
        <f t="shared" ref="Y215:Y221" si="103">IF(V215=0,"",IFERROR(TEXT((V215+8*3600)/86400+70*365+19,"yyyy-mm-dd hh:mm:ss"),""))</f>
        <v>2026-01-01 00:00:00</v>
      </c>
      <c r="Z215" s="8"/>
      <c r="AA215" s="8"/>
      <c r="AB215" s="8"/>
      <c r="AC215" s="12">
        <v>0</v>
      </c>
      <c r="AD215" s="12">
        <v>0</v>
      </c>
      <c r="AE215" s="8" t="s">
        <v>93</v>
      </c>
      <c r="AF215" s="8"/>
      <c r="AG215" s="8">
        <v>1</v>
      </c>
      <c r="AH215" s="8"/>
      <c r="AI215" s="8"/>
      <c r="AJ215" s="8" t="s">
        <v>930</v>
      </c>
      <c r="AK215" s="8"/>
      <c r="AL215" s="8"/>
    </row>
    <row r="216" spans="1:38">
      <c r="B216" s="1">
        <v>90001</v>
      </c>
      <c r="C216" s="1">
        <v>90001</v>
      </c>
      <c r="D216" s="1">
        <v>80</v>
      </c>
      <c r="E216" s="1">
        <v>0</v>
      </c>
      <c r="F216" s="1">
        <v>0</v>
      </c>
      <c r="H216" s="8" t="s">
        <v>941</v>
      </c>
      <c r="M216" s="8">
        <v>1000</v>
      </c>
      <c r="O216" s="8">
        <v>0</v>
      </c>
      <c r="P216" s="8">
        <v>1</v>
      </c>
      <c r="S216" s="8">
        <v>0</v>
      </c>
      <c r="T216" s="8">
        <v>2</v>
      </c>
      <c r="U216">
        <v>1714352400</v>
      </c>
      <c r="V216">
        <v>1745888400</v>
      </c>
      <c r="X216" s="8" t="str">
        <f t="shared" si="102"/>
        <v>2024-04-29 09:00:00</v>
      </c>
      <c r="Y216" s="8" t="str">
        <f t="shared" si="103"/>
        <v>2025-04-29 09:00:00</v>
      </c>
      <c r="AC216" s="12">
        <v>0</v>
      </c>
      <c r="AD216" s="12">
        <v>0</v>
      </c>
      <c r="AE216" s="8" t="s">
        <v>93</v>
      </c>
      <c r="AG216" s="11">
        <v>1</v>
      </c>
      <c r="AJ216" s="8" t="s">
        <v>942</v>
      </c>
    </row>
    <row r="217" spans="1:38">
      <c r="B217" s="1">
        <v>100001</v>
      </c>
      <c r="C217" s="1">
        <v>100001</v>
      </c>
      <c r="D217" s="1">
        <v>80</v>
      </c>
      <c r="E217" s="1">
        <v>0</v>
      </c>
      <c r="F217" s="1">
        <v>0</v>
      </c>
      <c r="H217" s="8" t="s">
        <v>943</v>
      </c>
      <c r="M217" s="8">
        <v>1000</v>
      </c>
      <c r="O217" s="8">
        <v>0</v>
      </c>
      <c r="P217" s="8">
        <v>1</v>
      </c>
      <c r="S217" s="8">
        <v>0</v>
      </c>
      <c r="T217" s="8">
        <v>2</v>
      </c>
      <c r="U217">
        <v>1721599200</v>
      </c>
      <c r="V217">
        <v>1728856799</v>
      </c>
      <c r="X217" s="8" t="str">
        <f t="shared" si="102"/>
        <v>2024-07-22 06:00:00</v>
      </c>
      <c r="Y217" s="8" t="str">
        <f t="shared" si="103"/>
        <v>2024-10-14 05:59:59</v>
      </c>
      <c r="AC217" s="8">
        <v>0</v>
      </c>
      <c r="AD217" s="8">
        <v>0</v>
      </c>
      <c r="AE217" s="8" t="s">
        <v>93</v>
      </c>
      <c r="AG217" s="8">
        <v>1</v>
      </c>
      <c r="AH217" s="8" t="s">
        <v>672</v>
      </c>
      <c r="AI217" t="s">
        <v>944</v>
      </c>
      <c r="AJ217" s="8" t="s">
        <v>945</v>
      </c>
    </row>
    <row r="218" spans="1:38">
      <c r="B218" s="1">
        <v>100002</v>
      </c>
      <c r="C218" s="1">
        <v>100002</v>
      </c>
      <c r="D218" s="1">
        <v>80</v>
      </c>
      <c r="E218" s="1">
        <v>0</v>
      </c>
      <c r="F218" s="1">
        <v>0</v>
      </c>
      <c r="H218" s="8" t="s">
        <v>946</v>
      </c>
      <c r="K218" s="8" t="s">
        <v>946</v>
      </c>
      <c r="M218" s="8">
        <v>100</v>
      </c>
      <c r="O218" s="8">
        <v>0</v>
      </c>
      <c r="P218" s="8">
        <v>1</v>
      </c>
      <c r="R218" s="8" t="s">
        <v>83</v>
      </c>
      <c r="S218" s="8">
        <v>0</v>
      </c>
      <c r="T218" s="8">
        <v>2</v>
      </c>
      <c r="U218">
        <v>1721599200</v>
      </c>
      <c r="V218" s="63" t="s">
        <v>947</v>
      </c>
      <c r="X218" s="8" t="str">
        <f t="shared" si="102"/>
        <v>2024-07-22 06:00:00</v>
      </c>
      <c r="Y218" s="8" t="str">
        <f t="shared" si="103"/>
        <v>2024-10-14 05:59:59</v>
      </c>
      <c r="AC218" s="8">
        <v>0</v>
      </c>
      <c r="AD218" s="8">
        <v>0</v>
      </c>
      <c r="AE218" s="8" t="s">
        <v>93</v>
      </c>
      <c r="AG218" s="8">
        <v>1</v>
      </c>
      <c r="AH218" s="2"/>
      <c r="AI218" s="2"/>
      <c r="AJ218" s="2"/>
      <c r="AK218" s="2"/>
    </row>
    <row r="219" spans="1:38">
      <c r="B219" s="1">
        <v>110000</v>
      </c>
      <c r="C219" s="1">
        <v>110000</v>
      </c>
      <c r="D219" s="12">
        <v>80</v>
      </c>
      <c r="E219" s="12">
        <v>0</v>
      </c>
      <c r="F219" s="12">
        <v>0</v>
      </c>
      <c r="G219" s="47" t="s">
        <v>948</v>
      </c>
      <c r="H219" s="47" t="s">
        <v>949</v>
      </c>
      <c r="I219" s="47" t="s">
        <v>950</v>
      </c>
      <c r="J219" s="47" t="s">
        <v>951</v>
      </c>
      <c r="K219" s="47"/>
      <c r="L219" s="12"/>
      <c r="M219" s="12">
        <v>10</v>
      </c>
      <c r="N219" s="12"/>
      <c r="O219" s="12">
        <v>0</v>
      </c>
      <c r="P219" s="50">
        <v>1</v>
      </c>
      <c r="Q219" s="12">
        <v>1</v>
      </c>
      <c r="R219" s="39"/>
      <c r="S219" s="12">
        <v>0</v>
      </c>
      <c r="T219" s="12">
        <v>2</v>
      </c>
      <c r="U219" s="50">
        <v>1724281200</v>
      </c>
      <c r="V219" s="12">
        <v>1726675199</v>
      </c>
      <c r="W219" s="12"/>
      <c r="X219" s="8" t="str">
        <f t="shared" si="102"/>
        <v>2024-08-22 07:00:00</v>
      </c>
      <c r="Y219" s="8" t="str">
        <f t="shared" si="103"/>
        <v>2024-09-18 23:59:59</v>
      </c>
      <c r="AC219" s="12">
        <v>0</v>
      </c>
      <c r="AD219" s="12">
        <v>0</v>
      </c>
      <c r="AE219" s="8" t="s">
        <v>93</v>
      </c>
      <c r="AF219" s="53" t="s">
        <v>870</v>
      </c>
      <c r="AG219" s="12">
        <v>1</v>
      </c>
      <c r="AH219" s="8" t="s">
        <v>877</v>
      </c>
      <c r="AI219" s="8" t="s">
        <v>952</v>
      </c>
      <c r="AJ219" s="12" t="s">
        <v>953</v>
      </c>
      <c r="AK219" s="2"/>
    </row>
    <row r="220" spans="1:38">
      <c r="B220" s="1">
        <v>999998</v>
      </c>
      <c r="C220" s="1">
        <v>999998</v>
      </c>
      <c r="D220" s="11">
        <v>80</v>
      </c>
      <c r="E220" s="11">
        <v>0</v>
      </c>
      <c r="F220" s="11">
        <v>0</v>
      </c>
      <c r="G220" s="13"/>
      <c r="H220" s="13" t="s">
        <v>954</v>
      </c>
      <c r="I220" s="13"/>
      <c r="J220" s="13"/>
      <c r="K220" s="13"/>
      <c r="L220" s="11"/>
      <c r="M220" s="11">
        <v>1000</v>
      </c>
      <c r="N220" s="11"/>
      <c r="O220" s="11">
        <v>0</v>
      </c>
      <c r="P220" s="62">
        <v>1</v>
      </c>
      <c r="Q220" s="11"/>
      <c r="R220" s="16"/>
      <c r="S220" s="11">
        <v>0</v>
      </c>
      <c r="T220" s="11">
        <v>1</v>
      </c>
      <c r="U220" s="62">
        <v>0</v>
      </c>
      <c r="V220" s="11">
        <v>0</v>
      </c>
      <c r="W220" s="11"/>
      <c r="X220" s="8" t="str">
        <f t="shared" si="102"/>
        <v/>
      </c>
      <c r="Y220" s="8" t="str">
        <f t="shared" si="103"/>
        <v/>
      </c>
      <c r="AC220" s="12">
        <v>0</v>
      </c>
      <c r="AD220" s="12">
        <v>0</v>
      </c>
      <c r="AE220" s="8" t="s">
        <v>93</v>
      </c>
      <c r="AF220" s="65"/>
      <c r="AG220" s="11">
        <v>1</v>
      </c>
      <c r="AJ220" s="11"/>
      <c r="AK220" s="2"/>
    </row>
    <row r="221" spans="1:38">
      <c r="B221" s="1">
        <v>999999</v>
      </c>
      <c r="C221" s="1">
        <v>999999</v>
      </c>
      <c r="D221" s="1">
        <v>80</v>
      </c>
      <c r="E221" s="1">
        <v>0</v>
      </c>
      <c r="F221" s="1">
        <v>0</v>
      </c>
      <c r="H221" s="8" t="s">
        <v>955</v>
      </c>
      <c r="I221" s="8" t="s">
        <v>956</v>
      </c>
      <c r="K221" s="8" t="s">
        <v>955</v>
      </c>
      <c r="M221" s="8">
        <v>1000</v>
      </c>
      <c r="O221" s="8">
        <v>0</v>
      </c>
      <c r="P221" s="8">
        <v>1</v>
      </c>
      <c r="S221" s="8">
        <v>0</v>
      </c>
      <c r="T221" s="8">
        <v>2</v>
      </c>
      <c r="U221" s="8">
        <v>1724256000</v>
      </c>
      <c r="V221" s="8">
        <v>1913558400</v>
      </c>
      <c r="X221" s="8" t="str">
        <f t="shared" si="102"/>
        <v>2024-08-22 00:00:00</v>
      </c>
      <c r="Y221" s="8" t="str">
        <f t="shared" si="103"/>
        <v>2030-08-22 00:00:00</v>
      </c>
      <c r="AC221" s="8">
        <v>0</v>
      </c>
      <c r="AD221" s="8">
        <v>0</v>
      </c>
      <c r="AE221" s="8" t="s">
        <v>93</v>
      </c>
      <c r="AG221" s="8">
        <v>1</v>
      </c>
      <c r="AH221" s="8" t="s">
        <v>957</v>
      </c>
      <c r="AI221" s="8" t="s">
        <v>958</v>
      </c>
      <c r="AJ221" s="8" t="s">
        <v>959</v>
      </c>
    </row>
  </sheetData>
  <autoFilter ref="A3:AM221" xr:uid="{00000000-0009-0000-0000-000000000000}"/>
  <phoneticPr fontId="18" type="noConversion"/>
  <conditionalFormatting sqref="B91:B94 B99">
    <cfRule type="duplicateValues" dxfId="27" priority="56"/>
  </conditionalFormatting>
  <conditionalFormatting sqref="B95:B96 B101:B102">
    <cfRule type="duplicateValues" dxfId="26" priority="34"/>
  </conditionalFormatting>
  <conditionalFormatting sqref="B100">
    <cfRule type="duplicateValues" dxfId="25" priority="5"/>
  </conditionalFormatting>
  <conditionalFormatting sqref="B156 B158:B168">
    <cfRule type="duplicateValues" dxfId="24" priority="58"/>
  </conditionalFormatting>
  <conditionalFormatting sqref="B169">
    <cfRule type="duplicateValues" dxfId="23" priority="13"/>
  </conditionalFormatting>
  <conditionalFormatting sqref="B208 B210">
    <cfRule type="duplicateValues" dxfId="22" priority="10"/>
  </conditionalFormatting>
  <conditionalFormatting sqref="B214">
    <cfRule type="duplicateValues" dxfId="21" priority="68"/>
  </conditionalFormatting>
  <conditionalFormatting sqref="B216">
    <cfRule type="duplicateValues" dxfId="20" priority="77"/>
  </conditionalFormatting>
  <conditionalFormatting sqref="B216:B217 B157 B97:B98 B103:B107 B1:B90 B111:B155 B170:B207 B221:B1048576 B209 B211:B213">
    <cfRule type="duplicateValues" dxfId="19" priority="70"/>
  </conditionalFormatting>
  <conditionalFormatting sqref="B218:B220">
    <cfRule type="duplicateValues" dxfId="18" priority="41"/>
  </conditionalFormatting>
  <conditionalFormatting sqref="C78:C79">
    <cfRule type="duplicateValues" dxfId="17" priority="84"/>
  </conditionalFormatting>
  <conditionalFormatting sqref="C84">
    <cfRule type="duplicateValues" dxfId="16" priority="83"/>
  </conditionalFormatting>
  <conditionalFormatting sqref="C86">
    <cfRule type="duplicateValues" dxfId="15" priority="80"/>
  </conditionalFormatting>
  <conditionalFormatting sqref="C93">
    <cfRule type="duplicateValues" dxfId="14" priority="52"/>
  </conditionalFormatting>
  <conditionalFormatting sqref="C96">
    <cfRule type="duplicateValues" dxfId="13" priority="32"/>
  </conditionalFormatting>
  <conditionalFormatting sqref="C100">
    <cfRule type="duplicateValues" dxfId="12" priority="6"/>
  </conditionalFormatting>
  <conditionalFormatting sqref="C102">
    <cfRule type="duplicateValues" dxfId="11" priority="4"/>
  </conditionalFormatting>
  <conditionalFormatting sqref="C156 C158 C160 C162 C164 C166:C168">
    <cfRule type="duplicateValues" dxfId="10" priority="102"/>
  </conditionalFormatting>
  <conditionalFormatting sqref="C159 C161 C163 C165">
    <cfRule type="duplicateValues" dxfId="9" priority="49"/>
  </conditionalFormatting>
  <conditionalFormatting sqref="C169">
    <cfRule type="duplicateValues" dxfId="8" priority="12"/>
  </conditionalFormatting>
  <conditionalFormatting sqref="C188:C207 C209 C211">
    <cfRule type="duplicateValues" dxfId="7" priority="22"/>
  </conditionalFormatting>
  <conditionalFormatting sqref="C208 C210">
    <cfRule type="duplicateValues" dxfId="6" priority="9"/>
  </conditionalFormatting>
  <conditionalFormatting sqref="C214">
    <cfRule type="duplicateValues" dxfId="5" priority="69"/>
  </conditionalFormatting>
  <conditionalFormatting sqref="C216">
    <cfRule type="duplicateValues" dxfId="4" priority="79"/>
  </conditionalFormatting>
  <conditionalFormatting sqref="C217 C111:C112 C99 C77 C80 C1:C60 C62:C65 C114:C132 C83 C134:C136 C67:C74 C94 C144:C155 C157 C172 C174:C187 C212 C221:C1048576 C103:C106">
    <cfRule type="duplicateValues" dxfId="3" priority="93"/>
  </conditionalFormatting>
  <conditionalFormatting sqref="C218">
    <cfRule type="duplicateValues" dxfId="2" priority="39"/>
  </conditionalFormatting>
  <conditionalFormatting sqref="C219">
    <cfRule type="duplicateValues" dxfId="1" priority="20"/>
  </conditionalFormatting>
  <conditionalFormatting sqref="C220">
    <cfRule type="duplicateValues" dxfId="0" priority="18"/>
  </conditionalFormatting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outExcel1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2022-07-14T03:30:00Z</dcterms:created>
  <dcterms:modified xsi:type="dcterms:W3CDTF">2024-10-29T03:35:43Z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4ED3D274520F48D69C03D9C75BD163FE</vt:lpwstr>
  </property>
  <property fmtid="{D5CDD505-2E9C-101B-9397-08002B2CF9AE}" pid="3" name="KSOProductBuildVer">
    <vt:lpwstr>2052-12.1.0.18276</vt:lpwstr>
  </property>
</Properties>
</file>