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ITQ 엑셀 2016\Part03\"/>
    </mc:Choice>
  </mc:AlternateContent>
  <bookViews>
    <workbookView xWindow="0" yWindow="0" windowWidth="15360" windowHeight="693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판매금액">제1작업!$H$5:$H$12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<sst xmlns="http://schemas.openxmlformats.org/spreadsheetml/2006/main" count="112" uniqueCount="42">
  <si>
    <t>제품코드</t>
  </si>
  <si>
    <t>도시락명</t>
  </si>
  <si>
    <t>분류</t>
  </si>
  <si>
    <t>판매금액</t>
  </si>
  <si>
    <t>판매순위</t>
  </si>
  <si>
    <t>유통기한</t>
  </si>
  <si>
    <t>Je233G</t>
  </si>
  <si>
    <t>제육볶음밥</t>
  </si>
  <si>
    <t>육류</t>
  </si>
  <si>
    <t>Ye221P</t>
  </si>
  <si>
    <t>연어초밥</t>
  </si>
  <si>
    <t>해산물</t>
  </si>
  <si>
    <t>Sa737F</t>
  </si>
  <si>
    <t>새우필라프</t>
  </si>
  <si>
    <t>Bu735P</t>
  </si>
  <si>
    <t>불고기 덮밥</t>
  </si>
  <si>
    <t>Om248G</t>
  </si>
  <si>
    <t>오므라이스 도시락</t>
  </si>
  <si>
    <t>기타</t>
  </si>
  <si>
    <t>Mo247G</t>
  </si>
  <si>
    <t>모듬치킨 도시락</t>
  </si>
  <si>
    <t>Km838P</t>
  </si>
  <si>
    <t>김치볶음밥</t>
  </si>
  <si>
    <t>Go224G</t>
  </si>
  <si>
    <t>꼬막정식 도시락</t>
  </si>
  <si>
    <t>최저 판매금액</t>
  </si>
  <si>
    <t>육류 판매수량 합계</t>
  </si>
  <si>
    <t>해산물 제품의 판매수량(단위:개) 평균</t>
  </si>
  <si>
    <t>총판매금액</t>
  </si>
  <si>
    <t>열량(kcal)</t>
    <phoneticPr fontId="2" type="noConversion"/>
  </si>
  <si>
    <t>입고수량
(단위:개)</t>
    <phoneticPr fontId="2" type="noConversion"/>
  </si>
  <si>
    <t>판매수량
(단위:개)</t>
    <phoneticPr fontId="2" type="noConversion"/>
  </si>
  <si>
    <t>육류</t>
    <phoneticPr fontId="2" type="noConversion"/>
  </si>
  <si>
    <t>&lt;=200</t>
    <phoneticPr fontId="2" type="noConversion"/>
  </si>
  <si>
    <t>기타</t>
    <phoneticPr fontId="2" type="noConversion"/>
  </si>
  <si>
    <t>총합계</t>
  </si>
  <si>
    <t>개수 : 도시락명</t>
  </si>
  <si>
    <t>평균 : 판매수량(단위:개)</t>
  </si>
  <si>
    <t>2001-3000</t>
  </si>
  <si>
    <t>3001-4000</t>
  </si>
  <si>
    <t>4001-5000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</si>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</sst>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6" fontId="1" fillId="0" borderId="5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7" fontId="1" fillId="0" borderId="9" xfId="1" applyNumberFormat="1" applyFont="1" applyBorder="1" applyAlignment="1">
      <alignment horizontal="right" vertical="center"/>
    </xf>
    <xf numFmtId="177" fontId="1" fillId="0" borderId="2" xfId="1" applyNumberFormat="1" applyFont="1" applyBorder="1" applyAlignment="1">
      <alignment horizontal="right" vertical="center"/>
    </xf>
    <xf numFmtId="177" fontId="1" fillId="0" borderId="5" xfId="1" applyNumberFormat="1" applyFont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center" vertical="center"/>
    </xf>
    <xf numFmtId="177" fontId="1" fillId="0" borderId="16" xfId="1" applyNumberFormat="1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6" fontId="1" fillId="0" borderId="21" xfId="0" applyNumberFormat="1" applyFont="1" applyFill="1" applyBorder="1" applyAlignment="1">
      <alignment horizontal="right" vertical="center"/>
    </xf>
    <xf numFmtId="177" fontId="1" fillId="0" borderId="22" xfId="1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medium">
          <color indexed="64"/>
        </bottom>
      </border>
    </dxf>
    <dxf>
      <border outline="0"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육류 및 해산물 도시락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(제1작업!$C$5:$C$8,제1작업!$C$10,제1작업!$C$12)</c:f>
              <c:strCache>
                <c:ptCount val="6"/>
                <c:pt idx="0">
                  <c:v>제육볶음밥</c:v>
                </c:pt>
                <c:pt idx="1">
                  <c:v>연어초밥</c:v>
                </c:pt>
                <c:pt idx="2">
                  <c:v>새우필라프</c:v>
                </c:pt>
                <c:pt idx="3">
                  <c:v>불고기 덮밥</c:v>
                </c:pt>
                <c:pt idx="4">
                  <c:v>모듬치킨 도시락</c:v>
                </c:pt>
                <c:pt idx="5">
                  <c:v>꼬막정식 도시락</c:v>
                </c:pt>
              </c:strCache>
            </c:strRef>
          </c:cat>
          <c:val>
            <c:numRef>
              <c:f>(제1작업!$H$5:$H$8,제1작업!$H$10,제1작업!$H$12)</c:f>
              <c:numCache>
                <c:formatCode>#,##0"원"</c:formatCode>
                <c:ptCount val="6"/>
                <c:pt idx="0">
                  <c:v>3600</c:v>
                </c:pt>
                <c:pt idx="1">
                  <c:v>4700</c:v>
                </c:pt>
                <c:pt idx="2">
                  <c:v>3800</c:v>
                </c:pt>
                <c:pt idx="3">
                  <c:v>4500</c:v>
                </c:pt>
                <c:pt idx="4">
                  <c:v>3500</c:v>
                </c:pt>
                <c:pt idx="5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8-4401-AB65-575990EB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30048"/>
        <c:axId val="603727424"/>
      </c:barChart>
      <c:lineChart>
        <c:grouping val="standard"/>
        <c:varyColors val="0"/>
        <c:ser>
          <c:idx val="0"/>
          <c:order val="0"/>
          <c:tx>
            <c:v>판매수량(단위:개)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898-4401-AB65-575990EBA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(제1작업!$C$5:$C$8,제1작업!$C$10,제1작업!$C$12)</c:f>
              <c:strCache>
                <c:ptCount val="6"/>
                <c:pt idx="0">
                  <c:v>제육볶음밥</c:v>
                </c:pt>
                <c:pt idx="1">
                  <c:v>연어초밥</c:v>
                </c:pt>
                <c:pt idx="2">
                  <c:v>새우필라프</c:v>
                </c:pt>
                <c:pt idx="3">
                  <c:v>불고기 덮밥</c:v>
                </c:pt>
                <c:pt idx="4">
                  <c:v>모듬치킨 도시락</c:v>
                </c:pt>
                <c:pt idx="5">
                  <c:v>꼬막정식 도시락</c:v>
                </c:pt>
              </c:strCache>
            </c:strRef>
          </c:cat>
          <c:val>
            <c:numRef>
              <c:f>(제1작업!$G$5:$G$8,제1작업!$G$10,제1작업!$G$12)</c:f>
              <c:numCache>
                <c:formatCode>0_);[Red]\(0\)</c:formatCode>
                <c:ptCount val="6"/>
                <c:pt idx="0">
                  <c:v>265</c:v>
                </c:pt>
                <c:pt idx="1">
                  <c:v>177</c:v>
                </c:pt>
                <c:pt idx="2">
                  <c:v>138</c:v>
                </c:pt>
                <c:pt idx="3">
                  <c:v>182</c:v>
                </c:pt>
                <c:pt idx="4">
                  <c:v>213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8-4401-AB65-575990EB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51128"/>
        <c:axId val="484650800"/>
      </c:lineChart>
      <c:catAx>
        <c:axId val="6037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03727424"/>
        <c:crosses val="autoZero"/>
        <c:auto val="1"/>
        <c:lblAlgn val="ctr"/>
        <c:lblOffset val="100"/>
        <c:noMultiLvlLbl val="0"/>
      </c:catAx>
      <c:valAx>
        <c:axId val="603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03730048"/>
        <c:crosses val="autoZero"/>
        <c:crossBetween val="between"/>
      </c:valAx>
      <c:valAx>
        <c:axId val="484650800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84651128"/>
        <c:crosses val="max"/>
        <c:crossBetween val="between"/>
      </c:valAx>
      <c:catAx>
        <c:axId val="48465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65080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1028700</xdr:colOff>
      <xdr:row>0</xdr:row>
      <xdr:rowOff>47625</xdr:rowOff>
    </xdr:from>
    <xdr:to>
      <xdr:col>10</xdr:col>
      <xdr:colOff>19050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123824</xdr:colOff>
      <xdr:row>0</xdr:row>
      <xdr:rowOff>85726</xdr:rowOff>
    </xdr:from>
    <xdr:to>
      <xdr:col>7</xdr:col>
      <xdr:colOff>695324</xdr:colOff>
      <xdr:row>2</xdr:row>
      <xdr:rowOff>180976</xdr:rowOff>
    </xdr:to>
    <xdr:sp macro="" textlink="">
      <xdr:nvSpPr>
        <xdr:cNvPr id="3" name="사다리꼴 1"/>
        <xdr:cNvSpPr/>
      </xdr:nvSpPr>
      <xdr:spPr>
        <a:xfrm>
          <a:off x="123824" y="85726"/>
          <a:ext cx="6010275" cy="647700"/>
        </a:xfrm>
        <a:prstGeom prst="trapezoid">
          <a:avLst/>
        </a:prstGeom>
        <a:solidFill>
          <a:srgbClr val="92D05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도시락 일일 판매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0.20066</cdr:x>
      <cdr:y>0.15287</cdr:y>
    </cdr:from>
    <cdr:to>
      <cdr:x>0.34264</cdr:x>
      <cdr:y>0.22362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868460" y="930175"/>
          <a:ext cx="1322126" cy="430491"/>
        </a:xfrm>
        <a:prstGeom xmlns:a="http://schemas.openxmlformats.org/drawingml/2006/main" prst="wedgeRoundRectCallout">
          <a:avLst>
            <a:gd name="adj1" fmla="val -73177"/>
            <a:gd name="adj2" fmla="val -4127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도시락</a:t>
          </a:r>
          <a:endParaRPr lang="ko-KR" sz="1100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89.464590625001" createdVersion="6" refreshedVersion="6" minRefreshableVersion="3" recordCount="8">
  <cacheSource type="worksheet">
    <worksheetSource ref="B4:H12" sheet="제1작업"/>
  </cacheSource>
  <cacheFields count="7">
    <cacheField name="제품코드" numFmtId="0">
      <sharedItems/>
    </cacheField>
    <cacheField name="도시락명" numFmtId="0">
      <sharedItems/>
    </cacheField>
    <cacheField name="분류" numFmtId="0">
      <sharedItems count="3">
        <s v="육류"/>
        <s v="해산물"/>
        <s v="기타"/>
      </sharedItems>
    </cacheField>
    <cacheField name="열량(kcal)" numFmtId="176">
      <sharedItems containsSemiMixedTypes="0" containsString="0" containsNumber="1" containsInteger="1" minValue="300" maxValue="520"/>
    </cacheField>
    <cacheField name="입고수량_x000a_(단위:개)" numFmtId="176">
      <sharedItems containsSemiMixedTypes="0" containsString="0" containsNumber="1" containsInteger="1" minValue="180" maxValue="300"/>
    </cacheField>
    <cacheField name="판매수량_x000a_(단위:개)" numFmtId="176">
      <sharedItems containsSemiMixedTypes="0" containsString="0" containsNumber="1" containsInteger="1" minValue="126" maxValue="265"/>
    </cacheField>
    <cacheField name="판매금액" numFmtId="177">
      <sharedItems containsSemiMixedTypes="0" containsString="0" containsNumber="1" containsInteger="1" minValue="2900" maxValue="4900" count="8">
        <n v="3600"/>
        <n v="4700"/>
        <n v="3800"/>
        <n v="4500"/>
        <n v="3300"/>
        <n v="3500"/>
        <n v="2900"/>
        <n v="4900"/>
      </sharedItems>
      <fieldGroup base="6">
        <rangePr autoStart="0" autoEnd="0" startNum="2001" endNum="5000" groupInterval="1000"/>
        <groupItems count="5">
          <s v="&lt;2001"/>
          <s v="2001-3000"/>
          <s v="3001-4000"/>
          <s v="4001-5000"/>
          <s v="&gt;5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e233G"/>
    <s v="제육볶음밥"/>
    <x v="0"/>
    <n v="450"/>
    <n v="280"/>
    <n v="265"/>
    <x v="0"/>
  </r>
  <r>
    <s v="Ye221P"/>
    <s v="연어초밥"/>
    <x v="1"/>
    <n v="300"/>
    <n v="210"/>
    <n v="177"/>
    <x v="1"/>
  </r>
  <r>
    <s v="Sa737F"/>
    <s v="새우필라프"/>
    <x v="1"/>
    <n v="350"/>
    <n v="200"/>
    <n v="138"/>
    <x v="2"/>
  </r>
  <r>
    <s v="Bu735P"/>
    <s v="불고기 덮밥"/>
    <x v="0"/>
    <n v="460"/>
    <n v="250"/>
    <n v="182"/>
    <x v="3"/>
  </r>
  <r>
    <s v="Om248G"/>
    <s v="오므라이스 도시락"/>
    <x v="2"/>
    <n v="380"/>
    <n v="260"/>
    <n v="240"/>
    <x v="4"/>
  </r>
  <r>
    <s v="Mo247G"/>
    <s v="모듬치킨 도시락"/>
    <x v="0"/>
    <n v="520"/>
    <n v="240"/>
    <n v="213"/>
    <x v="5"/>
  </r>
  <r>
    <s v="Km838P"/>
    <s v="김치볶음밥"/>
    <x v="2"/>
    <n v="330"/>
    <n v="300"/>
    <n v="260"/>
    <x v="6"/>
  </r>
  <r>
    <s v="Go224G"/>
    <s v="꼬막정식 도시락"/>
    <x v="1"/>
    <n v="370"/>
    <n v="180"/>
    <n v="12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판매금액" colHeaderCaption="분류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1"/>
        <item x="0"/>
        <item x="2"/>
        <item t="default"/>
      </items>
    </pivotField>
    <pivotField numFmtId="176" showAll="0"/>
    <pivotField numFmtId="176" showAll="0"/>
    <pivotField dataField="1" numFmtId="176" showAll="0"/>
    <pivotField axis="axisRow" numFmtId="177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도시락명" fld="1" subtotal="count" baseField="0" baseItem="0"/>
    <dataField name="평균 : 판매수량(단위:개)" fld="5" subtotal="average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1" totalsRowShown="0" headerRowDxfId="2" dataDxfId="3" headerRowBorderDxfId="12" tableBorderDxfId="13" totalsRowBorderDxfId="11">
  <autoFilter ref="B18:H21"/>
  <tableColumns count="7">
    <tableColumn id="1" name="제품코드" dataDxfId="10"/>
    <tableColumn id="2" name="도시락명" dataDxfId="9"/>
    <tableColumn id="3" name="분류" dataDxfId="8"/>
    <tableColumn id="4" name="열량(kcal)" dataDxfId="7"/>
    <tableColumn id="5" name="입고수량_x000a_(단위:개)" dataDxfId="6"/>
    <tableColumn id="6" name="판매수량_x000a_(단위:개)" dataDxfId="5"/>
    <tableColumn id="7" name="판매금액" dataDxfId="4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tabSelected="1" workbookViewId="0"/>
  </sheetViews>
  <sheetFormatPr defaultRowHeight="13.5" x14ac:dyDescent="0.3"/>
  <cols>
    <col min="1" max="1" width="1.625" style="1" customWidth="1"/>
    <col min="2" max="2" width="9.625" style="1" customWidth="1"/>
    <col min="3" max="3" width="18.625" style="1" customWidth="1"/>
    <col min="4" max="4" width="9.625" style="1" customWidth="1"/>
    <col min="5" max="7" width="10.625" style="1" customWidth="1"/>
    <col min="8" max="8" width="18.625" style="1" customWidth="1"/>
    <col min="9" max="9" width="11.625" style="1" customWidth="1"/>
    <col min="10" max="10" width="10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14" t="s">
        <v>0</v>
      </c>
      <c r="C4" s="15" t="s">
        <v>1</v>
      </c>
      <c r="D4" s="15" t="s">
        <v>2</v>
      </c>
      <c r="E4" s="15" t="s">
        <v>29</v>
      </c>
      <c r="F4" s="16" t="s">
        <v>30</v>
      </c>
      <c r="G4" s="16" t="s">
        <v>31</v>
      </c>
      <c r="H4" s="15" t="s">
        <v>3</v>
      </c>
      <c r="I4" s="15" t="s">
        <v>4</v>
      </c>
      <c r="J4" s="17" t="s">
        <v>5</v>
      </c>
    </row>
    <row r="5" spans="2:10" ht="15.95" customHeight="1" x14ac:dyDescent="0.3">
      <c r="B5" s="8" t="s">
        <v>6</v>
      </c>
      <c r="C5" s="9" t="s">
        <v>7</v>
      </c>
      <c r="D5" s="9" t="s">
        <v>8</v>
      </c>
      <c r="E5" s="19">
        <v>450</v>
      </c>
      <c r="F5" s="19">
        <v>280</v>
      </c>
      <c r="G5" s="19">
        <v>265</v>
      </c>
      <c r="H5" s="28">
        <v>3600</v>
      </c>
      <c r="I5" s="9">
        <f t="shared" ref="I5:I12" si="0">IF(_xlfn.RANK.EQ(G5,$G$5:$G$12,0)&lt;=3,_xlfn.RANK.EQ(G5,$G$5:$G$12,0),"")</f>
        <v>1</v>
      </c>
      <c r="J5" s="10" t="str">
        <f t="shared" ref="J5:J12" si="1">MID(B5,4,1)&amp;"일"</f>
        <v>3일</v>
      </c>
    </row>
    <row r="6" spans="2:10" ht="15.95" customHeight="1" x14ac:dyDescent="0.3">
      <c r="B6" s="2" t="s">
        <v>9</v>
      </c>
      <c r="C6" s="3" t="s">
        <v>10</v>
      </c>
      <c r="D6" s="3" t="s">
        <v>11</v>
      </c>
      <c r="E6" s="20">
        <v>300</v>
      </c>
      <c r="F6" s="20">
        <v>210</v>
      </c>
      <c r="G6" s="20">
        <v>177</v>
      </c>
      <c r="H6" s="29">
        <v>4700</v>
      </c>
      <c r="I6" s="3" t="str">
        <f t="shared" si="0"/>
        <v/>
      </c>
      <c r="J6" s="4" t="str">
        <f t="shared" si="1"/>
        <v>2일</v>
      </c>
    </row>
    <row r="7" spans="2:10" ht="15.95" customHeight="1" x14ac:dyDescent="0.3">
      <c r="B7" s="2" t="s">
        <v>12</v>
      </c>
      <c r="C7" s="3" t="s">
        <v>13</v>
      </c>
      <c r="D7" s="3" t="s">
        <v>11</v>
      </c>
      <c r="E7" s="20">
        <v>350</v>
      </c>
      <c r="F7" s="20">
        <v>200</v>
      </c>
      <c r="G7" s="20">
        <v>138</v>
      </c>
      <c r="H7" s="29">
        <v>3800</v>
      </c>
      <c r="I7" s="3" t="str">
        <f t="shared" si="0"/>
        <v/>
      </c>
      <c r="J7" s="4" t="str">
        <f t="shared" si="1"/>
        <v>3일</v>
      </c>
    </row>
    <row r="8" spans="2:10" ht="15.95" customHeight="1" x14ac:dyDescent="0.3">
      <c r="B8" s="2" t="s">
        <v>14</v>
      </c>
      <c r="C8" s="3" t="s">
        <v>15</v>
      </c>
      <c r="D8" s="3" t="s">
        <v>8</v>
      </c>
      <c r="E8" s="20">
        <v>460</v>
      </c>
      <c r="F8" s="20">
        <v>250</v>
      </c>
      <c r="G8" s="20">
        <v>182</v>
      </c>
      <c r="H8" s="29">
        <v>4500</v>
      </c>
      <c r="I8" s="3" t="str">
        <f t="shared" si="0"/>
        <v/>
      </c>
      <c r="J8" s="4" t="str">
        <f t="shared" si="1"/>
        <v>3일</v>
      </c>
    </row>
    <row r="9" spans="2:10" ht="15.95" customHeight="1" x14ac:dyDescent="0.3">
      <c r="B9" s="2" t="s">
        <v>16</v>
      </c>
      <c r="C9" s="3" t="s">
        <v>17</v>
      </c>
      <c r="D9" s="3" t="s">
        <v>18</v>
      </c>
      <c r="E9" s="20">
        <v>380</v>
      </c>
      <c r="F9" s="20">
        <v>260</v>
      </c>
      <c r="G9" s="20">
        <v>240</v>
      </c>
      <c r="H9" s="29">
        <v>3300</v>
      </c>
      <c r="I9" s="3">
        <f t="shared" si="0"/>
        <v>3</v>
      </c>
      <c r="J9" s="4" t="str">
        <f t="shared" si="1"/>
        <v>4일</v>
      </c>
    </row>
    <row r="10" spans="2:10" ht="15.95" customHeight="1" x14ac:dyDescent="0.3">
      <c r="B10" s="2" t="s">
        <v>19</v>
      </c>
      <c r="C10" s="3" t="s">
        <v>20</v>
      </c>
      <c r="D10" s="3" t="s">
        <v>8</v>
      </c>
      <c r="E10" s="20">
        <v>520</v>
      </c>
      <c r="F10" s="20">
        <v>240</v>
      </c>
      <c r="G10" s="20">
        <v>213</v>
      </c>
      <c r="H10" s="29">
        <v>3500</v>
      </c>
      <c r="I10" s="3" t="str">
        <f t="shared" si="0"/>
        <v/>
      </c>
      <c r="J10" s="4" t="str">
        <f t="shared" si="1"/>
        <v>4일</v>
      </c>
    </row>
    <row r="11" spans="2:10" ht="15.95" customHeight="1" x14ac:dyDescent="0.3">
      <c r="B11" s="2" t="s">
        <v>21</v>
      </c>
      <c r="C11" s="3" t="s">
        <v>22</v>
      </c>
      <c r="D11" s="3" t="s">
        <v>18</v>
      </c>
      <c r="E11" s="20">
        <v>330</v>
      </c>
      <c r="F11" s="20">
        <v>300</v>
      </c>
      <c r="G11" s="20">
        <v>260</v>
      </c>
      <c r="H11" s="29">
        <v>2900</v>
      </c>
      <c r="I11" s="3">
        <f t="shared" si="0"/>
        <v>2</v>
      </c>
      <c r="J11" s="4" t="str">
        <f t="shared" si="1"/>
        <v>3일</v>
      </c>
    </row>
    <row r="12" spans="2:10" ht="15.95" customHeight="1" thickBot="1" x14ac:dyDescent="0.35">
      <c r="B12" s="13" t="s">
        <v>23</v>
      </c>
      <c r="C12" s="6" t="s">
        <v>24</v>
      </c>
      <c r="D12" s="6" t="s">
        <v>11</v>
      </c>
      <c r="E12" s="21">
        <v>370</v>
      </c>
      <c r="F12" s="21">
        <v>180</v>
      </c>
      <c r="G12" s="21">
        <v>126</v>
      </c>
      <c r="H12" s="30">
        <v>4900</v>
      </c>
      <c r="I12" s="6" t="str">
        <f t="shared" si="0"/>
        <v/>
      </c>
      <c r="J12" s="7" t="str">
        <f t="shared" si="1"/>
        <v>2일</v>
      </c>
    </row>
    <row r="13" spans="2:10" ht="15.95" customHeight="1" x14ac:dyDescent="0.3">
      <c r="B13" s="27" t="s">
        <v>25</v>
      </c>
      <c r="C13" s="22"/>
      <c r="D13" s="22"/>
      <c r="E13" s="9">
        <f>MIN(판매금액)</f>
        <v>2900</v>
      </c>
      <c r="F13" s="23"/>
      <c r="G13" s="22" t="s">
        <v>26</v>
      </c>
      <c r="H13" s="22"/>
      <c r="I13" s="22"/>
      <c r="J13" s="10">
        <f>DSUM(B4:H12,G4,D4:D5)</f>
        <v>660</v>
      </c>
    </row>
    <row r="14" spans="2:10" ht="15.95" customHeight="1" thickBot="1" x14ac:dyDescent="0.35">
      <c r="B14" s="25" t="s">
        <v>27</v>
      </c>
      <c r="C14" s="26"/>
      <c r="D14" s="26"/>
      <c r="E14" s="6">
        <f>SUMIF(D5:D12,"해산물",G5:G12)/COUNTIF(D5:D12,"해산물")</f>
        <v>147</v>
      </c>
      <c r="F14" s="24"/>
      <c r="G14" s="18" t="s">
        <v>1</v>
      </c>
      <c r="H14" s="6" t="s">
        <v>7</v>
      </c>
      <c r="I14" s="18" t="s">
        <v>28</v>
      </c>
      <c r="J14" s="7">
        <f>VLOOKUP(H14,C5:H12,5,FALSE)*VLOOKUP(H14,C5:H12,6,FALSE)</f>
        <v>954000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H5:H1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{89DEBC72-F655-48C7-B75C-CE94424AC44E}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EBC72-F655-48C7-B75C-CE94424AC44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3.5" x14ac:dyDescent="0.3"/>
  <cols>
    <col min="1" max="1" width="1.625" style="1" customWidth="1"/>
    <col min="2" max="2" width="10.25" style="1" customWidth="1"/>
    <col min="3" max="3" width="18.625" style="1" customWidth="1"/>
    <col min="4" max="4" width="9.625" style="1" customWidth="1"/>
    <col min="5" max="5" width="11.25" style="1" customWidth="1"/>
    <col min="6" max="7" width="10.625" style="1" customWidth="1"/>
    <col min="8" max="8" width="18.625" style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29</v>
      </c>
      <c r="F2" s="16" t="s">
        <v>30</v>
      </c>
      <c r="G2" s="16" t="s">
        <v>31</v>
      </c>
      <c r="H2" s="15" t="s">
        <v>3</v>
      </c>
    </row>
    <row r="3" spans="2:8" x14ac:dyDescent="0.3">
      <c r="B3" s="11" t="s">
        <v>6</v>
      </c>
      <c r="C3" s="12" t="s">
        <v>7</v>
      </c>
      <c r="D3" s="12" t="s">
        <v>8</v>
      </c>
      <c r="E3" s="19">
        <v>450</v>
      </c>
      <c r="F3" s="19">
        <v>280</v>
      </c>
      <c r="G3" s="19">
        <v>265</v>
      </c>
      <c r="H3" s="28">
        <v>3600</v>
      </c>
    </row>
    <row r="4" spans="2:8" x14ac:dyDescent="0.3">
      <c r="B4" s="2" t="s">
        <v>9</v>
      </c>
      <c r="C4" s="5" t="s">
        <v>10</v>
      </c>
      <c r="D4" s="5" t="s">
        <v>11</v>
      </c>
      <c r="E4" s="20">
        <v>300</v>
      </c>
      <c r="F4" s="20">
        <v>210</v>
      </c>
      <c r="G4" s="20">
        <v>177</v>
      </c>
      <c r="H4" s="29">
        <v>4700</v>
      </c>
    </row>
    <row r="5" spans="2:8" x14ac:dyDescent="0.3">
      <c r="B5" s="2" t="s">
        <v>12</v>
      </c>
      <c r="C5" s="5" t="s">
        <v>13</v>
      </c>
      <c r="D5" s="5" t="s">
        <v>11</v>
      </c>
      <c r="E5" s="20">
        <v>350</v>
      </c>
      <c r="F5" s="20">
        <v>200</v>
      </c>
      <c r="G5" s="20">
        <v>138</v>
      </c>
      <c r="H5" s="29">
        <v>3800</v>
      </c>
    </row>
    <row r="6" spans="2:8" x14ac:dyDescent="0.3">
      <c r="B6" s="2" t="s">
        <v>14</v>
      </c>
      <c r="C6" s="5" t="s">
        <v>15</v>
      </c>
      <c r="D6" s="5" t="s">
        <v>8</v>
      </c>
      <c r="E6" s="20">
        <v>460</v>
      </c>
      <c r="F6" s="20">
        <v>250</v>
      </c>
      <c r="G6" s="20">
        <v>182</v>
      </c>
      <c r="H6" s="29">
        <v>4500</v>
      </c>
    </row>
    <row r="7" spans="2:8" x14ac:dyDescent="0.3">
      <c r="B7" s="2" t="s">
        <v>16</v>
      </c>
      <c r="C7" s="5" t="s">
        <v>17</v>
      </c>
      <c r="D7" s="5" t="s">
        <v>18</v>
      </c>
      <c r="E7" s="20">
        <v>380</v>
      </c>
      <c r="F7" s="20">
        <v>260</v>
      </c>
      <c r="G7" s="20">
        <v>240</v>
      </c>
      <c r="H7" s="29">
        <v>3300</v>
      </c>
    </row>
    <row r="8" spans="2:8" x14ac:dyDescent="0.3">
      <c r="B8" s="2" t="s">
        <v>19</v>
      </c>
      <c r="C8" s="5" t="s">
        <v>20</v>
      </c>
      <c r="D8" s="5" t="s">
        <v>8</v>
      </c>
      <c r="E8" s="20">
        <v>520</v>
      </c>
      <c r="F8" s="20">
        <v>240</v>
      </c>
      <c r="G8" s="20">
        <v>213</v>
      </c>
      <c r="H8" s="29">
        <v>3500</v>
      </c>
    </row>
    <row r="9" spans="2:8" x14ac:dyDescent="0.3">
      <c r="B9" s="2" t="s">
        <v>21</v>
      </c>
      <c r="C9" s="5" t="s">
        <v>22</v>
      </c>
      <c r="D9" s="5" t="s">
        <v>18</v>
      </c>
      <c r="E9" s="20">
        <v>330</v>
      </c>
      <c r="F9" s="20">
        <v>300</v>
      </c>
      <c r="G9" s="20">
        <v>260</v>
      </c>
      <c r="H9" s="29">
        <v>2900</v>
      </c>
    </row>
    <row r="10" spans="2:8" ht="14.25" thickBot="1" x14ac:dyDescent="0.35">
      <c r="B10" s="13" t="s">
        <v>23</v>
      </c>
      <c r="C10" s="6" t="s">
        <v>24</v>
      </c>
      <c r="D10" s="6" t="s">
        <v>11</v>
      </c>
      <c r="E10" s="21">
        <v>370</v>
      </c>
      <c r="F10" s="21">
        <v>180</v>
      </c>
      <c r="G10" s="21">
        <v>126</v>
      </c>
      <c r="H10" s="30">
        <v>4900</v>
      </c>
    </row>
    <row r="12" spans="2:8" ht="14.25" thickBot="1" x14ac:dyDescent="0.35"/>
    <row r="13" spans="2:8" ht="27.75" thickBot="1" x14ac:dyDescent="0.35">
      <c r="B13" s="15" t="s">
        <v>2</v>
      </c>
      <c r="C13" s="16" t="s">
        <v>31</v>
      </c>
    </row>
    <row r="14" spans="2:8" x14ac:dyDescent="0.3">
      <c r="B14" s="1" t="s">
        <v>32</v>
      </c>
      <c r="C14" s="1" t="s">
        <v>33</v>
      </c>
    </row>
    <row r="15" spans="2:8" x14ac:dyDescent="0.3">
      <c r="B15" s="1" t="s">
        <v>34</v>
      </c>
    </row>
    <row r="18" spans="2:8" ht="27.75" thickBot="1" x14ac:dyDescent="0.35">
      <c r="B18" s="35" t="s">
        <v>0</v>
      </c>
      <c r="C18" s="36" t="s">
        <v>1</v>
      </c>
      <c r="D18" s="36" t="s">
        <v>2</v>
      </c>
      <c r="E18" s="36" t="s">
        <v>29</v>
      </c>
      <c r="F18" s="37" t="s">
        <v>30</v>
      </c>
      <c r="G18" s="37" t="s">
        <v>31</v>
      </c>
      <c r="H18" s="38" t="s">
        <v>3</v>
      </c>
    </row>
    <row r="19" spans="2:8" x14ac:dyDescent="0.3">
      <c r="B19" s="33" t="s">
        <v>14</v>
      </c>
      <c r="C19" s="31" t="s">
        <v>15</v>
      </c>
      <c r="D19" s="31" t="s">
        <v>8</v>
      </c>
      <c r="E19" s="32">
        <v>460</v>
      </c>
      <c r="F19" s="32">
        <v>250</v>
      </c>
      <c r="G19" s="32">
        <v>182</v>
      </c>
      <c r="H19" s="34">
        <v>4500</v>
      </c>
    </row>
    <row r="20" spans="2:8" x14ac:dyDescent="0.3">
      <c r="B20" s="33" t="s">
        <v>16</v>
      </c>
      <c r="C20" s="31" t="s">
        <v>17</v>
      </c>
      <c r="D20" s="31" t="s">
        <v>18</v>
      </c>
      <c r="E20" s="32">
        <v>380</v>
      </c>
      <c r="F20" s="32">
        <v>260</v>
      </c>
      <c r="G20" s="32">
        <v>240</v>
      </c>
      <c r="H20" s="34">
        <v>3300</v>
      </c>
    </row>
    <row r="21" spans="2:8" x14ac:dyDescent="0.3">
      <c r="B21" s="39" t="s">
        <v>21</v>
      </c>
      <c r="C21" s="40" t="s">
        <v>22</v>
      </c>
      <c r="D21" s="40" t="s">
        <v>18</v>
      </c>
      <c r="E21" s="41">
        <v>330</v>
      </c>
      <c r="F21" s="41">
        <v>300</v>
      </c>
      <c r="G21" s="41">
        <v>260</v>
      </c>
      <c r="H21" s="42">
        <v>2900</v>
      </c>
    </row>
  </sheetData>
  <phoneticPr fontId="2" type="noConversion"/>
  <conditionalFormatting sqref="H3:H1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{C830DE98-E557-4477-8ABD-A1C3491108BF}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30DE98-E557-4477-8ABD-A1C3491108B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/>
  </sheetViews>
  <sheetFormatPr defaultRowHeight="13.5" x14ac:dyDescent="0.3"/>
  <cols>
    <col min="1" max="1" width="1.625" style="1" customWidth="1"/>
    <col min="2" max="2" width="13.25" style="1" customWidth="1"/>
    <col min="3" max="3" width="15.25" style="1" bestFit="1" customWidth="1"/>
    <col min="4" max="4" width="23.375" style="1" customWidth="1"/>
    <col min="5" max="5" width="15.25" style="1" customWidth="1"/>
    <col min="6" max="6" width="23.375" style="1" customWidth="1"/>
    <col min="7" max="7" width="15.25" style="1" bestFit="1" customWidth="1"/>
    <col min="8" max="8" width="23.375" style="1" bestFit="1" customWidth="1"/>
    <col min="9" max="9" width="20.125" style="1" bestFit="1" customWidth="1"/>
    <col min="10" max="10" width="28.25" style="1" bestFit="1" customWidth="1"/>
    <col min="11" max="16384" width="9" style="1"/>
  </cols>
  <sheetData>
    <row r="2" spans="2:10" ht="16.5" x14ac:dyDescent="0.3">
      <c r="B2" s="44"/>
      <c r="C2" s="45" t="s">
        <v>2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11</v>
      </c>
      <c r="D3" s="46"/>
      <c r="E3" s="47" t="s">
        <v>8</v>
      </c>
      <c r="F3" s="46"/>
      <c r="G3" s="47" t="s">
        <v>18</v>
      </c>
      <c r="H3" s="46"/>
      <c r="I3"/>
      <c r="J3"/>
    </row>
    <row r="4" spans="2:10" ht="16.5" x14ac:dyDescent="0.3">
      <c r="B4" s="45" t="s">
        <v>3</v>
      </c>
      <c r="C4" s="48" t="s">
        <v>36</v>
      </c>
      <c r="D4" s="48" t="s">
        <v>37</v>
      </c>
      <c r="E4" s="48" t="s">
        <v>36</v>
      </c>
      <c r="F4" s="48" t="s">
        <v>37</v>
      </c>
      <c r="G4" s="48" t="s">
        <v>36</v>
      </c>
      <c r="H4" s="48" t="s">
        <v>37</v>
      </c>
      <c r="I4"/>
      <c r="J4"/>
    </row>
    <row r="5" spans="2:10" ht="16.5" x14ac:dyDescent="0.3">
      <c r="B5" s="43" t="s">
        <v>38</v>
      </c>
      <c r="C5" s="49" t="s">
        <v>41</v>
      </c>
      <c r="D5" s="49" t="s">
        <v>41</v>
      </c>
      <c r="E5" s="49" t="s">
        <v>41</v>
      </c>
      <c r="F5" s="49" t="s">
        <v>41</v>
      </c>
      <c r="G5" s="49">
        <v>1</v>
      </c>
      <c r="H5" s="49">
        <v>260</v>
      </c>
      <c r="I5"/>
      <c r="J5"/>
    </row>
    <row r="6" spans="2:10" ht="16.5" x14ac:dyDescent="0.3">
      <c r="B6" s="43" t="s">
        <v>39</v>
      </c>
      <c r="C6" s="49">
        <v>1</v>
      </c>
      <c r="D6" s="49">
        <v>138</v>
      </c>
      <c r="E6" s="49">
        <v>2</v>
      </c>
      <c r="F6" s="49">
        <v>239</v>
      </c>
      <c r="G6" s="49">
        <v>1</v>
      </c>
      <c r="H6" s="49">
        <v>240</v>
      </c>
      <c r="I6"/>
      <c r="J6"/>
    </row>
    <row r="7" spans="2:10" ht="16.5" x14ac:dyDescent="0.3">
      <c r="B7" s="43" t="s">
        <v>40</v>
      </c>
      <c r="C7" s="49">
        <v>2</v>
      </c>
      <c r="D7" s="49">
        <v>151.5</v>
      </c>
      <c r="E7" s="49">
        <v>1</v>
      </c>
      <c r="F7" s="49">
        <v>182</v>
      </c>
      <c r="G7" s="49" t="s">
        <v>41</v>
      </c>
      <c r="H7" s="49" t="s">
        <v>41</v>
      </c>
      <c r="I7"/>
      <c r="J7"/>
    </row>
    <row r="8" spans="2:10" ht="16.5" x14ac:dyDescent="0.3">
      <c r="B8" s="43" t="s">
        <v>35</v>
      </c>
      <c r="C8" s="49">
        <v>3</v>
      </c>
      <c r="D8" s="49">
        <v>147</v>
      </c>
      <c r="E8" s="49">
        <v>3</v>
      </c>
      <c r="F8" s="49">
        <v>220</v>
      </c>
      <c r="G8" s="49">
        <v>2</v>
      </c>
      <c r="H8" s="49">
        <v>250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2020-02-10T05:30:12Z</dcterms:created>
  <dcterms:modified xsi:type="dcterms:W3CDTF">2020-02-28T02:28:06Z</dcterms:modified>
</cp:coreProperties>
</file>