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zheng13\Documents\HA-HA\spec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L21" i="1"/>
  <c r="L20" i="1"/>
  <c r="L19" i="1"/>
  <c r="J21" i="1"/>
  <c r="H21" i="1"/>
  <c r="H20" i="1"/>
  <c r="H19" i="1"/>
  <c r="F21" i="1"/>
  <c r="F20" i="1"/>
  <c r="F19" i="1"/>
  <c r="D21" i="1"/>
  <c r="D20" i="1"/>
  <c r="D19" i="1"/>
  <c r="B20" i="1"/>
  <c r="B21" i="1"/>
  <c r="I15" i="1" l="1"/>
  <c r="I14" i="1"/>
  <c r="I13" i="1"/>
  <c r="G15" i="1"/>
  <c r="G14" i="1"/>
  <c r="G13" i="1"/>
  <c r="E15" i="1"/>
  <c r="E14" i="1"/>
  <c r="B4" i="1" s="1"/>
  <c r="B7" i="1" s="1"/>
  <c r="B8" i="1" s="1"/>
  <c r="E13" i="1"/>
  <c r="C14" i="1"/>
  <c r="C15" i="1"/>
  <c r="C13" i="1"/>
  <c r="B19" i="1"/>
</calcChain>
</file>

<file path=xl/sharedStrings.xml><?xml version="1.0" encoding="utf-8"?>
<sst xmlns="http://schemas.openxmlformats.org/spreadsheetml/2006/main" count="43" uniqueCount="32">
  <si>
    <t>Ground (mm)</t>
  </si>
  <si>
    <t>Ground (mils)</t>
  </si>
  <si>
    <t>Substrate (mm)</t>
  </si>
  <si>
    <t>Substrate (mils)</t>
  </si>
  <si>
    <t>Patch (mm)</t>
  </si>
  <si>
    <t>Patch (mils)</t>
  </si>
  <si>
    <t>Feed (mm)</t>
  </si>
  <si>
    <t>Feed (mils)</t>
  </si>
  <si>
    <t>Length</t>
  </si>
  <si>
    <t>Width</t>
  </si>
  <si>
    <t>Height</t>
  </si>
  <si>
    <t>Bay Area Circuits</t>
  </si>
  <si>
    <t>Manufacturer</t>
  </si>
  <si>
    <t>Dielectric Material</t>
  </si>
  <si>
    <t>Dielectric Constant</t>
  </si>
  <si>
    <t>FR-4</t>
  </si>
  <si>
    <t>+/-0.02</t>
  </si>
  <si>
    <t>Dielectric Constant (eff)</t>
  </si>
  <si>
    <t>Reference</t>
  </si>
  <si>
    <t>Micro_strip_Patch_Antenna for_2.4_GHZ_Wireless_Applications.pdf</t>
  </si>
  <si>
    <t>Dielectric Height (mils)</t>
  </si>
  <si>
    <t>Frequency (GHz)</t>
  </si>
  <si>
    <t>Effective Wavelength (mm)</t>
  </si>
  <si>
    <t>Effective Wavelength (mils)</t>
  </si>
  <si>
    <t>Trace Height (mils)</t>
  </si>
  <si>
    <t>+/-0.2</t>
  </si>
  <si>
    <t>Actual Design</t>
  </si>
  <si>
    <t>Feed Pos X (mm)</t>
  </si>
  <si>
    <t>Feed Pos Y (mils)</t>
  </si>
  <si>
    <t>Feed Pos X (mils)</t>
  </si>
  <si>
    <t>Feed Pos Y (mm)</t>
  </si>
  <si>
    <t>Note: Width and length are swapped from reference paper.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</si>
</sst>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Normal="100" workbookViewId="0">
      <selection activeCell="A22" sqref="A22"/>
    </sheetView>
  </sheetViews>
  <sheetFormatPr defaultRowHeight="15" x14ac:dyDescent="0.25"/>
  <cols>
    <col min="1" max="1" width="26.28515625" style="2" bestFit="1" customWidth="1"/>
    <col min="2" max="2" width="12.85546875" bestFit="1" customWidth="1"/>
    <col min="3" max="3" width="13.28515625" bestFit="1" customWidth="1"/>
    <col min="4" max="4" width="14.85546875" bestFit="1" customWidth="1"/>
    <col min="5" max="5" width="15.140625" bestFit="1" customWidth="1"/>
    <col min="6" max="6" width="11.140625" bestFit="1" customWidth="1"/>
    <col min="7" max="7" width="11.42578125" bestFit="1" customWidth="1"/>
    <col min="8" max="8" width="10.7109375" bestFit="1" customWidth="1"/>
    <col min="9" max="9" width="11" bestFit="1" customWidth="1"/>
    <col min="10" max="10" width="16" bestFit="1" customWidth="1"/>
    <col min="11" max="11" width="16.28515625" bestFit="1" customWidth="1"/>
    <col min="12" max="12" width="16" bestFit="1" customWidth="1"/>
    <col min="13" max="13" width="16.28515625" bestFit="1" customWidth="1"/>
  </cols>
  <sheetData>
    <row r="1" spans="1:11" x14ac:dyDescent="0.25">
      <c r="A1" s="2" t="s">
        <v>12</v>
      </c>
      <c r="B1" t="s">
        <v>11</v>
      </c>
    </row>
    <row r="2" spans="1:11" x14ac:dyDescent="0.25">
      <c r="A2" s="2" t="s">
        <v>13</v>
      </c>
      <c r="B2" t="s">
        <v>15</v>
      </c>
    </row>
    <row r="3" spans="1:11" x14ac:dyDescent="0.25">
      <c r="A3" s="2" t="s">
        <v>14</v>
      </c>
      <c r="B3">
        <v>4.58</v>
      </c>
      <c r="C3" s="1" t="s">
        <v>16</v>
      </c>
    </row>
    <row r="4" spans="1:11" x14ac:dyDescent="0.25">
      <c r="A4" s="2" t="s">
        <v>17</v>
      </c>
      <c r="B4">
        <f>(B3+1)/2+(B3-1)/2*((SQRT(1+12*B5/E14))^-1)</f>
        <v>4.3194951107791084</v>
      </c>
    </row>
    <row r="5" spans="1:11" x14ac:dyDescent="0.25">
      <c r="A5" s="2" t="s">
        <v>20</v>
      </c>
      <c r="B5">
        <v>57</v>
      </c>
    </row>
    <row r="6" spans="1:11" x14ac:dyDescent="0.25">
      <c r="A6" s="2" t="s">
        <v>21</v>
      </c>
      <c r="B6">
        <v>2.4500000000000002</v>
      </c>
    </row>
    <row r="7" spans="1:11" x14ac:dyDescent="0.25">
      <c r="A7" s="2" t="s">
        <v>22</v>
      </c>
      <c r="B7">
        <f>300000000/(B6*10^6)/SQRT(B4)</f>
        <v>58.916735748293618</v>
      </c>
    </row>
    <row r="8" spans="1:11" x14ac:dyDescent="0.25">
      <c r="A8" s="2" t="s">
        <v>23</v>
      </c>
      <c r="B8">
        <f>B7*0.0393701*1000</f>
        <v>2319.5577780838944</v>
      </c>
    </row>
    <row r="9" spans="1:11" x14ac:dyDescent="0.25">
      <c r="A9" s="2" t="s">
        <v>24</v>
      </c>
      <c r="B9">
        <v>1.9</v>
      </c>
      <c r="C9" s="1" t="s">
        <v>25</v>
      </c>
    </row>
    <row r="11" spans="1:11" s="2" customFormat="1" x14ac:dyDescent="0.25">
      <c r="A11" s="2" t="s">
        <v>18</v>
      </c>
      <c r="B11" t="s">
        <v>19</v>
      </c>
      <c r="C11"/>
      <c r="D11"/>
      <c r="E11"/>
      <c r="F11"/>
      <c r="G11"/>
      <c r="H11"/>
      <c r="I11"/>
      <c r="K11" s="2" t="s">
        <v>31</v>
      </c>
    </row>
    <row r="12" spans="1:11" s="2" customFormat="1" x14ac:dyDescent="0.25"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</row>
    <row r="13" spans="1:11" x14ac:dyDescent="0.25">
      <c r="A13" s="2" t="s">
        <v>9</v>
      </c>
      <c r="B13">
        <v>42</v>
      </c>
      <c r="C13">
        <f>B13*0.0393701*1000</f>
        <v>1653.5442</v>
      </c>
      <c r="D13">
        <v>42</v>
      </c>
      <c r="E13">
        <f>D13*0.0393701*1000</f>
        <v>1653.5442</v>
      </c>
      <c r="F13">
        <v>33</v>
      </c>
      <c r="G13">
        <f>F13*0.0393701*1000</f>
        <v>1299.2132999999999</v>
      </c>
      <c r="H13">
        <v>13</v>
      </c>
      <c r="I13">
        <f>H13*0.0393701*1000</f>
        <v>511.81129999999996</v>
      </c>
    </row>
    <row r="14" spans="1:11" x14ac:dyDescent="0.25">
      <c r="A14" s="2" t="s">
        <v>8</v>
      </c>
      <c r="B14">
        <v>47</v>
      </c>
      <c r="C14">
        <f t="shared" ref="C14:E15" si="0">B14*0.0393701*1000</f>
        <v>1850.3946999999998</v>
      </c>
      <c r="D14">
        <v>47</v>
      </c>
      <c r="E14">
        <f t="shared" si="0"/>
        <v>1850.3946999999998</v>
      </c>
      <c r="F14">
        <v>38</v>
      </c>
      <c r="G14">
        <f t="shared" ref="G14" si="1">F14*0.0393701*1000</f>
        <v>1496.0637999999999</v>
      </c>
      <c r="H14">
        <v>3</v>
      </c>
      <c r="I14">
        <f t="shared" ref="I14" si="2">H14*0.0393701*1000</f>
        <v>118.1103</v>
      </c>
    </row>
    <row r="15" spans="1:11" x14ac:dyDescent="0.25">
      <c r="A15" s="2" t="s">
        <v>10</v>
      </c>
      <c r="B15" s="3">
        <v>0.2</v>
      </c>
      <c r="C15" s="3">
        <f t="shared" si="0"/>
        <v>7.8740200000000007</v>
      </c>
      <c r="D15">
        <v>1.5</v>
      </c>
      <c r="E15">
        <f t="shared" si="0"/>
        <v>59.055149999999998</v>
      </c>
      <c r="F15">
        <v>0.02</v>
      </c>
      <c r="G15">
        <f t="shared" ref="G15" si="3">F15*0.0393701*1000</f>
        <v>0.78740199999999994</v>
      </c>
      <c r="H15">
        <v>0.02</v>
      </c>
      <c r="I15">
        <f t="shared" ref="I15" si="4">H15*0.0393701*1000</f>
        <v>0.78740199999999994</v>
      </c>
    </row>
    <row r="17" spans="1:13" s="2" customFormat="1" x14ac:dyDescent="0.25">
      <c r="A17" s="2" t="s">
        <v>26</v>
      </c>
    </row>
    <row r="18" spans="1:13" s="2" customFormat="1" x14ac:dyDescent="0.25"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I18" s="2" t="s">
        <v>7</v>
      </c>
      <c r="J18" s="2" t="s">
        <v>27</v>
      </c>
      <c r="K18" s="2" t="s">
        <v>29</v>
      </c>
      <c r="L18" s="2" t="s">
        <v>30</v>
      </c>
      <c r="M18" s="2" t="s">
        <v>28</v>
      </c>
    </row>
    <row r="19" spans="1:13" x14ac:dyDescent="0.25">
      <c r="A19" s="2" t="s">
        <v>9</v>
      </c>
      <c r="B19">
        <f>C19/0.0393701/1000</f>
        <v>47.62497428251389</v>
      </c>
      <c r="C19">
        <v>1875</v>
      </c>
      <c r="D19">
        <f>E19/0.0393701/1000</f>
        <v>73.024960566521301</v>
      </c>
      <c r="E19">
        <v>2875</v>
      </c>
      <c r="F19">
        <f>G19/0.0393701/1000</f>
        <v>33.019982169209634</v>
      </c>
      <c r="G19">
        <v>1300</v>
      </c>
      <c r="H19">
        <f>I19/0.0393701/1000</f>
        <v>29.209984226608519</v>
      </c>
      <c r="I19">
        <v>1150</v>
      </c>
      <c r="J19">
        <v>1150</v>
      </c>
      <c r="K19">
        <v>0</v>
      </c>
      <c r="L19">
        <f>M19/0.0393701/1000</f>
        <v>0</v>
      </c>
      <c r="M19">
        <v>0</v>
      </c>
    </row>
    <row r="20" spans="1:13" x14ac:dyDescent="0.25">
      <c r="A20" s="2" t="s">
        <v>8</v>
      </c>
      <c r="B20">
        <f t="shared" ref="B20:D21" si="5">C20/0.0393701/1000</f>
        <v>46.989974625413709</v>
      </c>
      <c r="C20">
        <v>1850</v>
      </c>
      <c r="D20">
        <f t="shared" si="5"/>
        <v>46.989974625413709</v>
      </c>
      <c r="E20">
        <v>1850</v>
      </c>
      <c r="F20">
        <f t="shared" ref="F20" si="6">G20/0.0393701/1000</f>
        <v>38.09997942601111</v>
      </c>
      <c r="G20">
        <v>1500</v>
      </c>
      <c r="H20">
        <f t="shared" ref="H20:J20" si="7">I20/0.0393701/1000</f>
        <v>2.539998628400741</v>
      </c>
      <c r="I20">
        <v>100</v>
      </c>
      <c r="J20">
        <f t="shared" si="7"/>
        <v>12.699993142003704</v>
      </c>
      <c r="K20">
        <v>500</v>
      </c>
      <c r="L20">
        <f t="shared" ref="L20" si="8">M20/0.0393701/1000</f>
        <v>0</v>
      </c>
      <c r="M20">
        <v>0</v>
      </c>
    </row>
    <row r="21" spans="1:13" x14ac:dyDescent="0.25">
      <c r="A21" s="2" t="s">
        <v>10</v>
      </c>
      <c r="B21">
        <f t="shared" si="5"/>
        <v>4.8259973939614072E-2</v>
      </c>
      <c r="C21">
        <v>1.9</v>
      </c>
      <c r="D21">
        <f t="shared" si="5"/>
        <v>1.4477992181884223</v>
      </c>
      <c r="E21">
        <v>57</v>
      </c>
      <c r="F21">
        <f t="shared" ref="F21" si="9">G21/0.0393701/1000</f>
        <v>4.8259973939614072E-2</v>
      </c>
      <c r="G21">
        <v>1.9</v>
      </c>
      <c r="H21">
        <f t="shared" ref="H21:J21" si="10">I21/0.0393701/1000</f>
        <v>4.8259973939614072E-2</v>
      </c>
      <c r="I21">
        <v>1.9</v>
      </c>
      <c r="J21">
        <f t="shared" si="10"/>
        <v>0</v>
      </c>
      <c r="K21">
        <v>0</v>
      </c>
      <c r="L21">
        <f t="shared" ref="L21" si="11">M21/0.0393701/1000</f>
        <v>0</v>
      </c>
      <c r="M2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dcterms:created xsi:type="dcterms:W3CDTF">2017-02-14T22:21:00Z</dcterms:created>
  <dcterms:modified xsi:type="dcterms:W3CDTF">2017-02-16T00:38:48Z</dcterms:modified>
</cp:coreProperties>
</file>