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Jeffrey Zheng\Dropbox\HA-HA\specs\"/>
    </mc:Choice>
  </mc:AlternateContent>
  <bookViews>
    <workbookView xWindow="0" yWindow="0" windowWidth="28800" windowHeight="123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28" i="1"/>
  <c r="J13" i="1"/>
  <c r="J14" i="1"/>
  <c r="B4" i="1"/>
  <c r="B8" i="1" s="1"/>
  <c r="B9" i="1" s="1"/>
  <c r="D9" i="1" l="1"/>
  <c r="C9" i="1"/>
  <c r="J28" i="1"/>
  <c r="L29" i="1"/>
  <c r="L28" i="1"/>
  <c r="L27" i="1"/>
  <c r="J29" i="1"/>
  <c r="H29" i="1"/>
  <c r="H28" i="1"/>
  <c r="H27" i="1"/>
  <c r="F29" i="1"/>
  <c r="F28" i="1"/>
  <c r="F27" i="1"/>
  <c r="D29" i="1"/>
  <c r="D28" i="1"/>
  <c r="D27" i="1"/>
  <c r="B28" i="1"/>
  <c r="B29" i="1"/>
  <c r="I15" i="1" l="1"/>
  <c r="I14" i="1"/>
  <c r="I13" i="1"/>
  <c r="G15" i="1"/>
  <c r="G14" i="1"/>
  <c r="G13" i="1"/>
  <c r="E15" i="1"/>
  <c r="E14" i="1"/>
  <c r="E13" i="1"/>
  <c r="C14" i="1"/>
  <c r="C15" i="1"/>
  <c r="C13" i="1"/>
  <c r="B27" i="1"/>
</calcChain>
</file>

<file path=xl/sharedStrings.xml><?xml version="1.0" encoding="utf-8"?>
<sst xmlns="http://schemas.openxmlformats.org/spreadsheetml/2006/main" count="53" uniqueCount="38">
  <si>
    <t>Ground (mm)</t>
  </si>
  <si>
    <t>Ground (mils)</t>
  </si>
  <si>
    <t>Substrate (mm)</t>
  </si>
  <si>
    <t>Substrate (mils)</t>
  </si>
  <si>
    <t>Patch (mm)</t>
  </si>
  <si>
    <t>Patch (mils)</t>
  </si>
  <si>
    <t>Feed (mm)</t>
  </si>
  <si>
    <t>Feed (mils)</t>
  </si>
  <si>
    <t>Length</t>
  </si>
  <si>
    <t>Width</t>
  </si>
  <si>
    <t>Height</t>
  </si>
  <si>
    <t>Bay Area Circuits</t>
  </si>
  <si>
    <t>Manufacturer</t>
  </si>
  <si>
    <t>Dielectric Material</t>
  </si>
  <si>
    <t>Dielectric Constant</t>
  </si>
  <si>
    <t>FR-4</t>
  </si>
  <si>
    <t>+/-0.02</t>
  </si>
  <si>
    <t>Reference</t>
  </si>
  <si>
    <t>Micro_strip_Patch_Antenna for_2.4_GHZ_Wireless_Applications.pdf</t>
  </si>
  <si>
    <t>Dielectric Height (mils)</t>
  </si>
  <si>
    <t>Frequency (GHz)</t>
  </si>
  <si>
    <t>Effective Wavelength (mm)</t>
  </si>
  <si>
    <t>Effective Wavelength (mils)</t>
  </si>
  <si>
    <t>Trace Height (mils)</t>
  </si>
  <si>
    <t>+/-0.2</t>
  </si>
  <si>
    <t>Actual Design</t>
  </si>
  <si>
    <t>Feed Pos X (mm)</t>
  </si>
  <si>
    <t>Feed Pos Y (mils)</t>
  </si>
  <si>
    <t>Feed Pos X (mils)</t>
  </si>
  <si>
    <t>Feed Pos Y (mm)</t>
  </si>
  <si>
    <t>Note: Width and length are swapped from reference paper.</t>
  </si>
  <si>
    <t>Notes:</t>
  </si>
  <si>
    <t>Feed position starts its origin coordinates from the bottom left corner of the patch.</t>
  </si>
  <si>
    <t>Dielectric Constant (Effective)</t>
  </si>
  <si>
    <t>Ground plane and substrate continues to occupy the rest of the bottom layer.</t>
  </si>
  <si>
    <t>Transmission line impedance of 49.9ohms achieved with 104mil width.</t>
  </si>
  <si>
    <t>of effective wavelength</t>
  </si>
  <si>
    <t>Effecitve dielectric constant of reference design is 3.86.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</si>
</sst>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16</xdr:col>
      <xdr:colOff>505302</xdr:colOff>
      <xdr:row>23</xdr:row>
      <xdr:rowOff>105082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B45DFE-EEAD-43E9-9429-14F36F177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300" y="2286000"/>
          <a:ext cx="3419952" cy="2200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appnotes\radio\Micro_strip_Patch_Antenna%20for_2.4_GHZ_Wireless_Applica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Normal="100" workbookViewId="0">
      <selection activeCell="A34" sqref="A34"/>
    </sheetView>
  </sheetViews>
  <sheetFormatPr defaultRowHeight="15" x14ac:dyDescent="0.25"/>
  <cols>
    <col min="1" max="1" width="28" style="1" bestFit="1" customWidth="1"/>
    <col min="2" max="2" width="12.85546875" style="3" bestFit="1" customWidth="1"/>
    <col min="3" max="3" width="13.28515625" style="3" bestFit="1" customWidth="1"/>
    <col min="4" max="4" width="14.85546875" style="3" bestFit="1" customWidth="1"/>
    <col min="5" max="5" width="15.140625" style="3" bestFit="1" customWidth="1"/>
    <col min="6" max="6" width="12" style="3" bestFit="1" customWidth="1"/>
    <col min="7" max="7" width="11.42578125" style="3" bestFit="1" customWidth="1"/>
    <col min="8" max="8" width="12" style="3" bestFit="1" customWidth="1"/>
    <col min="9" max="9" width="11" style="3" bestFit="1" customWidth="1"/>
    <col min="10" max="10" width="16" style="3" bestFit="1" customWidth="1"/>
    <col min="11" max="11" width="16.28515625" style="3" bestFit="1" customWidth="1"/>
    <col min="12" max="12" width="16" style="3" bestFit="1" customWidth="1"/>
    <col min="13" max="13" width="16.28515625" style="3" bestFit="1" customWidth="1"/>
    <col min="14" max="16384" width="9.140625" style="3"/>
  </cols>
  <sheetData>
    <row r="1" spans="1:11" x14ac:dyDescent="0.25">
      <c r="A1" s="1" t="s">
        <v>12</v>
      </c>
      <c r="B1" s="3" t="s">
        <v>11</v>
      </c>
    </row>
    <row r="2" spans="1:11" x14ac:dyDescent="0.25">
      <c r="A2" s="1" t="s">
        <v>13</v>
      </c>
      <c r="B2" s="3" t="s">
        <v>15</v>
      </c>
    </row>
    <row r="3" spans="1:11" x14ac:dyDescent="0.25">
      <c r="A3" s="1" t="s">
        <v>14</v>
      </c>
      <c r="B3" s="3">
        <v>4.58</v>
      </c>
      <c r="C3" s="4" t="s">
        <v>16</v>
      </c>
    </row>
    <row r="4" spans="1:11" x14ac:dyDescent="0.25">
      <c r="A4" s="1" t="s">
        <v>33</v>
      </c>
      <c r="B4" s="3">
        <f>(B3+1)/2+(B3-1)/2*((SQRT(1+12*B6/G14))^-1)</f>
        <v>4.2728372472104468</v>
      </c>
    </row>
    <row r="5" spans="1:11" x14ac:dyDescent="0.25">
      <c r="A5" s="1" t="s">
        <v>23</v>
      </c>
      <c r="B5" s="3">
        <v>1.9</v>
      </c>
      <c r="C5" s="4" t="s">
        <v>24</v>
      </c>
    </row>
    <row r="6" spans="1:11" x14ac:dyDescent="0.25">
      <c r="A6" s="1" t="s">
        <v>19</v>
      </c>
      <c r="B6" s="3">
        <v>57</v>
      </c>
    </row>
    <row r="7" spans="1:11" x14ac:dyDescent="0.25">
      <c r="A7" s="1" t="s">
        <v>20</v>
      </c>
      <c r="B7" s="3">
        <v>2.4500000000000002</v>
      </c>
    </row>
    <row r="8" spans="1:11" x14ac:dyDescent="0.25">
      <c r="A8" s="1" t="s">
        <v>21</v>
      </c>
      <c r="B8" s="3">
        <f>300000000/(B7*10^6)/SQRT(B4)</f>
        <v>59.237537269949385</v>
      </c>
    </row>
    <row r="9" spans="1:11" x14ac:dyDescent="0.25">
      <c r="A9" s="1" t="s">
        <v>22</v>
      </c>
      <c r="B9" s="3">
        <f>B8*0.0393701*1000</f>
        <v>2332.1877660716345</v>
      </c>
      <c r="C9" s="3">
        <f>B9/2</f>
        <v>1166.0938830358173</v>
      </c>
      <c r="D9" s="3">
        <f>B9/4</f>
        <v>583.04694151790864</v>
      </c>
    </row>
    <row r="11" spans="1:11" x14ac:dyDescent="0.25">
      <c r="A11" s="1" t="s">
        <v>17</v>
      </c>
      <c r="B11" s="5" t="s">
        <v>18</v>
      </c>
      <c r="K11" s="1" t="s">
        <v>30</v>
      </c>
    </row>
    <row r="12" spans="1:11" s="1" customFormat="1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</row>
    <row r="13" spans="1:11" x14ac:dyDescent="0.25">
      <c r="A13" s="1" t="s">
        <v>9</v>
      </c>
      <c r="B13" s="3">
        <v>42</v>
      </c>
      <c r="C13" s="3">
        <f>B13*0.0393701*1000</f>
        <v>1653.5442</v>
      </c>
      <c r="D13" s="3">
        <v>42</v>
      </c>
      <c r="E13" s="3">
        <f>D13*0.0393701*1000</f>
        <v>1653.5442</v>
      </c>
      <c r="F13" s="3">
        <v>33</v>
      </c>
      <c r="G13" s="3">
        <f>F13*0.0393701*1000</f>
        <v>1299.2132999999999</v>
      </c>
      <c r="H13" s="3">
        <v>13</v>
      </c>
      <c r="I13" s="3">
        <f>H13*0.0393701*1000</f>
        <v>511.81129999999996</v>
      </c>
      <c r="J13" s="1">
        <f>G13/B9</f>
        <v>0.55707920215549822</v>
      </c>
      <c r="K13" s="1" t="s">
        <v>36</v>
      </c>
    </row>
    <row r="14" spans="1:11" x14ac:dyDescent="0.25">
      <c r="A14" s="1" t="s">
        <v>8</v>
      </c>
      <c r="B14" s="3">
        <v>47</v>
      </c>
      <c r="C14" s="3">
        <f t="shared" ref="C14:E15" si="0">B14*0.0393701*1000</f>
        <v>1850.3946999999998</v>
      </c>
      <c r="D14" s="3">
        <v>47</v>
      </c>
      <c r="E14" s="3">
        <f t="shared" si="0"/>
        <v>1850.3946999999998</v>
      </c>
      <c r="F14" s="3">
        <v>38</v>
      </c>
      <c r="G14" s="3">
        <f t="shared" ref="G14" si="1">F14*0.0393701*1000</f>
        <v>1496.0637999999999</v>
      </c>
      <c r="H14" s="3">
        <v>3</v>
      </c>
      <c r="I14" s="3">
        <f t="shared" ref="I14" si="2">H14*0.0393701*1000</f>
        <v>118.1103</v>
      </c>
      <c r="J14" s="1">
        <f>G14/B9</f>
        <v>0.64148514187602823</v>
      </c>
      <c r="K14" s="1" t="s">
        <v>36</v>
      </c>
    </row>
    <row r="15" spans="1:11" x14ac:dyDescent="0.25">
      <c r="A15" s="1" t="s">
        <v>10</v>
      </c>
      <c r="B15" s="2">
        <v>0.2</v>
      </c>
      <c r="C15" s="2">
        <f t="shared" si="0"/>
        <v>7.8740200000000007</v>
      </c>
      <c r="D15" s="3">
        <v>1.5</v>
      </c>
      <c r="E15" s="3">
        <f t="shared" si="0"/>
        <v>59.055149999999998</v>
      </c>
      <c r="F15" s="3">
        <v>0.02</v>
      </c>
      <c r="G15" s="3">
        <f t="shared" ref="G15" si="3">F15*0.0393701*1000</f>
        <v>0.78740199999999994</v>
      </c>
      <c r="H15" s="3">
        <v>0.02</v>
      </c>
      <c r="I15" s="3">
        <f t="shared" ref="I15" si="4">H15*0.0393701*1000</f>
        <v>0.78740199999999994</v>
      </c>
    </row>
    <row r="17" spans="1:15" x14ac:dyDescent="0.25">
      <c r="A17" s="3"/>
      <c r="B17" s="3" t="s">
        <v>31</v>
      </c>
      <c r="C17" s="3" t="s">
        <v>37</v>
      </c>
    </row>
    <row r="18" spans="1:15" x14ac:dyDescent="0.25">
      <c r="A18" s="3"/>
    </row>
    <row r="19" spans="1:15" x14ac:dyDescent="0.25">
      <c r="A19" s="3"/>
    </row>
    <row r="20" spans="1:15" x14ac:dyDescent="0.25">
      <c r="A20" s="3"/>
    </row>
    <row r="21" spans="1:15" x14ac:dyDescent="0.25">
      <c r="A21" s="3"/>
    </row>
    <row r="23" spans="1:15" x14ac:dyDescent="0.25">
      <c r="A23" s="3"/>
    </row>
    <row r="24" spans="1:15" x14ac:dyDescent="0.25">
      <c r="A24" s="3"/>
    </row>
    <row r="25" spans="1:15" x14ac:dyDescent="0.25">
      <c r="A25" s="1" t="s">
        <v>25</v>
      </c>
    </row>
    <row r="26" spans="1:15" s="1" customFormat="1" x14ac:dyDescent="0.25"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26</v>
      </c>
      <c r="K26" s="1" t="s">
        <v>28</v>
      </c>
      <c r="L26" s="1" t="s">
        <v>29</v>
      </c>
      <c r="M26" s="1" t="s">
        <v>27</v>
      </c>
    </row>
    <row r="27" spans="1:15" x14ac:dyDescent="0.25">
      <c r="A27" s="1" t="s">
        <v>9</v>
      </c>
      <c r="B27" s="3">
        <f>C27/0.0393701/1000</f>
        <v>41.909977368612218</v>
      </c>
      <c r="C27" s="3">
        <v>1650</v>
      </c>
      <c r="D27" s="3">
        <f>E27/0.0393701/1000</f>
        <v>41.909977368612218</v>
      </c>
      <c r="E27" s="3">
        <v>1650</v>
      </c>
      <c r="F27" s="3">
        <f>G27/0.0393701/1000</f>
        <v>33.019982169209634</v>
      </c>
      <c r="G27" s="3">
        <v>1300</v>
      </c>
      <c r="H27" s="3">
        <f>I27/0.0393701/1000</f>
        <v>29.209984226608519</v>
      </c>
      <c r="I27" s="3">
        <v>1150</v>
      </c>
      <c r="J27" s="3">
        <v>1150</v>
      </c>
      <c r="K27" s="3">
        <v>0</v>
      </c>
      <c r="L27" s="3">
        <f>M27/0.0393701/1000</f>
        <v>0</v>
      </c>
      <c r="M27" s="3">
        <v>0</v>
      </c>
      <c r="N27" s="1">
        <f>G27/B9</f>
        <v>0.55741652490945692</v>
      </c>
      <c r="O27" s="1" t="s">
        <v>36</v>
      </c>
    </row>
    <row r="28" spans="1:15" x14ac:dyDescent="0.25">
      <c r="A28" s="1" t="s">
        <v>8</v>
      </c>
      <c r="B28" s="3">
        <f t="shared" ref="B28:D29" si="5">C28/0.0393701/1000</f>
        <v>46.989974625413709</v>
      </c>
      <c r="C28" s="3">
        <v>1850</v>
      </c>
      <c r="D28" s="3">
        <f t="shared" si="5"/>
        <v>46.989974625413709</v>
      </c>
      <c r="E28" s="3">
        <v>1850</v>
      </c>
      <c r="F28" s="3">
        <f t="shared" ref="F28" si="6">G28/0.0393701/1000</f>
        <v>38.09997942601111</v>
      </c>
      <c r="G28" s="3">
        <v>1500</v>
      </c>
      <c r="H28" s="3">
        <f t="shared" ref="H28:J28" si="7">I28/0.0393701/1000</f>
        <v>2.539998628400741</v>
      </c>
      <c r="I28" s="3">
        <v>100</v>
      </c>
      <c r="J28" s="3">
        <f t="shared" si="7"/>
        <v>12.699993142003704</v>
      </c>
      <c r="K28" s="3">
        <v>500</v>
      </c>
      <c r="L28" s="3">
        <f t="shared" ref="L28" si="8">M28/0.0393701/1000</f>
        <v>0</v>
      </c>
      <c r="M28" s="3">
        <v>0</v>
      </c>
      <c r="N28" s="1">
        <f>G28/B9</f>
        <v>0.64317291335706572</v>
      </c>
      <c r="O28" s="1" t="s">
        <v>36</v>
      </c>
    </row>
    <row r="29" spans="1:15" x14ac:dyDescent="0.25">
      <c r="A29" s="1" t="s">
        <v>10</v>
      </c>
      <c r="B29" s="3">
        <f t="shared" si="5"/>
        <v>4.8259973939614072E-2</v>
      </c>
      <c r="C29" s="3">
        <v>1.9</v>
      </c>
      <c r="D29" s="3">
        <f t="shared" si="5"/>
        <v>1.4477992181884223</v>
      </c>
      <c r="E29" s="3">
        <v>57</v>
      </c>
      <c r="F29" s="3">
        <f t="shared" ref="F29" si="9">G29/0.0393701/1000</f>
        <v>4.8259973939614072E-2</v>
      </c>
      <c r="G29" s="3">
        <v>1.9</v>
      </c>
      <c r="H29" s="3">
        <f t="shared" ref="H29:J29" si="10">I29/0.0393701/1000</f>
        <v>4.8259973939614072E-2</v>
      </c>
      <c r="I29" s="3">
        <v>1.9</v>
      </c>
      <c r="J29" s="3">
        <f t="shared" si="10"/>
        <v>0</v>
      </c>
      <c r="K29" s="3">
        <v>0</v>
      </c>
      <c r="L29" s="3">
        <f t="shared" ref="L29" si="11">M29/0.0393701/1000</f>
        <v>0</v>
      </c>
      <c r="M29" s="3">
        <v>0</v>
      </c>
    </row>
    <row r="31" spans="1:15" x14ac:dyDescent="0.25">
      <c r="B31" s="3" t="s">
        <v>31</v>
      </c>
      <c r="C31" s="3" t="s">
        <v>34</v>
      </c>
    </row>
    <row r="32" spans="1:15" x14ac:dyDescent="0.25">
      <c r="C32" s="3" t="s">
        <v>32</v>
      </c>
    </row>
    <row r="33" spans="3:3" x14ac:dyDescent="0.25">
      <c r="C33" s="3" t="s">
        <v>35</v>
      </c>
    </row>
  </sheetData>
  <hyperlinks>
    <hyperlink ref="B11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dcterms:created xsi:type="dcterms:W3CDTF">2017-02-14T22:21:00Z</dcterms:created>
  <dcterms:modified xsi:type="dcterms:W3CDTF">2017-02-21T06:13:47Z</dcterms:modified>
</cp:coreProperties>
</file>