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umi\PycharmProjects\ege\30092024\"/>
    </mc:Choice>
  </mc:AlternateContent>
  <xr:revisionPtr revIDLastSave="0" documentId="8_{10427995-CBAD-4CC4-974C-8F3858B84A73}" xr6:coauthVersionLast="47" xr6:coauthVersionMax="47" xr10:uidLastSave="{00000000-0000-0000-0000-000000000000}"/>
  <bookViews>
    <workbookView xWindow="3624" yWindow="3624" windowWidth="13284" windowHeight="12120" activeTab="1" xr2:uid="{00000000-000D-0000-FFFF-FFFF00000000}"/>
  </bookViews>
  <sheets>
    <sheet name="Начисление" sheetId="1" r:id="rId1"/>
    <sheet name="Лист1" sheetId="4" r:id="rId2"/>
    <sheet name="Лицевые счета" sheetId="2" r:id="rId3"/>
    <sheet name="Отдел" sheetId="3" r:id="rId4"/>
  </sheets>
  <definedNames>
    <definedName name="_xlnm._FilterDatabase" localSheetId="2" hidden="1">'Лицевые счета'!$A$1:$E$66</definedName>
    <definedName name="_xlnm._FilterDatabase" localSheetId="0" hidden="1">Начисление!$A$1:$I$1162</definedName>
    <definedName name="_xlnm._FilterDatabase" localSheetId="3" hidden="1">Отдел!$A$1:$C$17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4" l="1"/>
  <c r="J4" i="4"/>
  <c r="J5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2" i="1"/>
  <c r="J9" i="4" l="1"/>
</calcChain>
</file>

<file path=xl/sharedStrings.xml><?xml version="1.0" encoding="utf-8"?>
<sst xmlns="http://schemas.openxmlformats.org/spreadsheetml/2006/main" count="1329" uniqueCount="100">
  <si>
    <t>ID операции</t>
  </si>
  <si>
    <t>Улица</t>
  </si>
  <si>
    <t>Номер дома</t>
  </si>
  <si>
    <t>Название</t>
  </si>
  <si>
    <t>Иванов К.В.</t>
  </si>
  <si>
    <t>Петров П.М.</t>
  </si>
  <si>
    <t>Сидоров А.П.</t>
  </si>
  <si>
    <t>Демидов П.Р.</t>
  </si>
  <si>
    <t>Денисов Ф.Д.</t>
  </si>
  <si>
    <t>Романов С.Д.</t>
  </si>
  <si>
    <t>Андреев О.Ш.</t>
  </si>
  <si>
    <t>Дмитриев П.С.</t>
  </si>
  <si>
    <t>Сергеев Г.Б.</t>
  </si>
  <si>
    <t>Артемьев Л.О.</t>
  </si>
  <si>
    <t>Наумов К.Д.</t>
  </si>
  <si>
    <t>Клементьев Г.Н.</t>
  </si>
  <si>
    <t>Владимиров А.Е.</t>
  </si>
  <si>
    <t>Евгеньев Л.Т.</t>
  </si>
  <si>
    <t>Юрьев Ф.Э.</t>
  </si>
  <si>
    <t>Платонов К.Т.</t>
  </si>
  <si>
    <t>Васильев О.И.</t>
  </si>
  <si>
    <t>Борисов Д.Х.</t>
  </si>
  <si>
    <t>Александров С.С.</t>
  </si>
  <si>
    <t>Харитонов К.Д.</t>
  </si>
  <si>
    <t>Михайлов Ф.Д.</t>
  </si>
  <si>
    <t>Павлов Л.А.</t>
  </si>
  <si>
    <t>Егоров К.К.</t>
  </si>
  <si>
    <t>Григорьев Н.П.</t>
  </si>
  <si>
    <t>Георгиев А.В.</t>
  </si>
  <si>
    <t>Ермолаев П.Р.</t>
  </si>
  <si>
    <t>Левин О.Л.</t>
  </si>
  <si>
    <t>Пименов Д.Э.</t>
  </si>
  <si>
    <t>Осипов Я.С.</t>
  </si>
  <si>
    <t>Яшин М.И.</t>
  </si>
  <si>
    <t>Яковлев Т.Б.</t>
  </si>
  <si>
    <t>Филиппов Ю.У.</t>
  </si>
  <si>
    <t>Афанасьев К.Е.</t>
  </si>
  <si>
    <t>Ерофеев Н.Г.</t>
  </si>
  <si>
    <t>Кириллов Ш.З.</t>
  </si>
  <si>
    <t>Леонидов У.Ф.</t>
  </si>
  <si>
    <t>Николаев В.Е.</t>
  </si>
  <si>
    <t>Тихонов П.Н.</t>
  </si>
  <si>
    <t>Демьянов Р.Г.</t>
  </si>
  <si>
    <t>Евдокимов О.Б.</t>
  </si>
  <si>
    <t>Кондратьев Л.Ю.</t>
  </si>
  <si>
    <t>Тарасов Ю.Т.</t>
  </si>
  <si>
    <t>Трифонов И.М.</t>
  </si>
  <si>
    <t>Христофоров С.Я.</t>
  </si>
  <si>
    <t>Анисимов А.А.</t>
  </si>
  <si>
    <t>Гордеев А.Р.</t>
  </si>
  <si>
    <t>Кузьмин П.О.</t>
  </si>
  <si>
    <t>Макаров Л.Р.</t>
  </si>
  <si>
    <t>Марков К.Е.</t>
  </si>
  <si>
    <t>Никоноров Н.К.</t>
  </si>
  <si>
    <t>Парамонов Г.Х.</t>
  </si>
  <si>
    <t>Прохоров Б.Т.</t>
  </si>
  <si>
    <t>Галактионов И.Ю.</t>
  </si>
  <si>
    <t>Никитин М.С.</t>
  </si>
  <si>
    <t>Тимохин Я.В.</t>
  </si>
  <si>
    <t>Алехин С.И.</t>
  </si>
  <si>
    <t>Алексеев Т.Б.</t>
  </si>
  <si>
    <t>Родионов А.Р.</t>
  </si>
  <si>
    <t>Филимонов О.Д.</t>
  </si>
  <si>
    <t>Симонов А.А.</t>
  </si>
  <si>
    <t>Сумма, руб.</t>
  </si>
  <si>
    <t>Лицевой счёт</t>
  </si>
  <si>
    <t>Дата</t>
  </si>
  <si>
    <t>ID отдела</t>
  </si>
  <si>
    <t>Ремонтный цех</t>
  </si>
  <si>
    <t>Служба доставки</t>
  </si>
  <si>
    <t>Бухгалтерия</t>
  </si>
  <si>
    <t>Производственный цех</t>
  </si>
  <si>
    <t>Кадровый отдел</t>
  </si>
  <si>
    <t>Корпус</t>
  </si>
  <si>
    <t>Корпус 1</t>
  </si>
  <si>
    <t>Отдел снабжения</t>
  </si>
  <si>
    <t>Отдел сбыта</t>
  </si>
  <si>
    <t>Плановый отдел</t>
  </si>
  <si>
    <t>Отдел труда и заработной платы</t>
  </si>
  <si>
    <t>Корпус 2</t>
  </si>
  <si>
    <t>Диспетчерский отдел</t>
  </si>
  <si>
    <t>Отдел по технике безопасности</t>
  </si>
  <si>
    <t>Корпус 3</t>
  </si>
  <si>
    <t>Маркетинговый отдел</t>
  </si>
  <si>
    <t>Доход</t>
  </si>
  <si>
    <t>Расход</t>
  </si>
  <si>
    <t>Операции</t>
  </si>
  <si>
    <t xml:space="preserve"> Лицевые счёта</t>
  </si>
  <si>
    <t>ФИО работника</t>
  </si>
  <si>
    <t>Шмидта</t>
  </si>
  <si>
    <t>Ленина</t>
  </si>
  <si>
    <t>Семеоновская</t>
  </si>
  <si>
    <t>Кольцевая</t>
  </si>
  <si>
    <t>Отдел магазина</t>
  </si>
  <si>
    <t>Электрика</t>
  </si>
  <si>
    <t>Сантехника</t>
  </si>
  <si>
    <t>Инструмент</t>
  </si>
  <si>
    <t>Туполева</t>
  </si>
  <si>
    <t>Отдел</t>
  </si>
  <si>
    <t>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</si>
</sst>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/>
    <xf numFmtId="0" fontId="4" fillId="0" borderId="0" xfId="0" applyFont="1"/>
    <xf numFmtId="166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center" wrapText="1"/>
    </xf>
    <xf numFmtId="166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66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62"/>
  <sheetViews>
    <sheetView workbookViewId="0">
      <selection sqref="A1:I1047"/>
    </sheetView>
  </sheetViews>
  <sheetFormatPr defaultRowHeight="15.6" x14ac:dyDescent="0.3"/>
  <cols>
    <col min="1" max="1" width="16.109375" style="3" customWidth="1"/>
    <col min="2" max="2" width="20.44140625" style="7" customWidth="1"/>
    <col min="3" max="3" width="13.109375" style="5" customWidth="1"/>
    <col min="4" max="4" width="14.6640625" style="3" customWidth="1"/>
    <col min="5" max="5" width="13.33203125" style="5" customWidth="1"/>
    <col min="6" max="6" width="14.5546875" style="5" customWidth="1"/>
    <col min="7" max="7" width="29.77734375" bestFit="1" customWidth="1"/>
    <col min="8" max="8" width="20.109375" customWidth="1"/>
    <col min="9" max="9" width="11.21875" bestFit="1" customWidth="1"/>
  </cols>
  <sheetData>
    <row r="1" spans="1:9" ht="31.2" x14ac:dyDescent="0.3">
      <c r="A1" s="11" t="s">
        <v>0</v>
      </c>
      <c r="B1" s="12" t="s">
        <v>66</v>
      </c>
      <c r="C1" s="13" t="s">
        <v>87</v>
      </c>
      <c r="D1" s="13" t="s">
        <v>67</v>
      </c>
      <c r="E1" s="13" t="s">
        <v>86</v>
      </c>
      <c r="F1" s="13" t="s">
        <v>64</v>
      </c>
      <c r="G1" s="25" t="s">
        <v>98</v>
      </c>
      <c r="H1" s="25" t="s">
        <v>1</v>
      </c>
      <c r="I1" s="25" t="s">
        <v>99</v>
      </c>
    </row>
    <row r="2" spans="1:9" hidden="1" x14ac:dyDescent="0.3">
      <c r="A2" s="9">
        <v>1</v>
      </c>
      <c r="B2" s="14">
        <v>43840</v>
      </c>
      <c r="C2" s="9">
        <v>49</v>
      </c>
      <c r="D2" s="9">
        <v>7</v>
      </c>
      <c r="E2" s="15" t="s">
        <v>84</v>
      </c>
      <c r="F2" s="16">
        <v>30575</v>
      </c>
      <c r="G2" t="str">
        <f>VLOOKUP(Начисление!D2,Отдел!A:C,2,0)</f>
        <v>Отдел сбыта</v>
      </c>
      <c r="H2" s="4" t="str">
        <f>VLOOKUP(C2,'Лицевые счета'!A:E,2,0)</f>
        <v>Семеоновская</v>
      </c>
      <c r="I2" t="str">
        <f>VLOOKUP(C2,'Лицевые счета'!A:E,4,0)</f>
        <v>Инструмент</v>
      </c>
    </row>
    <row r="3" spans="1:9" hidden="1" x14ac:dyDescent="0.3">
      <c r="A3" s="9">
        <v>2</v>
      </c>
      <c r="B3" s="14">
        <v>43841</v>
      </c>
      <c r="C3" s="9">
        <v>37</v>
      </c>
      <c r="D3" s="9">
        <v>11</v>
      </c>
      <c r="E3" s="15" t="s">
        <v>84</v>
      </c>
      <c r="F3" s="16">
        <v>34513</v>
      </c>
      <c r="G3" t="str">
        <f>VLOOKUP(Начисление!D3,Отдел!A:C,2,0)</f>
        <v>Производственный цех</v>
      </c>
      <c r="H3" s="4" t="str">
        <f>VLOOKUP(C3,'Лицевые счета'!A:E,2,0)</f>
        <v>Туполева</v>
      </c>
      <c r="I3" t="str">
        <f>VLOOKUP(C3,'Лицевые счета'!A:E,4,0)</f>
        <v>Инструмент</v>
      </c>
    </row>
    <row r="4" spans="1:9" hidden="1" x14ac:dyDescent="0.3">
      <c r="A4" s="9">
        <v>3</v>
      </c>
      <c r="B4" s="14">
        <v>43842</v>
      </c>
      <c r="C4" s="9">
        <v>8</v>
      </c>
      <c r="D4" s="9">
        <v>11</v>
      </c>
      <c r="E4" s="15" t="s">
        <v>84</v>
      </c>
      <c r="F4" s="16">
        <v>30150</v>
      </c>
      <c r="G4" t="str">
        <f>VLOOKUP(Начисление!D4,Отдел!A:C,2,0)</f>
        <v>Производственный цех</v>
      </c>
      <c r="H4" s="4" t="str">
        <f>VLOOKUP(C4,'Лицевые счета'!A:E,2,0)</f>
        <v>Ленина</v>
      </c>
      <c r="I4" t="str">
        <f>VLOOKUP(C4,'Лицевые счета'!A:E,4,0)</f>
        <v>Электрика</v>
      </c>
    </row>
    <row r="5" spans="1:9" hidden="1" x14ac:dyDescent="0.3">
      <c r="A5" s="9">
        <v>4</v>
      </c>
      <c r="B5" s="14">
        <v>43843</v>
      </c>
      <c r="C5" s="9">
        <v>44</v>
      </c>
      <c r="D5" s="9">
        <v>7</v>
      </c>
      <c r="E5" s="15" t="s">
        <v>84</v>
      </c>
      <c r="F5" s="16">
        <v>28499</v>
      </c>
      <c r="G5" t="str">
        <f>VLOOKUP(Начисление!D5,Отдел!A:C,2,0)</f>
        <v>Отдел сбыта</v>
      </c>
      <c r="H5" s="4" t="str">
        <f>VLOOKUP(C5,'Лицевые счета'!A:E,2,0)</f>
        <v>Семеоновская</v>
      </c>
      <c r="I5" t="str">
        <f>VLOOKUP(C5,'Лицевые счета'!A:E,4,0)</f>
        <v>Электрика</v>
      </c>
    </row>
    <row r="6" spans="1:9" hidden="1" x14ac:dyDescent="0.3">
      <c r="A6" s="9">
        <v>5</v>
      </c>
      <c r="B6" s="14">
        <v>43844</v>
      </c>
      <c r="C6" s="9">
        <v>59</v>
      </c>
      <c r="D6" s="9">
        <v>12</v>
      </c>
      <c r="E6" s="15" t="s">
        <v>84</v>
      </c>
      <c r="F6" s="16">
        <v>20727</v>
      </c>
      <c r="G6" t="str">
        <f>VLOOKUP(Начисление!D6,Отдел!A:C,2,0)</f>
        <v>Диспетчерский отдел</v>
      </c>
      <c r="H6" s="4" t="str">
        <f>VLOOKUP(C6,'Лицевые счета'!A:E,2,0)</f>
        <v>Кольцевая</v>
      </c>
      <c r="I6" t="str">
        <f>VLOOKUP(C6,'Лицевые счета'!A:E,4,0)</f>
        <v>Сантехника</v>
      </c>
    </row>
    <row r="7" spans="1:9" hidden="1" x14ac:dyDescent="0.3">
      <c r="A7" s="9">
        <v>6</v>
      </c>
      <c r="B7" s="14">
        <v>43845</v>
      </c>
      <c r="C7" s="9">
        <v>13</v>
      </c>
      <c r="D7" s="9">
        <v>9</v>
      </c>
      <c r="E7" s="15" t="s">
        <v>84</v>
      </c>
      <c r="F7" s="16">
        <v>33683</v>
      </c>
      <c r="G7" t="str">
        <f>VLOOKUP(Начисление!D7,Отдел!A:C,2,0)</f>
        <v>Отдел труда и заработной платы</v>
      </c>
      <c r="H7" s="4" t="str">
        <f>VLOOKUP(C7,'Лицевые счета'!A:E,2,0)</f>
        <v>Ленина</v>
      </c>
      <c r="I7" t="str">
        <f>VLOOKUP(C7,'Лицевые счета'!A:E,4,0)</f>
        <v>Сантехника</v>
      </c>
    </row>
    <row r="8" spans="1:9" hidden="1" x14ac:dyDescent="0.3">
      <c r="A8" s="9">
        <v>7</v>
      </c>
      <c r="B8" s="14">
        <v>43846</v>
      </c>
      <c r="C8" s="9">
        <v>30</v>
      </c>
      <c r="D8" s="9">
        <v>11</v>
      </c>
      <c r="E8" s="15" t="s">
        <v>84</v>
      </c>
      <c r="F8" s="16">
        <v>34226</v>
      </c>
      <c r="G8" t="str">
        <f>VLOOKUP(Начисление!D8,Отдел!A:C,2,0)</f>
        <v>Производственный цех</v>
      </c>
      <c r="H8" s="4" t="str">
        <f>VLOOKUP(C8,'Лицевые счета'!A:E,2,0)</f>
        <v>Туполева</v>
      </c>
      <c r="I8" t="str">
        <f>VLOOKUP(C8,'Лицевые счета'!A:E,4,0)</f>
        <v>Электрика</v>
      </c>
    </row>
    <row r="9" spans="1:9" hidden="1" x14ac:dyDescent="0.3">
      <c r="A9" s="9">
        <v>8</v>
      </c>
      <c r="B9" s="14">
        <v>43847</v>
      </c>
      <c r="C9" s="9">
        <v>8</v>
      </c>
      <c r="D9" s="9">
        <v>7</v>
      </c>
      <c r="E9" s="15" t="s">
        <v>84</v>
      </c>
      <c r="F9" s="16">
        <v>20052</v>
      </c>
      <c r="G9" t="str">
        <f>VLOOKUP(Начисление!D9,Отдел!A:C,2,0)</f>
        <v>Отдел сбыта</v>
      </c>
      <c r="H9" s="4" t="str">
        <f>VLOOKUP(C9,'Лицевые счета'!A:E,2,0)</f>
        <v>Ленина</v>
      </c>
      <c r="I9" t="str">
        <f>VLOOKUP(C9,'Лицевые счета'!A:E,4,0)</f>
        <v>Электрика</v>
      </c>
    </row>
    <row r="10" spans="1:9" hidden="1" x14ac:dyDescent="0.3">
      <c r="A10" s="9">
        <v>9</v>
      </c>
      <c r="B10" s="14">
        <v>43848</v>
      </c>
      <c r="C10" s="9">
        <v>41</v>
      </c>
      <c r="D10" s="9">
        <v>11</v>
      </c>
      <c r="E10" s="15" t="s">
        <v>84</v>
      </c>
      <c r="F10" s="16">
        <v>21669</v>
      </c>
      <c r="G10" t="str">
        <f>VLOOKUP(Начисление!D10,Отдел!A:C,2,0)</f>
        <v>Производственный цех</v>
      </c>
      <c r="H10" s="4" t="str">
        <f>VLOOKUP(C10,'Лицевые счета'!A:E,2,0)</f>
        <v>Семеоновская</v>
      </c>
      <c r="I10" t="str">
        <f>VLOOKUP(C10,'Лицевые счета'!A:E,4,0)</f>
        <v>Электрика</v>
      </c>
    </row>
    <row r="11" spans="1:9" hidden="1" x14ac:dyDescent="0.3">
      <c r="A11" s="9">
        <v>10</v>
      </c>
      <c r="B11" s="14">
        <v>43849</v>
      </c>
      <c r="C11" s="9">
        <v>23</v>
      </c>
      <c r="D11" s="9">
        <v>2</v>
      </c>
      <c r="E11" s="15" t="s">
        <v>84</v>
      </c>
      <c r="F11" s="16">
        <v>23456</v>
      </c>
      <c r="G11" t="str">
        <f>VLOOKUP(Начисление!D11,Отдел!A:C,2,0)</f>
        <v>Служба доставки</v>
      </c>
      <c r="H11" s="4" t="str">
        <f>VLOOKUP(C11,'Лицевые счета'!A:E,2,0)</f>
        <v>Туполева</v>
      </c>
      <c r="I11" t="str">
        <f>VLOOKUP(C11,'Лицевые счета'!A:E,4,0)</f>
        <v>Электрика</v>
      </c>
    </row>
    <row r="12" spans="1:9" hidden="1" x14ac:dyDescent="0.3">
      <c r="A12" s="9">
        <v>11</v>
      </c>
      <c r="B12" s="14">
        <v>43850</v>
      </c>
      <c r="C12" s="9">
        <v>57</v>
      </c>
      <c r="D12" s="9">
        <v>11</v>
      </c>
      <c r="E12" s="15" t="s">
        <v>84</v>
      </c>
      <c r="F12" s="16">
        <v>36690</v>
      </c>
      <c r="G12" t="str">
        <f>VLOOKUP(Начисление!D12,Отдел!A:C,2,0)</f>
        <v>Производственный цех</v>
      </c>
      <c r="H12" s="4" t="str">
        <f>VLOOKUP(C12,'Лицевые счета'!A:E,2,0)</f>
        <v>Кольцевая</v>
      </c>
      <c r="I12" t="str">
        <f>VLOOKUP(C12,'Лицевые счета'!A:E,4,0)</f>
        <v>Инструмент</v>
      </c>
    </row>
    <row r="13" spans="1:9" hidden="1" x14ac:dyDescent="0.3">
      <c r="A13" s="9">
        <v>12</v>
      </c>
      <c r="B13" s="14">
        <v>43851</v>
      </c>
      <c r="C13" s="9">
        <v>5</v>
      </c>
      <c r="D13" s="9">
        <v>2</v>
      </c>
      <c r="E13" s="15" t="s">
        <v>84</v>
      </c>
      <c r="F13" s="16">
        <v>39909</v>
      </c>
      <c r="G13" t="str">
        <f>VLOOKUP(Начисление!D13,Отдел!A:C,2,0)</f>
        <v>Служба доставки</v>
      </c>
      <c r="H13" s="4" t="str">
        <f>VLOOKUP(C13,'Лицевые счета'!A:E,2,0)</f>
        <v>Шмидта</v>
      </c>
      <c r="I13" t="str">
        <f>VLOOKUP(C13,'Лицевые счета'!A:E,4,0)</f>
        <v>Электрика</v>
      </c>
    </row>
    <row r="14" spans="1:9" hidden="1" x14ac:dyDescent="0.3">
      <c r="A14" s="9">
        <v>13</v>
      </c>
      <c r="B14" s="14">
        <v>43852</v>
      </c>
      <c r="C14" s="9">
        <v>14</v>
      </c>
      <c r="D14" s="9">
        <v>2</v>
      </c>
      <c r="E14" s="15" t="s">
        <v>84</v>
      </c>
      <c r="F14" s="16">
        <v>27588</v>
      </c>
      <c r="G14" t="str">
        <f>VLOOKUP(Начисление!D14,Отдел!A:C,2,0)</f>
        <v>Служба доставки</v>
      </c>
      <c r="H14" s="4" t="str">
        <f>VLOOKUP(C14,'Лицевые счета'!A:E,2,0)</f>
        <v>Ленина</v>
      </c>
      <c r="I14" t="str">
        <f>VLOOKUP(C14,'Лицевые счета'!A:E,4,0)</f>
        <v>Сантехника</v>
      </c>
    </row>
    <row r="15" spans="1:9" hidden="1" x14ac:dyDescent="0.3">
      <c r="A15" s="9">
        <v>14</v>
      </c>
      <c r="B15" s="14">
        <v>43853</v>
      </c>
      <c r="C15" s="9">
        <v>21</v>
      </c>
      <c r="D15" s="9">
        <v>11</v>
      </c>
      <c r="E15" s="15" t="s">
        <v>84</v>
      </c>
      <c r="F15" s="16">
        <v>20829</v>
      </c>
      <c r="G15" t="str">
        <f>VLOOKUP(Начисление!D15,Отдел!A:C,2,0)</f>
        <v>Производственный цех</v>
      </c>
      <c r="H15" s="4" t="str">
        <f>VLOOKUP(C15,'Лицевые счета'!A:E,2,0)</f>
        <v>Туполева</v>
      </c>
      <c r="I15" t="str">
        <f>VLOOKUP(C15,'Лицевые счета'!A:E,4,0)</f>
        <v>Электрика</v>
      </c>
    </row>
    <row r="16" spans="1:9" hidden="1" x14ac:dyDescent="0.3">
      <c r="A16" s="9">
        <v>15</v>
      </c>
      <c r="B16" s="14">
        <v>43854</v>
      </c>
      <c r="C16" s="9">
        <v>32</v>
      </c>
      <c r="D16" s="9">
        <v>11</v>
      </c>
      <c r="E16" s="15" t="s">
        <v>84</v>
      </c>
      <c r="F16" s="16">
        <v>35545</v>
      </c>
      <c r="G16" t="str">
        <f>VLOOKUP(Начисление!D16,Отдел!A:C,2,0)</f>
        <v>Производственный цех</v>
      </c>
      <c r="H16" s="4" t="str">
        <f>VLOOKUP(C16,'Лицевые счета'!A:E,2,0)</f>
        <v>Туполева</v>
      </c>
      <c r="I16" t="str">
        <f>VLOOKUP(C16,'Лицевые счета'!A:E,4,0)</f>
        <v>Инструмент</v>
      </c>
    </row>
    <row r="17" spans="1:9" hidden="1" x14ac:dyDescent="0.3">
      <c r="A17" s="9">
        <v>16</v>
      </c>
      <c r="B17" s="14">
        <v>43855</v>
      </c>
      <c r="C17" s="9">
        <v>57</v>
      </c>
      <c r="D17" s="9">
        <v>5</v>
      </c>
      <c r="E17" s="15" t="s">
        <v>84</v>
      </c>
      <c r="F17" s="16">
        <v>21709</v>
      </c>
      <c r="G17" t="str">
        <f>VLOOKUP(Начисление!D17,Отдел!A:C,2,0)</f>
        <v>Кадровый отдел</v>
      </c>
      <c r="H17" s="4" t="str">
        <f>VLOOKUP(C17,'Лицевые счета'!A:E,2,0)</f>
        <v>Кольцевая</v>
      </c>
      <c r="I17" t="str">
        <f>VLOOKUP(C17,'Лицевые счета'!A:E,4,0)</f>
        <v>Инструмент</v>
      </c>
    </row>
    <row r="18" spans="1:9" hidden="1" x14ac:dyDescent="0.3">
      <c r="A18" s="9">
        <v>17</v>
      </c>
      <c r="B18" s="14">
        <v>43856</v>
      </c>
      <c r="C18" s="9">
        <v>35</v>
      </c>
      <c r="D18" s="9">
        <v>2</v>
      </c>
      <c r="E18" s="15" t="s">
        <v>84</v>
      </c>
      <c r="F18" s="16">
        <v>29896</v>
      </c>
      <c r="G18" t="str">
        <f>VLOOKUP(Начисление!D18,Отдел!A:C,2,0)</f>
        <v>Служба доставки</v>
      </c>
      <c r="H18" s="4" t="str">
        <f>VLOOKUP(C18,'Лицевые счета'!A:E,2,0)</f>
        <v>Туполева</v>
      </c>
      <c r="I18" t="str">
        <f>VLOOKUP(C18,'Лицевые счета'!A:E,4,0)</f>
        <v>Инструмент</v>
      </c>
    </row>
    <row r="19" spans="1:9" hidden="1" x14ac:dyDescent="0.3">
      <c r="A19" s="9">
        <v>18</v>
      </c>
      <c r="B19" s="14">
        <v>43857</v>
      </c>
      <c r="C19" s="9">
        <v>30</v>
      </c>
      <c r="D19" s="9">
        <v>4</v>
      </c>
      <c r="E19" s="15" t="s">
        <v>84</v>
      </c>
      <c r="F19" s="16">
        <v>34433</v>
      </c>
      <c r="G19" t="str">
        <f>VLOOKUP(Начисление!D19,Отдел!A:C,2,0)</f>
        <v>Отдел по технике безопасности</v>
      </c>
      <c r="H19" s="4" t="str">
        <f>VLOOKUP(C19,'Лицевые счета'!A:E,2,0)</f>
        <v>Туполева</v>
      </c>
      <c r="I19" t="str">
        <f>VLOOKUP(C19,'Лицевые счета'!A:E,4,0)</f>
        <v>Электрика</v>
      </c>
    </row>
    <row r="20" spans="1:9" hidden="1" x14ac:dyDescent="0.3">
      <c r="A20" s="9">
        <v>19</v>
      </c>
      <c r="B20" s="14">
        <v>43858</v>
      </c>
      <c r="C20" s="9">
        <v>27</v>
      </c>
      <c r="D20" s="9">
        <v>10</v>
      </c>
      <c r="E20" s="15" t="s">
        <v>84</v>
      </c>
      <c r="F20" s="16">
        <v>32516</v>
      </c>
      <c r="G20" t="str">
        <f>VLOOKUP(Начисление!D20,Отдел!A:C,2,0)</f>
        <v>Маркетинговый отдел</v>
      </c>
      <c r="H20" s="4" t="str">
        <f>VLOOKUP(C20,'Лицевые счета'!A:E,2,0)</f>
        <v>Туполева</v>
      </c>
      <c r="I20" t="str">
        <f>VLOOKUP(C20,'Лицевые счета'!A:E,4,0)</f>
        <v>Электрика</v>
      </c>
    </row>
    <row r="21" spans="1:9" hidden="1" x14ac:dyDescent="0.3">
      <c r="A21" s="9">
        <v>20</v>
      </c>
      <c r="B21" s="14">
        <v>43859</v>
      </c>
      <c r="C21" s="9">
        <v>30</v>
      </c>
      <c r="D21" s="9">
        <v>9</v>
      </c>
      <c r="E21" s="15" t="s">
        <v>84</v>
      </c>
      <c r="F21" s="16">
        <v>29250</v>
      </c>
      <c r="G21" t="str">
        <f>VLOOKUP(Начисление!D21,Отдел!A:C,2,0)</f>
        <v>Отдел труда и заработной платы</v>
      </c>
      <c r="H21" s="4" t="str">
        <f>VLOOKUP(C21,'Лицевые счета'!A:E,2,0)</f>
        <v>Туполева</v>
      </c>
      <c r="I21" t="str">
        <f>VLOOKUP(C21,'Лицевые счета'!A:E,4,0)</f>
        <v>Электрика</v>
      </c>
    </row>
    <row r="22" spans="1:9" hidden="1" x14ac:dyDescent="0.3">
      <c r="A22" s="9">
        <v>21</v>
      </c>
      <c r="B22" s="14">
        <v>43860</v>
      </c>
      <c r="C22" s="9">
        <v>32</v>
      </c>
      <c r="D22" s="9">
        <v>5</v>
      </c>
      <c r="E22" s="15" t="s">
        <v>84</v>
      </c>
      <c r="F22" s="16">
        <v>37887</v>
      </c>
      <c r="G22" t="str">
        <f>VLOOKUP(Начисление!D22,Отдел!A:C,2,0)</f>
        <v>Кадровый отдел</v>
      </c>
      <c r="H22" s="4" t="str">
        <f>VLOOKUP(C22,'Лицевые счета'!A:E,2,0)</f>
        <v>Туполева</v>
      </c>
      <c r="I22" t="str">
        <f>VLOOKUP(C22,'Лицевые счета'!A:E,4,0)</f>
        <v>Инструмент</v>
      </c>
    </row>
    <row r="23" spans="1:9" hidden="1" x14ac:dyDescent="0.3">
      <c r="A23" s="9">
        <v>22</v>
      </c>
      <c r="B23" s="14">
        <v>43861</v>
      </c>
      <c r="C23" s="9">
        <v>16</v>
      </c>
      <c r="D23" s="9">
        <v>1</v>
      </c>
      <c r="E23" s="15" t="s">
        <v>84</v>
      </c>
      <c r="F23" s="16">
        <v>23190</v>
      </c>
      <c r="G23" t="str">
        <f>VLOOKUP(Начисление!D23,Отдел!A:C,2,0)</f>
        <v>Ремонтный цех</v>
      </c>
      <c r="H23" s="4" t="str">
        <f>VLOOKUP(C23,'Лицевые счета'!A:E,2,0)</f>
        <v>Ленина</v>
      </c>
      <c r="I23" t="str">
        <f>VLOOKUP(C23,'Лицевые счета'!A:E,4,0)</f>
        <v>Сантехника</v>
      </c>
    </row>
    <row r="24" spans="1:9" hidden="1" x14ac:dyDescent="0.3">
      <c r="A24" s="9">
        <v>23</v>
      </c>
      <c r="B24" s="14">
        <v>43862</v>
      </c>
      <c r="C24" s="9">
        <v>1</v>
      </c>
      <c r="D24" s="9">
        <v>7</v>
      </c>
      <c r="E24" s="15" t="s">
        <v>84</v>
      </c>
      <c r="F24" s="16">
        <v>37605</v>
      </c>
      <c r="G24" t="str">
        <f>VLOOKUP(Начисление!D24,Отдел!A:C,2,0)</f>
        <v>Отдел сбыта</v>
      </c>
      <c r="H24" s="4" t="str">
        <f>VLOOKUP(C24,'Лицевые счета'!A:E,2,0)</f>
        <v>Шмидта</v>
      </c>
      <c r="I24" t="str">
        <f>VLOOKUP(C24,'Лицевые счета'!A:E,4,0)</f>
        <v>Электрика</v>
      </c>
    </row>
    <row r="25" spans="1:9" hidden="1" x14ac:dyDescent="0.3">
      <c r="A25" s="9">
        <v>24</v>
      </c>
      <c r="B25" s="14">
        <v>43863</v>
      </c>
      <c r="C25" s="9">
        <v>11</v>
      </c>
      <c r="D25" s="9">
        <v>9</v>
      </c>
      <c r="E25" s="15" t="s">
        <v>84</v>
      </c>
      <c r="F25" s="16">
        <v>34145</v>
      </c>
      <c r="G25" t="str">
        <f>VLOOKUP(Начисление!D25,Отдел!A:C,2,0)</f>
        <v>Отдел труда и заработной платы</v>
      </c>
      <c r="H25" s="4" t="str">
        <f>VLOOKUP(C25,'Лицевые счета'!A:E,2,0)</f>
        <v>Ленина</v>
      </c>
      <c r="I25" t="str">
        <f>VLOOKUP(C25,'Лицевые счета'!A:E,4,0)</f>
        <v>Электрика</v>
      </c>
    </row>
    <row r="26" spans="1:9" hidden="1" x14ac:dyDescent="0.3">
      <c r="A26" s="9">
        <v>25</v>
      </c>
      <c r="B26" s="14">
        <v>43864</v>
      </c>
      <c r="C26" s="9">
        <v>53</v>
      </c>
      <c r="D26" s="9">
        <v>3</v>
      </c>
      <c r="E26" s="15" t="s">
        <v>84</v>
      </c>
      <c r="F26" s="16">
        <v>34287</v>
      </c>
      <c r="G26" t="str">
        <f>VLOOKUP(Начисление!D26,Отдел!A:C,2,0)</f>
        <v>Бухгалтерия</v>
      </c>
      <c r="H26" s="4" t="str">
        <f>VLOOKUP(C26,'Лицевые счета'!A:E,2,0)</f>
        <v>Кольцевая</v>
      </c>
      <c r="I26" t="str">
        <f>VLOOKUP(C26,'Лицевые счета'!A:E,4,0)</f>
        <v>Электрика</v>
      </c>
    </row>
    <row r="27" spans="1:9" hidden="1" x14ac:dyDescent="0.3">
      <c r="A27" s="9">
        <v>26</v>
      </c>
      <c r="B27" s="14">
        <v>43865</v>
      </c>
      <c r="C27" s="9">
        <v>42</v>
      </c>
      <c r="D27" s="9">
        <v>9</v>
      </c>
      <c r="E27" s="15" t="s">
        <v>84</v>
      </c>
      <c r="F27" s="16">
        <v>28545</v>
      </c>
      <c r="G27" t="str">
        <f>VLOOKUP(Начисление!D27,Отдел!A:C,2,0)</f>
        <v>Отдел труда и заработной платы</v>
      </c>
      <c r="H27" s="4" t="str">
        <f>VLOOKUP(C27,'Лицевые счета'!A:E,2,0)</f>
        <v>Семеоновская</v>
      </c>
      <c r="I27" t="str">
        <f>VLOOKUP(C27,'Лицевые счета'!A:E,4,0)</f>
        <v>Электрика</v>
      </c>
    </row>
    <row r="28" spans="1:9" hidden="1" x14ac:dyDescent="0.3">
      <c r="A28" s="9">
        <v>27</v>
      </c>
      <c r="B28" s="14">
        <v>43866</v>
      </c>
      <c r="C28" s="9">
        <v>20</v>
      </c>
      <c r="D28" s="9">
        <v>5</v>
      </c>
      <c r="E28" s="15" t="s">
        <v>84</v>
      </c>
      <c r="F28" s="16">
        <v>27107</v>
      </c>
      <c r="G28" t="str">
        <f>VLOOKUP(Начисление!D28,Отдел!A:C,2,0)</f>
        <v>Кадровый отдел</v>
      </c>
      <c r="H28" s="4" t="str">
        <f>VLOOKUP(C28,'Лицевые счета'!A:E,2,0)</f>
        <v>Ленина</v>
      </c>
      <c r="I28" t="str">
        <f>VLOOKUP(C28,'Лицевые счета'!A:E,4,0)</f>
        <v>Сантехника</v>
      </c>
    </row>
    <row r="29" spans="1:9" hidden="1" x14ac:dyDescent="0.3">
      <c r="A29" s="9">
        <v>28</v>
      </c>
      <c r="B29" s="14">
        <v>43867</v>
      </c>
      <c r="C29" s="9">
        <v>30</v>
      </c>
      <c r="D29" s="9">
        <v>12</v>
      </c>
      <c r="E29" s="15" t="s">
        <v>84</v>
      </c>
      <c r="F29" s="16">
        <v>37298</v>
      </c>
      <c r="G29" t="str">
        <f>VLOOKUP(Начисление!D29,Отдел!A:C,2,0)</f>
        <v>Диспетчерский отдел</v>
      </c>
      <c r="H29" s="4" t="str">
        <f>VLOOKUP(C29,'Лицевые счета'!A:E,2,0)</f>
        <v>Туполева</v>
      </c>
      <c r="I29" t="str">
        <f>VLOOKUP(C29,'Лицевые счета'!A:E,4,0)</f>
        <v>Электрика</v>
      </c>
    </row>
    <row r="30" spans="1:9" hidden="1" x14ac:dyDescent="0.3">
      <c r="A30" s="9">
        <v>29</v>
      </c>
      <c r="B30" s="14">
        <v>43868</v>
      </c>
      <c r="C30" s="9">
        <v>56</v>
      </c>
      <c r="D30" s="9">
        <v>2</v>
      </c>
      <c r="E30" s="15" t="s">
        <v>84</v>
      </c>
      <c r="F30" s="16">
        <v>31322</v>
      </c>
      <c r="G30" t="str">
        <f>VLOOKUP(Начисление!D30,Отдел!A:C,2,0)</f>
        <v>Служба доставки</v>
      </c>
      <c r="H30" s="4" t="str">
        <f>VLOOKUP(C30,'Лицевые счета'!A:E,2,0)</f>
        <v>Кольцевая</v>
      </c>
      <c r="I30" t="str">
        <f>VLOOKUP(C30,'Лицевые счета'!A:E,4,0)</f>
        <v>Инструмент</v>
      </c>
    </row>
    <row r="31" spans="1:9" hidden="1" x14ac:dyDescent="0.3">
      <c r="A31" s="9">
        <v>30</v>
      </c>
      <c r="B31" s="14">
        <v>43869</v>
      </c>
      <c r="C31" s="9">
        <v>6</v>
      </c>
      <c r="D31" s="9">
        <v>3</v>
      </c>
      <c r="E31" s="15" t="s">
        <v>84</v>
      </c>
      <c r="F31" s="16">
        <v>28501</v>
      </c>
      <c r="G31" t="str">
        <f>VLOOKUP(Начисление!D31,Отдел!A:C,2,0)</f>
        <v>Бухгалтерия</v>
      </c>
      <c r="H31" s="4" t="str">
        <f>VLOOKUP(C31,'Лицевые счета'!A:E,2,0)</f>
        <v>Шмидта</v>
      </c>
      <c r="I31" t="str">
        <f>VLOOKUP(C31,'Лицевые счета'!A:E,4,0)</f>
        <v>Электрика</v>
      </c>
    </row>
    <row r="32" spans="1:9" hidden="1" x14ac:dyDescent="0.3">
      <c r="A32" s="9">
        <v>31</v>
      </c>
      <c r="B32" s="14">
        <v>43870</v>
      </c>
      <c r="C32" s="9">
        <v>31</v>
      </c>
      <c r="D32" s="9">
        <v>12</v>
      </c>
      <c r="E32" s="15" t="s">
        <v>84</v>
      </c>
      <c r="F32" s="16">
        <v>32797</v>
      </c>
      <c r="G32" t="str">
        <f>VLOOKUP(Начисление!D32,Отдел!A:C,2,0)</f>
        <v>Диспетчерский отдел</v>
      </c>
      <c r="H32" s="4" t="str">
        <f>VLOOKUP(C32,'Лицевые счета'!A:E,2,0)</f>
        <v>Туполева</v>
      </c>
      <c r="I32" t="str">
        <f>VLOOKUP(C32,'Лицевые счета'!A:E,4,0)</f>
        <v>Электрика</v>
      </c>
    </row>
    <row r="33" spans="1:9" hidden="1" x14ac:dyDescent="0.3">
      <c r="A33" s="9">
        <v>32</v>
      </c>
      <c r="B33" s="14">
        <v>43871</v>
      </c>
      <c r="C33" s="9">
        <v>23</v>
      </c>
      <c r="D33" s="9">
        <v>11</v>
      </c>
      <c r="E33" s="15" t="s">
        <v>84</v>
      </c>
      <c r="F33" s="16">
        <v>26963</v>
      </c>
      <c r="G33" t="str">
        <f>VLOOKUP(Начисление!D33,Отдел!A:C,2,0)</f>
        <v>Производственный цех</v>
      </c>
      <c r="H33" s="4" t="str">
        <f>VLOOKUP(C33,'Лицевые счета'!A:E,2,0)</f>
        <v>Туполева</v>
      </c>
      <c r="I33" t="str">
        <f>VLOOKUP(C33,'Лицевые счета'!A:E,4,0)</f>
        <v>Электрика</v>
      </c>
    </row>
    <row r="34" spans="1:9" hidden="1" x14ac:dyDescent="0.3">
      <c r="A34" s="9">
        <v>33</v>
      </c>
      <c r="B34" s="14">
        <v>43872</v>
      </c>
      <c r="C34" s="9">
        <v>19</v>
      </c>
      <c r="D34" s="9">
        <v>8</v>
      </c>
      <c r="E34" s="15" t="s">
        <v>84</v>
      </c>
      <c r="F34" s="16">
        <v>33813</v>
      </c>
      <c r="G34" t="str">
        <f>VLOOKUP(Начисление!D34,Отдел!A:C,2,0)</f>
        <v>Плановый отдел</v>
      </c>
      <c r="H34" s="4" t="str">
        <f>VLOOKUP(C34,'Лицевые счета'!A:E,2,0)</f>
        <v>Ленина</v>
      </c>
      <c r="I34" t="str">
        <f>VLOOKUP(C34,'Лицевые счета'!A:E,4,0)</f>
        <v>Сантехника</v>
      </c>
    </row>
    <row r="35" spans="1:9" hidden="1" x14ac:dyDescent="0.3">
      <c r="A35" s="9">
        <v>34</v>
      </c>
      <c r="B35" s="14">
        <v>43873</v>
      </c>
      <c r="C35" s="9">
        <v>21</v>
      </c>
      <c r="D35" s="9">
        <v>11</v>
      </c>
      <c r="E35" s="15" t="s">
        <v>84</v>
      </c>
      <c r="F35" s="16">
        <v>28383</v>
      </c>
      <c r="G35" t="str">
        <f>VLOOKUP(Начисление!D35,Отдел!A:C,2,0)</f>
        <v>Производственный цех</v>
      </c>
      <c r="H35" s="4" t="str">
        <f>VLOOKUP(C35,'Лицевые счета'!A:E,2,0)</f>
        <v>Туполева</v>
      </c>
      <c r="I35" t="str">
        <f>VLOOKUP(C35,'Лицевые счета'!A:E,4,0)</f>
        <v>Электрика</v>
      </c>
    </row>
    <row r="36" spans="1:9" hidden="1" x14ac:dyDescent="0.3">
      <c r="A36" s="9">
        <v>35</v>
      </c>
      <c r="B36" s="14">
        <v>43874</v>
      </c>
      <c r="C36" s="9">
        <v>40</v>
      </c>
      <c r="D36" s="9">
        <v>10</v>
      </c>
      <c r="E36" s="15" t="s">
        <v>84</v>
      </c>
      <c r="F36" s="16">
        <v>21023</v>
      </c>
      <c r="G36" t="str">
        <f>VLOOKUP(Начисление!D36,Отдел!A:C,2,0)</f>
        <v>Маркетинговый отдел</v>
      </c>
      <c r="H36" s="4" t="str">
        <f>VLOOKUP(C36,'Лицевые счета'!A:E,2,0)</f>
        <v>Семеоновская</v>
      </c>
      <c r="I36" t="str">
        <f>VLOOKUP(C36,'Лицевые счета'!A:E,4,0)</f>
        <v>Электрика</v>
      </c>
    </row>
    <row r="37" spans="1:9" hidden="1" x14ac:dyDescent="0.3">
      <c r="A37" s="9">
        <v>36</v>
      </c>
      <c r="B37" s="14">
        <v>43875</v>
      </c>
      <c r="C37" s="9">
        <v>9</v>
      </c>
      <c r="D37" s="9">
        <v>5</v>
      </c>
      <c r="E37" s="15" t="s">
        <v>84</v>
      </c>
      <c r="F37" s="16">
        <v>22808</v>
      </c>
      <c r="G37" t="str">
        <f>VLOOKUP(Начисление!D37,Отдел!A:C,2,0)</f>
        <v>Кадровый отдел</v>
      </c>
      <c r="H37" s="4" t="str">
        <f>VLOOKUP(C37,'Лицевые счета'!A:E,2,0)</f>
        <v>Ленина</v>
      </c>
      <c r="I37" t="str">
        <f>VLOOKUP(C37,'Лицевые счета'!A:E,4,0)</f>
        <v>Электрика</v>
      </c>
    </row>
    <row r="38" spans="1:9" hidden="1" x14ac:dyDescent="0.3">
      <c r="A38" s="9">
        <v>37</v>
      </c>
      <c r="B38" s="14">
        <v>43876</v>
      </c>
      <c r="C38" s="9">
        <v>53</v>
      </c>
      <c r="D38" s="9">
        <v>9</v>
      </c>
      <c r="E38" s="15" t="s">
        <v>84</v>
      </c>
      <c r="F38" s="16">
        <v>39170</v>
      </c>
      <c r="G38" t="str">
        <f>VLOOKUP(Начисление!D38,Отдел!A:C,2,0)</f>
        <v>Отдел труда и заработной платы</v>
      </c>
      <c r="H38" s="4" t="str">
        <f>VLOOKUP(C38,'Лицевые счета'!A:E,2,0)</f>
        <v>Кольцевая</v>
      </c>
      <c r="I38" t="str">
        <f>VLOOKUP(C38,'Лицевые счета'!A:E,4,0)</f>
        <v>Электрика</v>
      </c>
    </row>
    <row r="39" spans="1:9" hidden="1" x14ac:dyDescent="0.3">
      <c r="A39" s="9">
        <v>38</v>
      </c>
      <c r="B39" s="14">
        <v>43877</v>
      </c>
      <c r="C39" s="9">
        <v>10</v>
      </c>
      <c r="D39" s="9">
        <v>6</v>
      </c>
      <c r="E39" s="15" t="s">
        <v>84</v>
      </c>
      <c r="F39" s="16">
        <v>23798</v>
      </c>
      <c r="G39" t="str">
        <f>VLOOKUP(Начисление!D39,Отдел!A:C,2,0)</f>
        <v>Отдел снабжения</v>
      </c>
      <c r="H39" s="4" t="str">
        <f>VLOOKUP(C39,'Лицевые счета'!A:E,2,0)</f>
        <v>Ленина</v>
      </c>
      <c r="I39" t="str">
        <f>VLOOKUP(C39,'Лицевые счета'!A:E,4,0)</f>
        <v>Электрика</v>
      </c>
    </row>
    <row r="40" spans="1:9" hidden="1" x14ac:dyDescent="0.3">
      <c r="A40" s="9">
        <v>39</v>
      </c>
      <c r="B40" s="14">
        <v>43878</v>
      </c>
      <c r="C40" s="9">
        <v>22</v>
      </c>
      <c r="D40" s="9">
        <v>8</v>
      </c>
      <c r="E40" s="15" t="s">
        <v>84</v>
      </c>
      <c r="F40" s="16">
        <v>38251</v>
      </c>
      <c r="G40" t="str">
        <f>VLOOKUP(Начисление!D40,Отдел!A:C,2,0)</f>
        <v>Плановый отдел</v>
      </c>
      <c r="H40" s="4" t="str">
        <f>VLOOKUP(C40,'Лицевые счета'!A:E,2,0)</f>
        <v>Туполева</v>
      </c>
      <c r="I40" t="str">
        <f>VLOOKUP(C40,'Лицевые счета'!A:E,4,0)</f>
        <v>Электрика</v>
      </c>
    </row>
    <row r="41" spans="1:9" hidden="1" x14ac:dyDescent="0.3">
      <c r="A41" s="9">
        <v>40</v>
      </c>
      <c r="B41" s="14">
        <v>43879</v>
      </c>
      <c r="C41" s="9">
        <v>37</v>
      </c>
      <c r="D41" s="9">
        <v>3</v>
      </c>
      <c r="E41" s="15" t="s">
        <v>84</v>
      </c>
      <c r="F41" s="16">
        <v>27627</v>
      </c>
      <c r="G41" t="str">
        <f>VLOOKUP(Начисление!D41,Отдел!A:C,2,0)</f>
        <v>Бухгалтерия</v>
      </c>
      <c r="H41" s="4" t="str">
        <f>VLOOKUP(C41,'Лицевые счета'!A:E,2,0)</f>
        <v>Туполева</v>
      </c>
      <c r="I41" t="str">
        <f>VLOOKUP(C41,'Лицевые счета'!A:E,4,0)</f>
        <v>Инструмент</v>
      </c>
    </row>
    <row r="42" spans="1:9" hidden="1" x14ac:dyDescent="0.3">
      <c r="A42" s="9">
        <v>41</v>
      </c>
      <c r="B42" s="14">
        <v>43880</v>
      </c>
      <c r="C42" s="9">
        <v>18</v>
      </c>
      <c r="D42" s="9">
        <v>2</v>
      </c>
      <c r="E42" s="15" t="s">
        <v>84</v>
      </c>
      <c r="F42" s="16">
        <v>24675</v>
      </c>
      <c r="G42" t="str">
        <f>VLOOKUP(Начисление!D42,Отдел!A:C,2,0)</f>
        <v>Служба доставки</v>
      </c>
      <c r="H42" s="4" t="str">
        <f>VLOOKUP(C42,'Лицевые счета'!A:E,2,0)</f>
        <v>Ленина</v>
      </c>
      <c r="I42" t="str">
        <f>VLOOKUP(C42,'Лицевые счета'!A:E,4,0)</f>
        <v>Сантехника</v>
      </c>
    </row>
    <row r="43" spans="1:9" hidden="1" x14ac:dyDescent="0.3">
      <c r="A43" s="9">
        <v>42</v>
      </c>
      <c r="B43" s="14">
        <v>43881</v>
      </c>
      <c r="C43" s="9">
        <v>47</v>
      </c>
      <c r="D43" s="9">
        <v>2</v>
      </c>
      <c r="E43" s="15" t="s">
        <v>84</v>
      </c>
      <c r="F43" s="16">
        <v>29657</v>
      </c>
      <c r="G43" t="str">
        <f>VLOOKUP(Начисление!D43,Отдел!A:C,2,0)</f>
        <v>Служба доставки</v>
      </c>
      <c r="H43" s="4" t="str">
        <f>VLOOKUP(C43,'Лицевые счета'!A:E,2,0)</f>
        <v>Семеоновская</v>
      </c>
      <c r="I43" t="str">
        <f>VLOOKUP(C43,'Лицевые счета'!A:E,4,0)</f>
        <v>Инструмент</v>
      </c>
    </row>
    <row r="44" spans="1:9" hidden="1" x14ac:dyDescent="0.3">
      <c r="A44" s="9">
        <v>43</v>
      </c>
      <c r="B44" s="14">
        <v>43882</v>
      </c>
      <c r="C44" s="9">
        <v>15</v>
      </c>
      <c r="D44" s="9">
        <v>8</v>
      </c>
      <c r="E44" s="15" t="s">
        <v>84</v>
      </c>
      <c r="F44" s="16">
        <v>29640</v>
      </c>
      <c r="G44" t="str">
        <f>VLOOKUP(Начисление!D44,Отдел!A:C,2,0)</f>
        <v>Плановый отдел</v>
      </c>
      <c r="H44" s="4" t="str">
        <f>VLOOKUP(C44,'Лицевые счета'!A:E,2,0)</f>
        <v>Ленина</v>
      </c>
      <c r="I44" t="str">
        <f>VLOOKUP(C44,'Лицевые счета'!A:E,4,0)</f>
        <v>Сантехника</v>
      </c>
    </row>
    <row r="45" spans="1:9" hidden="1" x14ac:dyDescent="0.3">
      <c r="A45" s="9">
        <v>44</v>
      </c>
      <c r="B45" s="14">
        <v>43883</v>
      </c>
      <c r="C45" s="9">
        <v>50</v>
      </c>
      <c r="D45" s="9">
        <v>10</v>
      </c>
      <c r="E45" s="15" t="s">
        <v>84</v>
      </c>
      <c r="F45" s="16">
        <v>25676</v>
      </c>
      <c r="G45" t="str">
        <f>VLOOKUP(Начисление!D45,Отдел!A:C,2,0)</f>
        <v>Маркетинговый отдел</v>
      </c>
      <c r="H45" s="4" t="str">
        <f>VLOOKUP(C45,'Лицевые счета'!A:E,2,0)</f>
        <v>Семеоновская</v>
      </c>
      <c r="I45" t="str">
        <f>VLOOKUP(C45,'Лицевые счета'!A:E,4,0)</f>
        <v>Сантехника</v>
      </c>
    </row>
    <row r="46" spans="1:9" hidden="1" x14ac:dyDescent="0.3">
      <c r="A46" s="9">
        <v>45</v>
      </c>
      <c r="B46" s="14">
        <v>43884</v>
      </c>
      <c r="C46" s="9">
        <v>47</v>
      </c>
      <c r="D46" s="9">
        <v>12</v>
      </c>
      <c r="E46" s="15" t="s">
        <v>84</v>
      </c>
      <c r="F46" s="16">
        <v>24185</v>
      </c>
      <c r="G46" t="str">
        <f>VLOOKUP(Начисление!D46,Отдел!A:C,2,0)</f>
        <v>Диспетчерский отдел</v>
      </c>
      <c r="H46" s="4" t="str">
        <f>VLOOKUP(C46,'Лицевые счета'!A:E,2,0)</f>
        <v>Семеоновская</v>
      </c>
      <c r="I46" t="str">
        <f>VLOOKUP(C46,'Лицевые счета'!A:E,4,0)</f>
        <v>Инструмент</v>
      </c>
    </row>
    <row r="47" spans="1:9" hidden="1" x14ac:dyDescent="0.3">
      <c r="A47" s="9">
        <v>46</v>
      </c>
      <c r="B47" s="14">
        <v>43885</v>
      </c>
      <c r="C47" s="9">
        <v>23</v>
      </c>
      <c r="D47" s="9">
        <v>8</v>
      </c>
      <c r="E47" s="15" t="s">
        <v>84</v>
      </c>
      <c r="F47" s="16">
        <v>25512</v>
      </c>
      <c r="G47" t="str">
        <f>VLOOKUP(Начисление!D47,Отдел!A:C,2,0)</f>
        <v>Плановый отдел</v>
      </c>
      <c r="H47" s="4" t="str">
        <f>VLOOKUP(C47,'Лицевые счета'!A:E,2,0)</f>
        <v>Туполева</v>
      </c>
      <c r="I47" t="str">
        <f>VLOOKUP(C47,'Лицевые счета'!A:E,4,0)</f>
        <v>Электрика</v>
      </c>
    </row>
    <row r="48" spans="1:9" hidden="1" x14ac:dyDescent="0.3">
      <c r="A48" s="9">
        <v>47</v>
      </c>
      <c r="B48" s="14">
        <v>43886</v>
      </c>
      <c r="C48" s="9">
        <v>36</v>
      </c>
      <c r="D48" s="9">
        <v>10</v>
      </c>
      <c r="E48" s="15" t="s">
        <v>84</v>
      </c>
      <c r="F48" s="16">
        <v>24623</v>
      </c>
      <c r="G48" t="str">
        <f>VLOOKUP(Начисление!D48,Отдел!A:C,2,0)</f>
        <v>Маркетинговый отдел</v>
      </c>
      <c r="H48" s="4" t="str">
        <f>VLOOKUP(C48,'Лицевые счета'!A:E,2,0)</f>
        <v>Туполева</v>
      </c>
      <c r="I48" t="str">
        <f>VLOOKUP(C48,'Лицевые счета'!A:E,4,0)</f>
        <v>Инструмент</v>
      </c>
    </row>
    <row r="49" spans="1:9" hidden="1" x14ac:dyDescent="0.3">
      <c r="A49" s="9">
        <v>48</v>
      </c>
      <c r="B49" s="14">
        <v>43887</v>
      </c>
      <c r="C49" s="9">
        <v>25</v>
      </c>
      <c r="D49" s="9">
        <v>3</v>
      </c>
      <c r="E49" s="15" t="s">
        <v>84</v>
      </c>
      <c r="F49" s="16">
        <v>35521</v>
      </c>
      <c r="G49" t="str">
        <f>VLOOKUP(Начисление!D49,Отдел!A:C,2,0)</f>
        <v>Бухгалтерия</v>
      </c>
      <c r="H49" s="4" t="str">
        <f>VLOOKUP(C49,'Лицевые счета'!A:E,2,0)</f>
        <v>Туполева</v>
      </c>
      <c r="I49" t="str">
        <f>VLOOKUP(C49,'Лицевые счета'!A:E,4,0)</f>
        <v>Электрика</v>
      </c>
    </row>
    <row r="50" spans="1:9" hidden="1" x14ac:dyDescent="0.3">
      <c r="A50" s="9">
        <v>49</v>
      </c>
      <c r="B50" s="14">
        <v>43888</v>
      </c>
      <c r="C50" s="9">
        <v>58</v>
      </c>
      <c r="D50" s="9">
        <v>12</v>
      </c>
      <c r="E50" s="15" t="s">
        <v>84</v>
      </c>
      <c r="F50" s="16">
        <v>39947</v>
      </c>
      <c r="G50" t="str">
        <f>VLOOKUP(Начисление!D50,Отдел!A:C,2,0)</f>
        <v>Диспетчерский отдел</v>
      </c>
      <c r="H50" s="4" t="str">
        <f>VLOOKUP(C50,'Лицевые счета'!A:E,2,0)</f>
        <v>Кольцевая</v>
      </c>
      <c r="I50" t="str">
        <f>VLOOKUP(C50,'Лицевые счета'!A:E,4,0)</f>
        <v>Инструмент</v>
      </c>
    </row>
    <row r="51" spans="1:9" hidden="1" x14ac:dyDescent="0.3">
      <c r="A51" s="9">
        <v>50</v>
      </c>
      <c r="B51" s="14">
        <v>43889</v>
      </c>
      <c r="C51" s="9">
        <v>42</v>
      </c>
      <c r="D51" s="9">
        <v>6</v>
      </c>
      <c r="E51" s="15" t="s">
        <v>84</v>
      </c>
      <c r="F51" s="16">
        <v>30434</v>
      </c>
      <c r="G51" t="str">
        <f>VLOOKUP(Начисление!D51,Отдел!A:C,2,0)</f>
        <v>Отдел снабжения</v>
      </c>
      <c r="H51" s="4" t="str">
        <f>VLOOKUP(C51,'Лицевые счета'!A:E,2,0)</f>
        <v>Семеоновская</v>
      </c>
      <c r="I51" t="str">
        <f>VLOOKUP(C51,'Лицевые счета'!A:E,4,0)</f>
        <v>Электрика</v>
      </c>
    </row>
    <row r="52" spans="1:9" hidden="1" x14ac:dyDescent="0.3">
      <c r="A52" s="9">
        <v>51</v>
      </c>
      <c r="B52" s="14">
        <v>43890</v>
      </c>
      <c r="C52" s="9">
        <v>53</v>
      </c>
      <c r="D52" s="9">
        <v>3</v>
      </c>
      <c r="E52" s="15" t="s">
        <v>84</v>
      </c>
      <c r="F52" s="16">
        <v>25968</v>
      </c>
      <c r="G52" t="str">
        <f>VLOOKUP(Начисление!D52,Отдел!A:C,2,0)</f>
        <v>Бухгалтерия</v>
      </c>
      <c r="H52" s="4" t="str">
        <f>VLOOKUP(C52,'Лицевые счета'!A:E,2,0)</f>
        <v>Кольцевая</v>
      </c>
      <c r="I52" t="str">
        <f>VLOOKUP(C52,'Лицевые счета'!A:E,4,0)</f>
        <v>Электрика</v>
      </c>
    </row>
    <row r="53" spans="1:9" hidden="1" x14ac:dyDescent="0.3">
      <c r="A53" s="9">
        <v>52</v>
      </c>
      <c r="B53" s="14">
        <v>43891</v>
      </c>
      <c r="C53" s="9">
        <v>25</v>
      </c>
      <c r="D53" s="9">
        <v>3</v>
      </c>
      <c r="E53" s="15" t="s">
        <v>84</v>
      </c>
      <c r="F53" s="16">
        <v>31300</v>
      </c>
      <c r="G53" t="str">
        <f>VLOOKUP(Начисление!D53,Отдел!A:C,2,0)</f>
        <v>Бухгалтерия</v>
      </c>
      <c r="H53" s="4" t="str">
        <f>VLOOKUP(C53,'Лицевые счета'!A:E,2,0)</f>
        <v>Туполева</v>
      </c>
      <c r="I53" t="str">
        <f>VLOOKUP(C53,'Лицевые счета'!A:E,4,0)</f>
        <v>Электрика</v>
      </c>
    </row>
    <row r="54" spans="1:9" hidden="1" x14ac:dyDescent="0.3">
      <c r="A54" s="9">
        <v>53</v>
      </c>
      <c r="B54" s="14">
        <v>43892</v>
      </c>
      <c r="C54" s="9">
        <v>8</v>
      </c>
      <c r="D54" s="9">
        <v>10</v>
      </c>
      <c r="E54" s="15" t="s">
        <v>84</v>
      </c>
      <c r="F54" s="16">
        <v>23899</v>
      </c>
      <c r="G54" t="str">
        <f>VLOOKUP(Начисление!D54,Отдел!A:C,2,0)</f>
        <v>Маркетинговый отдел</v>
      </c>
      <c r="H54" s="4" t="str">
        <f>VLOOKUP(C54,'Лицевые счета'!A:E,2,0)</f>
        <v>Ленина</v>
      </c>
      <c r="I54" t="str">
        <f>VLOOKUP(C54,'Лицевые счета'!A:E,4,0)</f>
        <v>Электрика</v>
      </c>
    </row>
    <row r="55" spans="1:9" hidden="1" x14ac:dyDescent="0.3">
      <c r="A55" s="9">
        <v>54</v>
      </c>
      <c r="B55" s="14">
        <v>43893</v>
      </c>
      <c r="C55" s="9">
        <v>32</v>
      </c>
      <c r="D55" s="9">
        <v>4</v>
      </c>
      <c r="E55" s="15" t="s">
        <v>84</v>
      </c>
      <c r="F55" s="16">
        <v>32161</v>
      </c>
      <c r="G55" t="str">
        <f>VLOOKUP(Начисление!D55,Отдел!A:C,2,0)</f>
        <v>Отдел по технике безопасности</v>
      </c>
      <c r="H55" s="4" t="str">
        <f>VLOOKUP(C55,'Лицевые счета'!A:E,2,0)</f>
        <v>Туполева</v>
      </c>
      <c r="I55" t="str">
        <f>VLOOKUP(C55,'Лицевые счета'!A:E,4,0)</f>
        <v>Инструмент</v>
      </c>
    </row>
    <row r="56" spans="1:9" hidden="1" x14ac:dyDescent="0.3">
      <c r="A56" s="9">
        <v>55</v>
      </c>
      <c r="B56" s="14">
        <v>43894</v>
      </c>
      <c r="C56" s="9">
        <v>58</v>
      </c>
      <c r="D56" s="9">
        <v>2</v>
      </c>
      <c r="E56" s="15" t="s">
        <v>84</v>
      </c>
      <c r="F56" s="16">
        <v>36181</v>
      </c>
      <c r="G56" t="str">
        <f>VLOOKUP(Начисление!D56,Отдел!A:C,2,0)</f>
        <v>Служба доставки</v>
      </c>
      <c r="H56" s="4" t="str">
        <f>VLOOKUP(C56,'Лицевые счета'!A:E,2,0)</f>
        <v>Кольцевая</v>
      </c>
      <c r="I56" t="str">
        <f>VLOOKUP(C56,'Лицевые счета'!A:E,4,0)</f>
        <v>Инструмент</v>
      </c>
    </row>
    <row r="57" spans="1:9" hidden="1" x14ac:dyDescent="0.3">
      <c r="A57" s="9">
        <v>56</v>
      </c>
      <c r="B57" s="14">
        <v>43895</v>
      </c>
      <c r="C57" s="9">
        <v>52</v>
      </c>
      <c r="D57" s="9">
        <v>2</v>
      </c>
      <c r="E57" s="15" t="s">
        <v>84</v>
      </c>
      <c r="F57" s="16">
        <v>21736</v>
      </c>
      <c r="G57" t="str">
        <f>VLOOKUP(Начисление!D57,Отдел!A:C,2,0)</f>
        <v>Служба доставки</v>
      </c>
      <c r="H57" s="4" t="str">
        <f>VLOOKUP(C57,'Лицевые счета'!A:E,2,0)</f>
        <v>Семеоновская</v>
      </c>
      <c r="I57" t="str">
        <f>VLOOKUP(C57,'Лицевые счета'!A:E,4,0)</f>
        <v>Сантехника</v>
      </c>
    </row>
    <row r="58" spans="1:9" hidden="1" x14ac:dyDescent="0.3">
      <c r="A58" s="9">
        <v>57</v>
      </c>
      <c r="B58" s="14">
        <v>43896</v>
      </c>
      <c r="C58" s="9">
        <v>18</v>
      </c>
      <c r="D58" s="9">
        <v>10</v>
      </c>
      <c r="E58" s="15" t="s">
        <v>84</v>
      </c>
      <c r="F58" s="16">
        <v>27592</v>
      </c>
      <c r="G58" t="str">
        <f>VLOOKUP(Начисление!D58,Отдел!A:C,2,0)</f>
        <v>Маркетинговый отдел</v>
      </c>
      <c r="H58" s="4" t="str">
        <f>VLOOKUP(C58,'Лицевые счета'!A:E,2,0)</f>
        <v>Ленина</v>
      </c>
      <c r="I58" t="str">
        <f>VLOOKUP(C58,'Лицевые счета'!A:E,4,0)</f>
        <v>Сантехника</v>
      </c>
    </row>
    <row r="59" spans="1:9" hidden="1" x14ac:dyDescent="0.3">
      <c r="A59" s="9">
        <v>58</v>
      </c>
      <c r="B59" s="14">
        <v>43897</v>
      </c>
      <c r="C59" s="9">
        <v>57</v>
      </c>
      <c r="D59" s="9">
        <v>6</v>
      </c>
      <c r="E59" s="15" t="s">
        <v>84</v>
      </c>
      <c r="F59" s="16">
        <v>24840</v>
      </c>
      <c r="G59" t="str">
        <f>VLOOKUP(Начисление!D59,Отдел!A:C,2,0)</f>
        <v>Отдел снабжения</v>
      </c>
      <c r="H59" s="4" t="str">
        <f>VLOOKUP(C59,'Лицевые счета'!A:E,2,0)</f>
        <v>Кольцевая</v>
      </c>
      <c r="I59" t="str">
        <f>VLOOKUP(C59,'Лицевые счета'!A:E,4,0)</f>
        <v>Инструмент</v>
      </c>
    </row>
    <row r="60" spans="1:9" hidden="1" x14ac:dyDescent="0.3">
      <c r="A60" s="9">
        <v>59</v>
      </c>
      <c r="B60" s="14">
        <v>43898</v>
      </c>
      <c r="C60" s="9">
        <v>23</v>
      </c>
      <c r="D60" s="9">
        <v>5</v>
      </c>
      <c r="E60" s="15" t="s">
        <v>84</v>
      </c>
      <c r="F60" s="16">
        <v>20133</v>
      </c>
      <c r="G60" t="str">
        <f>VLOOKUP(Начисление!D60,Отдел!A:C,2,0)</f>
        <v>Кадровый отдел</v>
      </c>
      <c r="H60" s="4" t="str">
        <f>VLOOKUP(C60,'Лицевые счета'!A:E,2,0)</f>
        <v>Туполева</v>
      </c>
      <c r="I60" t="str">
        <f>VLOOKUP(C60,'Лицевые счета'!A:E,4,0)</f>
        <v>Электрика</v>
      </c>
    </row>
    <row r="61" spans="1:9" hidden="1" x14ac:dyDescent="0.3">
      <c r="A61" s="9">
        <v>60</v>
      </c>
      <c r="B61" s="14">
        <v>43899</v>
      </c>
      <c r="C61" s="9">
        <v>50</v>
      </c>
      <c r="D61" s="9">
        <v>4</v>
      </c>
      <c r="E61" s="15" t="s">
        <v>84</v>
      </c>
      <c r="F61" s="16">
        <v>35421</v>
      </c>
      <c r="G61" t="str">
        <f>VLOOKUP(Начисление!D61,Отдел!A:C,2,0)</f>
        <v>Отдел по технике безопасности</v>
      </c>
      <c r="H61" s="4" t="str">
        <f>VLOOKUP(C61,'Лицевые счета'!A:E,2,0)</f>
        <v>Семеоновская</v>
      </c>
      <c r="I61" t="str">
        <f>VLOOKUP(C61,'Лицевые счета'!A:E,4,0)</f>
        <v>Сантехника</v>
      </c>
    </row>
    <row r="62" spans="1:9" hidden="1" x14ac:dyDescent="0.3">
      <c r="A62" s="9">
        <v>61</v>
      </c>
      <c r="B62" s="14">
        <v>43900</v>
      </c>
      <c r="C62" s="9">
        <v>18</v>
      </c>
      <c r="D62" s="9">
        <v>1</v>
      </c>
      <c r="E62" s="15" t="s">
        <v>84</v>
      </c>
      <c r="F62" s="16">
        <v>27905</v>
      </c>
      <c r="G62" t="str">
        <f>VLOOKUP(Начисление!D62,Отдел!A:C,2,0)</f>
        <v>Ремонтный цех</v>
      </c>
      <c r="H62" s="4" t="str">
        <f>VLOOKUP(C62,'Лицевые счета'!A:E,2,0)</f>
        <v>Ленина</v>
      </c>
      <c r="I62" t="str">
        <f>VLOOKUP(C62,'Лицевые счета'!A:E,4,0)</f>
        <v>Сантехника</v>
      </c>
    </row>
    <row r="63" spans="1:9" hidden="1" x14ac:dyDescent="0.3">
      <c r="A63" s="9">
        <v>62</v>
      </c>
      <c r="B63" s="14">
        <v>43901</v>
      </c>
      <c r="C63" s="9">
        <v>30</v>
      </c>
      <c r="D63" s="9">
        <v>12</v>
      </c>
      <c r="E63" s="15" t="s">
        <v>84</v>
      </c>
      <c r="F63" s="16">
        <v>27085</v>
      </c>
      <c r="G63" t="str">
        <f>VLOOKUP(Начисление!D63,Отдел!A:C,2,0)</f>
        <v>Диспетчерский отдел</v>
      </c>
      <c r="H63" s="4" t="str">
        <f>VLOOKUP(C63,'Лицевые счета'!A:E,2,0)</f>
        <v>Туполева</v>
      </c>
      <c r="I63" t="str">
        <f>VLOOKUP(C63,'Лицевые счета'!A:E,4,0)</f>
        <v>Электрика</v>
      </c>
    </row>
    <row r="64" spans="1:9" hidden="1" x14ac:dyDescent="0.3">
      <c r="A64" s="9">
        <v>63</v>
      </c>
      <c r="B64" s="14">
        <v>43902</v>
      </c>
      <c r="C64" s="9">
        <v>15</v>
      </c>
      <c r="D64" s="9">
        <v>2</v>
      </c>
      <c r="E64" s="15" t="s">
        <v>84</v>
      </c>
      <c r="F64" s="16">
        <v>35434</v>
      </c>
      <c r="G64" t="str">
        <f>VLOOKUP(Начисление!D64,Отдел!A:C,2,0)</f>
        <v>Служба доставки</v>
      </c>
      <c r="H64" s="4" t="str">
        <f>VLOOKUP(C64,'Лицевые счета'!A:E,2,0)</f>
        <v>Ленина</v>
      </c>
      <c r="I64" t="str">
        <f>VLOOKUP(C64,'Лицевые счета'!A:E,4,0)</f>
        <v>Сантехника</v>
      </c>
    </row>
    <row r="65" spans="1:9" hidden="1" x14ac:dyDescent="0.3">
      <c r="A65" s="9">
        <v>64</v>
      </c>
      <c r="B65" s="14">
        <v>43903</v>
      </c>
      <c r="C65" s="9">
        <v>5</v>
      </c>
      <c r="D65" s="9">
        <v>11</v>
      </c>
      <c r="E65" s="15" t="s">
        <v>84</v>
      </c>
      <c r="F65" s="16">
        <v>36438</v>
      </c>
      <c r="G65" t="str">
        <f>VLOOKUP(Начисление!D65,Отдел!A:C,2,0)</f>
        <v>Производственный цех</v>
      </c>
      <c r="H65" s="4" t="str">
        <f>VLOOKUP(C65,'Лицевые счета'!A:E,2,0)</f>
        <v>Шмидта</v>
      </c>
      <c r="I65" t="str">
        <f>VLOOKUP(C65,'Лицевые счета'!A:E,4,0)</f>
        <v>Электрика</v>
      </c>
    </row>
    <row r="66" spans="1:9" hidden="1" x14ac:dyDescent="0.3">
      <c r="A66" s="9">
        <v>65</v>
      </c>
      <c r="B66" s="14">
        <v>43904</v>
      </c>
      <c r="C66" s="9">
        <v>59</v>
      </c>
      <c r="D66" s="9">
        <v>6</v>
      </c>
      <c r="E66" s="15" t="s">
        <v>84</v>
      </c>
      <c r="F66" s="16">
        <v>32596</v>
      </c>
      <c r="G66" t="str">
        <f>VLOOKUP(Начисление!D66,Отдел!A:C,2,0)</f>
        <v>Отдел снабжения</v>
      </c>
      <c r="H66" s="4" t="str">
        <f>VLOOKUP(C66,'Лицевые счета'!A:E,2,0)</f>
        <v>Кольцевая</v>
      </c>
      <c r="I66" t="str">
        <f>VLOOKUP(C66,'Лицевые счета'!A:E,4,0)</f>
        <v>Сантехника</v>
      </c>
    </row>
    <row r="67" spans="1:9" hidden="1" x14ac:dyDescent="0.3">
      <c r="A67" s="9">
        <v>66</v>
      </c>
      <c r="B67" s="14">
        <v>43905</v>
      </c>
      <c r="C67" s="9">
        <v>38</v>
      </c>
      <c r="D67" s="9">
        <v>11</v>
      </c>
      <c r="E67" s="15" t="s">
        <v>85</v>
      </c>
      <c r="F67" s="16">
        <v>27491</v>
      </c>
      <c r="G67" t="str">
        <f>VLOOKUP(Начисление!D67,Отдел!A:C,2,0)</f>
        <v>Производственный цех</v>
      </c>
      <c r="H67" s="4" t="str">
        <f>VLOOKUP(C67,'Лицевые счета'!A:E,2,0)</f>
        <v>Семеоновская</v>
      </c>
      <c r="I67" t="str">
        <f>VLOOKUP(C67,'Лицевые счета'!A:E,4,0)</f>
        <v>Электрика</v>
      </c>
    </row>
    <row r="68" spans="1:9" hidden="1" x14ac:dyDescent="0.3">
      <c r="A68" s="9">
        <v>67</v>
      </c>
      <c r="B68" s="14">
        <v>43906</v>
      </c>
      <c r="C68" s="9">
        <v>59</v>
      </c>
      <c r="D68" s="9">
        <v>1</v>
      </c>
      <c r="E68" s="15" t="s">
        <v>85</v>
      </c>
      <c r="F68" s="16">
        <v>31270</v>
      </c>
      <c r="G68" t="str">
        <f>VLOOKUP(Начисление!D68,Отдел!A:C,2,0)</f>
        <v>Ремонтный цех</v>
      </c>
      <c r="H68" s="4" t="str">
        <f>VLOOKUP(C68,'Лицевые счета'!A:E,2,0)</f>
        <v>Кольцевая</v>
      </c>
      <c r="I68" t="str">
        <f>VLOOKUP(C68,'Лицевые счета'!A:E,4,0)</f>
        <v>Сантехника</v>
      </c>
    </row>
    <row r="69" spans="1:9" hidden="1" x14ac:dyDescent="0.3">
      <c r="A69" s="9">
        <v>68</v>
      </c>
      <c r="B69" s="14">
        <v>43907</v>
      </c>
      <c r="C69" s="9">
        <v>47</v>
      </c>
      <c r="D69" s="9">
        <v>9</v>
      </c>
      <c r="E69" s="15" t="s">
        <v>85</v>
      </c>
      <c r="F69" s="16">
        <v>30257</v>
      </c>
      <c r="G69" t="str">
        <f>VLOOKUP(Начисление!D69,Отдел!A:C,2,0)</f>
        <v>Отдел труда и заработной платы</v>
      </c>
      <c r="H69" s="4" t="str">
        <f>VLOOKUP(C69,'Лицевые счета'!A:E,2,0)</f>
        <v>Семеоновская</v>
      </c>
      <c r="I69" t="str">
        <f>VLOOKUP(C69,'Лицевые счета'!A:E,4,0)</f>
        <v>Инструмент</v>
      </c>
    </row>
    <row r="70" spans="1:9" hidden="1" x14ac:dyDescent="0.3">
      <c r="A70" s="9">
        <v>69</v>
      </c>
      <c r="B70" s="14">
        <v>43908</v>
      </c>
      <c r="C70" s="9">
        <v>54</v>
      </c>
      <c r="D70" s="9">
        <v>7</v>
      </c>
      <c r="E70" s="15" t="s">
        <v>85</v>
      </c>
      <c r="F70" s="16">
        <v>36126</v>
      </c>
      <c r="G70" t="str">
        <f>VLOOKUP(Начисление!D70,Отдел!A:C,2,0)</f>
        <v>Отдел сбыта</v>
      </c>
      <c r="H70" s="4" t="str">
        <f>VLOOKUP(C70,'Лицевые счета'!A:E,2,0)</f>
        <v>Кольцевая</v>
      </c>
      <c r="I70" t="str">
        <f>VLOOKUP(C70,'Лицевые счета'!A:E,4,0)</f>
        <v>Электрика</v>
      </c>
    </row>
    <row r="71" spans="1:9" hidden="1" x14ac:dyDescent="0.3">
      <c r="A71" s="9">
        <v>70</v>
      </c>
      <c r="B71" s="14">
        <v>43909</v>
      </c>
      <c r="C71" s="9">
        <v>51</v>
      </c>
      <c r="D71" s="9">
        <v>10</v>
      </c>
      <c r="E71" s="15" t="s">
        <v>85</v>
      </c>
      <c r="F71" s="16">
        <v>39573</v>
      </c>
      <c r="G71" t="str">
        <f>VLOOKUP(Начисление!D71,Отдел!A:C,2,0)</f>
        <v>Маркетинговый отдел</v>
      </c>
      <c r="H71" s="4" t="str">
        <f>VLOOKUP(C71,'Лицевые счета'!A:E,2,0)</f>
        <v>Семеоновская</v>
      </c>
      <c r="I71" t="str">
        <f>VLOOKUP(C71,'Лицевые счета'!A:E,4,0)</f>
        <v>Сантехника</v>
      </c>
    </row>
    <row r="72" spans="1:9" hidden="1" x14ac:dyDescent="0.3">
      <c r="A72" s="9">
        <v>71</v>
      </c>
      <c r="B72" s="14">
        <v>43910</v>
      </c>
      <c r="C72" s="9">
        <v>54</v>
      </c>
      <c r="D72" s="9">
        <v>2</v>
      </c>
      <c r="E72" s="15" t="s">
        <v>85</v>
      </c>
      <c r="F72" s="16">
        <v>38281</v>
      </c>
      <c r="G72" t="str">
        <f>VLOOKUP(Начисление!D72,Отдел!A:C,2,0)</f>
        <v>Служба доставки</v>
      </c>
      <c r="H72" s="4" t="str">
        <f>VLOOKUP(C72,'Лицевые счета'!A:E,2,0)</f>
        <v>Кольцевая</v>
      </c>
      <c r="I72" t="str">
        <f>VLOOKUP(C72,'Лицевые счета'!A:E,4,0)</f>
        <v>Электрика</v>
      </c>
    </row>
    <row r="73" spans="1:9" hidden="1" x14ac:dyDescent="0.3">
      <c r="A73" s="9">
        <v>72</v>
      </c>
      <c r="B73" s="14">
        <v>43911</v>
      </c>
      <c r="C73" s="9">
        <v>37</v>
      </c>
      <c r="D73" s="9">
        <v>7</v>
      </c>
      <c r="E73" s="15" t="s">
        <v>85</v>
      </c>
      <c r="F73" s="16">
        <v>28549</v>
      </c>
      <c r="G73" t="str">
        <f>VLOOKUP(Начисление!D73,Отдел!A:C,2,0)</f>
        <v>Отдел сбыта</v>
      </c>
      <c r="H73" s="4" t="str">
        <f>VLOOKUP(C73,'Лицевые счета'!A:E,2,0)</f>
        <v>Туполева</v>
      </c>
      <c r="I73" t="str">
        <f>VLOOKUP(C73,'Лицевые счета'!A:E,4,0)</f>
        <v>Инструмент</v>
      </c>
    </row>
    <row r="74" spans="1:9" hidden="1" x14ac:dyDescent="0.3">
      <c r="A74" s="9">
        <v>73</v>
      </c>
      <c r="B74" s="14">
        <v>43912</v>
      </c>
      <c r="C74" s="9">
        <v>18</v>
      </c>
      <c r="D74" s="9">
        <v>5</v>
      </c>
      <c r="E74" s="15" t="s">
        <v>85</v>
      </c>
      <c r="F74" s="16">
        <v>36024</v>
      </c>
      <c r="G74" t="str">
        <f>VLOOKUP(Начисление!D74,Отдел!A:C,2,0)</f>
        <v>Кадровый отдел</v>
      </c>
      <c r="H74" s="4" t="str">
        <f>VLOOKUP(C74,'Лицевые счета'!A:E,2,0)</f>
        <v>Ленина</v>
      </c>
      <c r="I74" t="str">
        <f>VLOOKUP(C74,'Лицевые счета'!A:E,4,0)</f>
        <v>Сантехника</v>
      </c>
    </row>
    <row r="75" spans="1:9" hidden="1" x14ac:dyDescent="0.3">
      <c r="A75" s="9">
        <v>74</v>
      </c>
      <c r="B75" s="14">
        <v>43913</v>
      </c>
      <c r="C75" s="9">
        <v>27</v>
      </c>
      <c r="D75" s="9">
        <v>12</v>
      </c>
      <c r="E75" s="15" t="s">
        <v>85</v>
      </c>
      <c r="F75" s="16">
        <v>32142</v>
      </c>
      <c r="G75" t="str">
        <f>VLOOKUP(Начисление!D75,Отдел!A:C,2,0)</f>
        <v>Диспетчерский отдел</v>
      </c>
      <c r="H75" s="4" t="str">
        <f>VLOOKUP(C75,'Лицевые счета'!A:E,2,0)</f>
        <v>Туполева</v>
      </c>
      <c r="I75" t="str">
        <f>VLOOKUP(C75,'Лицевые счета'!A:E,4,0)</f>
        <v>Электрика</v>
      </c>
    </row>
    <row r="76" spans="1:9" hidden="1" x14ac:dyDescent="0.3">
      <c r="A76" s="9">
        <v>75</v>
      </c>
      <c r="B76" s="14">
        <v>43914</v>
      </c>
      <c r="C76" s="9">
        <v>49</v>
      </c>
      <c r="D76" s="9">
        <v>1</v>
      </c>
      <c r="E76" s="15" t="s">
        <v>85</v>
      </c>
      <c r="F76" s="16">
        <v>25165</v>
      </c>
      <c r="G76" t="str">
        <f>VLOOKUP(Начисление!D76,Отдел!A:C,2,0)</f>
        <v>Ремонтный цех</v>
      </c>
      <c r="H76" s="4" t="str">
        <f>VLOOKUP(C76,'Лицевые счета'!A:E,2,0)</f>
        <v>Семеоновская</v>
      </c>
      <c r="I76" t="str">
        <f>VLOOKUP(C76,'Лицевые счета'!A:E,4,0)</f>
        <v>Инструмент</v>
      </c>
    </row>
    <row r="77" spans="1:9" hidden="1" x14ac:dyDescent="0.3">
      <c r="A77" s="9">
        <v>76</v>
      </c>
      <c r="B77" s="14">
        <v>43915</v>
      </c>
      <c r="C77" s="9">
        <v>22</v>
      </c>
      <c r="D77" s="9">
        <v>12</v>
      </c>
      <c r="E77" s="15" t="s">
        <v>85</v>
      </c>
      <c r="F77" s="16">
        <v>38907</v>
      </c>
      <c r="G77" t="str">
        <f>VLOOKUP(Начисление!D77,Отдел!A:C,2,0)</f>
        <v>Диспетчерский отдел</v>
      </c>
      <c r="H77" s="4" t="str">
        <f>VLOOKUP(C77,'Лицевые счета'!A:E,2,0)</f>
        <v>Туполева</v>
      </c>
      <c r="I77" t="str">
        <f>VLOOKUP(C77,'Лицевые счета'!A:E,4,0)</f>
        <v>Электрика</v>
      </c>
    </row>
    <row r="78" spans="1:9" hidden="1" x14ac:dyDescent="0.3">
      <c r="A78" s="9">
        <v>77</v>
      </c>
      <c r="B78" s="14">
        <v>43916</v>
      </c>
      <c r="C78" s="9">
        <v>19</v>
      </c>
      <c r="D78" s="9">
        <v>2</v>
      </c>
      <c r="E78" s="15" t="s">
        <v>85</v>
      </c>
      <c r="F78" s="16">
        <v>24985</v>
      </c>
      <c r="G78" t="str">
        <f>VLOOKUP(Начисление!D78,Отдел!A:C,2,0)</f>
        <v>Служба доставки</v>
      </c>
      <c r="H78" s="4" t="str">
        <f>VLOOKUP(C78,'Лицевые счета'!A:E,2,0)</f>
        <v>Ленина</v>
      </c>
      <c r="I78" t="str">
        <f>VLOOKUP(C78,'Лицевые счета'!A:E,4,0)</f>
        <v>Сантехника</v>
      </c>
    </row>
    <row r="79" spans="1:9" hidden="1" x14ac:dyDescent="0.3">
      <c r="A79" s="9">
        <v>78</v>
      </c>
      <c r="B79" s="14">
        <v>43917</v>
      </c>
      <c r="C79" s="9">
        <v>54</v>
      </c>
      <c r="D79" s="9">
        <v>8</v>
      </c>
      <c r="E79" s="15" t="s">
        <v>85</v>
      </c>
      <c r="F79" s="16">
        <v>31367</v>
      </c>
      <c r="G79" t="str">
        <f>VLOOKUP(Начисление!D79,Отдел!A:C,2,0)</f>
        <v>Плановый отдел</v>
      </c>
      <c r="H79" s="4" t="str">
        <f>VLOOKUP(C79,'Лицевые счета'!A:E,2,0)</f>
        <v>Кольцевая</v>
      </c>
      <c r="I79" t="str">
        <f>VLOOKUP(C79,'Лицевые счета'!A:E,4,0)</f>
        <v>Электрика</v>
      </c>
    </row>
    <row r="80" spans="1:9" hidden="1" x14ac:dyDescent="0.3">
      <c r="A80" s="9">
        <v>79</v>
      </c>
      <c r="B80" s="14">
        <v>43918</v>
      </c>
      <c r="C80" s="9">
        <v>4</v>
      </c>
      <c r="D80" s="9">
        <v>3</v>
      </c>
      <c r="E80" s="15" t="s">
        <v>85</v>
      </c>
      <c r="F80" s="16">
        <v>34998</v>
      </c>
      <c r="G80" t="str">
        <f>VLOOKUP(Начисление!D80,Отдел!A:C,2,0)</f>
        <v>Бухгалтерия</v>
      </c>
      <c r="H80" s="4" t="str">
        <f>VLOOKUP(C80,'Лицевые счета'!A:E,2,0)</f>
        <v>Шмидта</v>
      </c>
      <c r="I80" t="str">
        <f>VLOOKUP(C80,'Лицевые счета'!A:E,4,0)</f>
        <v>Электрика</v>
      </c>
    </row>
    <row r="81" spans="1:9" hidden="1" x14ac:dyDescent="0.3">
      <c r="A81" s="9">
        <v>80</v>
      </c>
      <c r="B81" s="14">
        <v>43919</v>
      </c>
      <c r="C81" s="9">
        <v>37</v>
      </c>
      <c r="D81" s="9">
        <v>12</v>
      </c>
      <c r="E81" s="15" t="s">
        <v>85</v>
      </c>
      <c r="F81" s="16">
        <v>36014</v>
      </c>
      <c r="G81" t="str">
        <f>VLOOKUP(Начисление!D81,Отдел!A:C,2,0)</f>
        <v>Диспетчерский отдел</v>
      </c>
      <c r="H81" s="4" t="str">
        <f>VLOOKUP(C81,'Лицевые счета'!A:E,2,0)</f>
        <v>Туполева</v>
      </c>
      <c r="I81" t="str">
        <f>VLOOKUP(C81,'Лицевые счета'!A:E,4,0)</f>
        <v>Инструмент</v>
      </c>
    </row>
    <row r="82" spans="1:9" hidden="1" x14ac:dyDescent="0.3">
      <c r="A82" s="9">
        <v>81</v>
      </c>
      <c r="B82" s="14">
        <v>43920</v>
      </c>
      <c r="C82" s="9">
        <v>17</v>
      </c>
      <c r="D82" s="9">
        <v>12</v>
      </c>
      <c r="E82" s="15" t="s">
        <v>85</v>
      </c>
      <c r="F82" s="16">
        <v>31831</v>
      </c>
      <c r="G82" t="str">
        <f>VLOOKUP(Начисление!D82,Отдел!A:C,2,0)</f>
        <v>Диспетчерский отдел</v>
      </c>
      <c r="H82" s="4" t="str">
        <f>VLOOKUP(C82,'Лицевые счета'!A:E,2,0)</f>
        <v>Ленина</v>
      </c>
      <c r="I82" t="str">
        <f>VLOOKUP(C82,'Лицевые счета'!A:E,4,0)</f>
        <v>Сантехника</v>
      </c>
    </row>
    <row r="83" spans="1:9" hidden="1" x14ac:dyDescent="0.3">
      <c r="A83" s="9">
        <v>82</v>
      </c>
      <c r="B83" s="14">
        <v>43921</v>
      </c>
      <c r="C83" s="9">
        <v>17</v>
      </c>
      <c r="D83" s="9">
        <v>10</v>
      </c>
      <c r="E83" s="15" t="s">
        <v>85</v>
      </c>
      <c r="F83" s="16">
        <v>33721</v>
      </c>
      <c r="G83" t="str">
        <f>VLOOKUP(Начисление!D83,Отдел!A:C,2,0)</f>
        <v>Маркетинговый отдел</v>
      </c>
      <c r="H83" s="4" t="str">
        <f>VLOOKUP(C83,'Лицевые счета'!A:E,2,0)</f>
        <v>Ленина</v>
      </c>
      <c r="I83" t="str">
        <f>VLOOKUP(C83,'Лицевые счета'!A:E,4,0)</f>
        <v>Сантехника</v>
      </c>
    </row>
    <row r="84" spans="1:9" hidden="1" x14ac:dyDescent="0.3">
      <c r="A84" s="9">
        <v>83</v>
      </c>
      <c r="B84" s="14">
        <v>43922</v>
      </c>
      <c r="C84" s="9">
        <v>7</v>
      </c>
      <c r="D84" s="9">
        <v>2</v>
      </c>
      <c r="E84" s="15" t="s">
        <v>85</v>
      </c>
      <c r="F84" s="16">
        <v>22088</v>
      </c>
      <c r="G84" t="str">
        <f>VLOOKUP(Начисление!D84,Отдел!A:C,2,0)</f>
        <v>Служба доставки</v>
      </c>
      <c r="H84" s="4" t="str">
        <f>VLOOKUP(C84,'Лицевые счета'!A:E,2,0)</f>
        <v>Ленина</v>
      </c>
      <c r="I84" t="str">
        <f>VLOOKUP(C84,'Лицевые счета'!A:E,4,0)</f>
        <v>Электрика</v>
      </c>
    </row>
    <row r="85" spans="1:9" hidden="1" x14ac:dyDescent="0.3">
      <c r="A85" s="9">
        <v>84</v>
      </c>
      <c r="B85" s="14">
        <v>43923</v>
      </c>
      <c r="C85" s="9">
        <v>54</v>
      </c>
      <c r="D85" s="9">
        <v>1</v>
      </c>
      <c r="E85" s="15" t="s">
        <v>85</v>
      </c>
      <c r="F85" s="16">
        <v>24339</v>
      </c>
      <c r="G85" t="str">
        <f>VLOOKUP(Начисление!D85,Отдел!A:C,2,0)</f>
        <v>Ремонтный цех</v>
      </c>
      <c r="H85" s="4" t="str">
        <f>VLOOKUP(C85,'Лицевые счета'!A:E,2,0)</f>
        <v>Кольцевая</v>
      </c>
      <c r="I85" t="str">
        <f>VLOOKUP(C85,'Лицевые счета'!A:E,4,0)</f>
        <v>Электрика</v>
      </c>
    </row>
    <row r="86" spans="1:9" hidden="1" x14ac:dyDescent="0.3">
      <c r="A86" s="9">
        <v>85</v>
      </c>
      <c r="B86" s="14">
        <v>43924</v>
      </c>
      <c r="C86" s="9">
        <v>21</v>
      </c>
      <c r="D86" s="9">
        <v>2</v>
      </c>
      <c r="E86" s="15" t="s">
        <v>85</v>
      </c>
      <c r="F86" s="16">
        <v>34504</v>
      </c>
      <c r="G86" t="str">
        <f>VLOOKUP(Начисление!D86,Отдел!A:C,2,0)</f>
        <v>Служба доставки</v>
      </c>
      <c r="H86" s="4" t="str">
        <f>VLOOKUP(C86,'Лицевые счета'!A:E,2,0)</f>
        <v>Туполева</v>
      </c>
      <c r="I86" t="str">
        <f>VLOOKUP(C86,'Лицевые счета'!A:E,4,0)</f>
        <v>Электрика</v>
      </c>
    </row>
    <row r="87" spans="1:9" hidden="1" x14ac:dyDescent="0.3">
      <c r="A87" s="9">
        <v>86</v>
      </c>
      <c r="B87" s="14">
        <v>43925</v>
      </c>
      <c r="C87" s="9">
        <v>9</v>
      </c>
      <c r="D87" s="9">
        <v>6</v>
      </c>
      <c r="E87" s="15" t="s">
        <v>85</v>
      </c>
      <c r="F87" s="16">
        <v>36041</v>
      </c>
      <c r="G87" t="str">
        <f>VLOOKUP(Начисление!D87,Отдел!A:C,2,0)</f>
        <v>Отдел снабжения</v>
      </c>
      <c r="H87" s="4" t="str">
        <f>VLOOKUP(C87,'Лицевые счета'!A:E,2,0)</f>
        <v>Ленина</v>
      </c>
      <c r="I87" t="str">
        <f>VLOOKUP(C87,'Лицевые счета'!A:E,4,0)</f>
        <v>Электрика</v>
      </c>
    </row>
    <row r="88" spans="1:9" hidden="1" x14ac:dyDescent="0.3">
      <c r="A88" s="9">
        <v>87</v>
      </c>
      <c r="B88" s="14">
        <v>43926</v>
      </c>
      <c r="C88" s="9">
        <v>31</v>
      </c>
      <c r="D88" s="9">
        <v>9</v>
      </c>
      <c r="E88" s="15" t="s">
        <v>85</v>
      </c>
      <c r="F88" s="16">
        <v>33747</v>
      </c>
      <c r="G88" t="str">
        <f>VLOOKUP(Начисление!D88,Отдел!A:C,2,0)</f>
        <v>Отдел труда и заработной платы</v>
      </c>
      <c r="H88" s="4" t="str">
        <f>VLOOKUP(C88,'Лицевые счета'!A:E,2,0)</f>
        <v>Туполева</v>
      </c>
      <c r="I88" t="str">
        <f>VLOOKUP(C88,'Лицевые счета'!A:E,4,0)</f>
        <v>Электрика</v>
      </c>
    </row>
    <row r="89" spans="1:9" hidden="1" x14ac:dyDescent="0.3">
      <c r="A89" s="9">
        <v>88</v>
      </c>
      <c r="B89" s="14">
        <v>43927</v>
      </c>
      <c r="C89" s="9">
        <v>24</v>
      </c>
      <c r="D89" s="9">
        <v>5</v>
      </c>
      <c r="E89" s="15" t="s">
        <v>85</v>
      </c>
      <c r="F89" s="16">
        <v>23946</v>
      </c>
      <c r="G89" t="str">
        <f>VLOOKUP(Начисление!D89,Отдел!A:C,2,0)</f>
        <v>Кадровый отдел</v>
      </c>
      <c r="H89" s="4" t="str">
        <f>VLOOKUP(C89,'Лицевые счета'!A:E,2,0)</f>
        <v>Туполева</v>
      </c>
      <c r="I89" t="str">
        <f>VLOOKUP(C89,'Лицевые счета'!A:E,4,0)</f>
        <v>Электрика</v>
      </c>
    </row>
    <row r="90" spans="1:9" hidden="1" x14ac:dyDescent="0.3">
      <c r="A90" s="9">
        <v>89</v>
      </c>
      <c r="B90" s="14">
        <v>43928</v>
      </c>
      <c r="C90" s="9">
        <v>49</v>
      </c>
      <c r="D90" s="9">
        <v>4</v>
      </c>
      <c r="E90" s="15" t="s">
        <v>85</v>
      </c>
      <c r="F90" s="16">
        <v>24086</v>
      </c>
      <c r="G90" t="str">
        <f>VLOOKUP(Начисление!D90,Отдел!A:C,2,0)</f>
        <v>Отдел по технике безопасности</v>
      </c>
      <c r="H90" s="4" t="str">
        <f>VLOOKUP(C90,'Лицевые счета'!A:E,2,0)</f>
        <v>Семеоновская</v>
      </c>
      <c r="I90" t="str">
        <f>VLOOKUP(C90,'Лицевые счета'!A:E,4,0)</f>
        <v>Инструмент</v>
      </c>
    </row>
    <row r="91" spans="1:9" hidden="1" x14ac:dyDescent="0.3">
      <c r="A91" s="9">
        <v>90</v>
      </c>
      <c r="B91" s="14">
        <v>43929</v>
      </c>
      <c r="C91" s="9">
        <v>3</v>
      </c>
      <c r="D91" s="9">
        <v>8</v>
      </c>
      <c r="E91" s="15" t="s">
        <v>85</v>
      </c>
      <c r="F91" s="16">
        <v>34462</v>
      </c>
      <c r="G91" t="str">
        <f>VLOOKUP(Начисление!D91,Отдел!A:C,2,0)</f>
        <v>Плановый отдел</v>
      </c>
      <c r="H91" s="4" t="str">
        <f>VLOOKUP(C91,'Лицевые счета'!A:E,2,0)</f>
        <v>Шмидта</v>
      </c>
      <c r="I91" t="str">
        <f>VLOOKUP(C91,'Лицевые счета'!A:E,4,0)</f>
        <v>Электрика</v>
      </c>
    </row>
    <row r="92" spans="1:9" hidden="1" x14ac:dyDescent="0.3">
      <c r="A92" s="9">
        <v>91</v>
      </c>
      <c r="B92" s="14">
        <v>43930</v>
      </c>
      <c r="C92" s="9">
        <v>5</v>
      </c>
      <c r="D92" s="9">
        <v>2</v>
      </c>
      <c r="E92" s="15" t="s">
        <v>85</v>
      </c>
      <c r="F92" s="16">
        <v>21123</v>
      </c>
      <c r="G92" t="str">
        <f>VLOOKUP(Начисление!D92,Отдел!A:C,2,0)</f>
        <v>Служба доставки</v>
      </c>
      <c r="H92" s="4" t="str">
        <f>VLOOKUP(C92,'Лицевые счета'!A:E,2,0)</f>
        <v>Шмидта</v>
      </c>
      <c r="I92" t="str">
        <f>VLOOKUP(C92,'Лицевые счета'!A:E,4,0)</f>
        <v>Электрика</v>
      </c>
    </row>
    <row r="93" spans="1:9" hidden="1" x14ac:dyDescent="0.3">
      <c r="A93" s="9">
        <v>92</v>
      </c>
      <c r="B93" s="14">
        <v>43931</v>
      </c>
      <c r="C93" s="9">
        <v>19</v>
      </c>
      <c r="D93" s="9">
        <v>8</v>
      </c>
      <c r="E93" s="15" t="s">
        <v>85</v>
      </c>
      <c r="F93" s="16">
        <v>36154</v>
      </c>
      <c r="G93" t="str">
        <f>VLOOKUP(Начисление!D93,Отдел!A:C,2,0)</f>
        <v>Плановый отдел</v>
      </c>
      <c r="H93" s="4" t="str">
        <f>VLOOKUP(C93,'Лицевые счета'!A:E,2,0)</f>
        <v>Ленина</v>
      </c>
      <c r="I93" t="str">
        <f>VLOOKUP(C93,'Лицевые счета'!A:E,4,0)</f>
        <v>Сантехника</v>
      </c>
    </row>
    <row r="94" spans="1:9" hidden="1" x14ac:dyDescent="0.3">
      <c r="A94" s="9">
        <v>93</v>
      </c>
      <c r="B94" s="14">
        <v>43932</v>
      </c>
      <c r="C94" s="9">
        <v>41</v>
      </c>
      <c r="D94" s="9">
        <v>8</v>
      </c>
      <c r="E94" s="15" t="s">
        <v>85</v>
      </c>
      <c r="F94" s="16">
        <v>28166</v>
      </c>
      <c r="G94" t="str">
        <f>VLOOKUP(Начисление!D94,Отдел!A:C,2,0)</f>
        <v>Плановый отдел</v>
      </c>
      <c r="H94" s="4" t="str">
        <f>VLOOKUP(C94,'Лицевые счета'!A:E,2,0)</f>
        <v>Семеоновская</v>
      </c>
      <c r="I94" t="str">
        <f>VLOOKUP(C94,'Лицевые счета'!A:E,4,0)</f>
        <v>Электрика</v>
      </c>
    </row>
    <row r="95" spans="1:9" hidden="1" x14ac:dyDescent="0.3">
      <c r="A95" s="9">
        <v>94</v>
      </c>
      <c r="B95" s="14">
        <v>43933</v>
      </c>
      <c r="C95" s="9">
        <v>43</v>
      </c>
      <c r="D95" s="9">
        <v>7</v>
      </c>
      <c r="E95" s="15" t="s">
        <v>85</v>
      </c>
      <c r="F95" s="16">
        <v>27266</v>
      </c>
      <c r="G95" t="str">
        <f>VLOOKUP(Начисление!D95,Отдел!A:C,2,0)</f>
        <v>Отдел сбыта</v>
      </c>
      <c r="H95" s="4" t="str">
        <f>VLOOKUP(C95,'Лицевые счета'!A:E,2,0)</f>
        <v>Семеоновская</v>
      </c>
      <c r="I95" t="str">
        <f>VLOOKUP(C95,'Лицевые счета'!A:E,4,0)</f>
        <v>Электрика</v>
      </c>
    </row>
    <row r="96" spans="1:9" hidden="1" x14ac:dyDescent="0.3">
      <c r="A96" s="9">
        <v>95</v>
      </c>
      <c r="B96" s="14">
        <v>43934</v>
      </c>
      <c r="C96" s="9">
        <v>48</v>
      </c>
      <c r="D96" s="9">
        <v>2</v>
      </c>
      <c r="E96" s="15" t="s">
        <v>85</v>
      </c>
      <c r="F96" s="16">
        <v>23758</v>
      </c>
      <c r="G96" t="str">
        <f>VLOOKUP(Начисление!D96,Отдел!A:C,2,0)</f>
        <v>Служба доставки</v>
      </c>
      <c r="H96" s="4" t="str">
        <f>VLOOKUP(C96,'Лицевые счета'!A:E,2,0)</f>
        <v>Семеоновская</v>
      </c>
      <c r="I96" t="str">
        <f>VLOOKUP(C96,'Лицевые счета'!A:E,4,0)</f>
        <v>Инструмент</v>
      </c>
    </row>
    <row r="97" spans="1:9" hidden="1" x14ac:dyDescent="0.3">
      <c r="A97" s="9">
        <v>96</v>
      </c>
      <c r="B97" s="14">
        <v>43935</v>
      </c>
      <c r="C97" s="9">
        <v>53</v>
      </c>
      <c r="D97" s="9">
        <v>5</v>
      </c>
      <c r="E97" s="15" t="s">
        <v>85</v>
      </c>
      <c r="F97" s="16">
        <v>34275</v>
      </c>
      <c r="G97" t="str">
        <f>VLOOKUP(Начисление!D97,Отдел!A:C,2,0)</f>
        <v>Кадровый отдел</v>
      </c>
      <c r="H97" s="4" t="str">
        <f>VLOOKUP(C97,'Лицевые счета'!A:E,2,0)</f>
        <v>Кольцевая</v>
      </c>
      <c r="I97" t="str">
        <f>VLOOKUP(C97,'Лицевые счета'!A:E,4,0)</f>
        <v>Электрика</v>
      </c>
    </row>
    <row r="98" spans="1:9" hidden="1" x14ac:dyDescent="0.3">
      <c r="A98" s="9">
        <v>97</v>
      </c>
      <c r="B98" s="14">
        <v>43936</v>
      </c>
      <c r="C98" s="9">
        <v>40</v>
      </c>
      <c r="D98" s="9">
        <v>9</v>
      </c>
      <c r="E98" s="15" t="s">
        <v>85</v>
      </c>
      <c r="F98" s="16">
        <v>30634</v>
      </c>
      <c r="G98" t="str">
        <f>VLOOKUP(Начисление!D98,Отдел!A:C,2,0)</f>
        <v>Отдел труда и заработной платы</v>
      </c>
      <c r="H98" s="4" t="str">
        <f>VLOOKUP(C98,'Лицевые счета'!A:E,2,0)</f>
        <v>Семеоновская</v>
      </c>
      <c r="I98" t="str">
        <f>VLOOKUP(C98,'Лицевые счета'!A:E,4,0)</f>
        <v>Электрика</v>
      </c>
    </row>
    <row r="99" spans="1:9" hidden="1" x14ac:dyDescent="0.3">
      <c r="A99" s="9">
        <v>98</v>
      </c>
      <c r="B99" s="14">
        <v>43937</v>
      </c>
      <c r="C99" s="9">
        <v>48</v>
      </c>
      <c r="D99" s="9">
        <v>10</v>
      </c>
      <c r="E99" s="15" t="s">
        <v>85</v>
      </c>
      <c r="F99" s="16">
        <v>27391</v>
      </c>
      <c r="G99" t="str">
        <f>VLOOKUP(Начисление!D99,Отдел!A:C,2,0)</f>
        <v>Маркетинговый отдел</v>
      </c>
      <c r="H99" s="4" t="str">
        <f>VLOOKUP(C99,'Лицевые счета'!A:E,2,0)</f>
        <v>Семеоновская</v>
      </c>
      <c r="I99" t="str">
        <f>VLOOKUP(C99,'Лицевые счета'!A:E,4,0)</f>
        <v>Инструмент</v>
      </c>
    </row>
    <row r="100" spans="1:9" hidden="1" x14ac:dyDescent="0.3">
      <c r="A100" s="9">
        <v>99</v>
      </c>
      <c r="B100" s="14">
        <v>43938</v>
      </c>
      <c r="C100" s="9">
        <v>56</v>
      </c>
      <c r="D100" s="9">
        <v>9</v>
      </c>
      <c r="E100" s="15" t="s">
        <v>85</v>
      </c>
      <c r="F100" s="16">
        <v>29079</v>
      </c>
      <c r="G100" t="str">
        <f>VLOOKUP(Начисление!D100,Отдел!A:C,2,0)</f>
        <v>Отдел труда и заработной платы</v>
      </c>
      <c r="H100" s="4" t="str">
        <f>VLOOKUP(C100,'Лицевые счета'!A:E,2,0)</f>
        <v>Кольцевая</v>
      </c>
      <c r="I100" t="str">
        <f>VLOOKUP(C100,'Лицевые счета'!A:E,4,0)</f>
        <v>Инструмент</v>
      </c>
    </row>
    <row r="101" spans="1:9" hidden="1" x14ac:dyDescent="0.3">
      <c r="A101" s="9">
        <v>100</v>
      </c>
      <c r="B101" s="14">
        <v>43939</v>
      </c>
      <c r="C101" s="9">
        <v>21</v>
      </c>
      <c r="D101" s="9">
        <v>7</v>
      </c>
      <c r="E101" s="15" t="s">
        <v>85</v>
      </c>
      <c r="F101" s="16">
        <v>22401</v>
      </c>
      <c r="G101" t="str">
        <f>VLOOKUP(Начисление!D101,Отдел!A:C,2,0)</f>
        <v>Отдел сбыта</v>
      </c>
      <c r="H101" s="4" t="str">
        <f>VLOOKUP(C101,'Лицевые счета'!A:E,2,0)</f>
        <v>Туполева</v>
      </c>
      <c r="I101" t="str">
        <f>VLOOKUP(C101,'Лицевые счета'!A:E,4,0)</f>
        <v>Электрика</v>
      </c>
    </row>
    <row r="102" spans="1:9" hidden="1" x14ac:dyDescent="0.3">
      <c r="A102" s="9">
        <v>101</v>
      </c>
      <c r="B102" s="14">
        <v>43940</v>
      </c>
      <c r="C102" s="9">
        <v>60</v>
      </c>
      <c r="D102" s="9">
        <v>5</v>
      </c>
      <c r="E102" s="15" t="s">
        <v>85</v>
      </c>
      <c r="F102" s="16">
        <v>32219</v>
      </c>
      <c r="G102" t="str">
        <f>VLOOKUP(Начисление!D102,Отдел!A:C,2,0)</f>
        <v>Кадровый отдел</v>
      </c>
      <c r="H102" s="4" t="str">
        <f>VLOOKUP(C102,'Лицевые счета'!A:E,2,0)</f>
        <v>Кольцевая</v>
      </c>
      <c r="I102" t="str">
        <f>VLOOKUP(C102,'Лицевые счета'!A:E,4,0)</f>
        <v>Сантехника</v>
      </c>
    </row>
    <row r="103" spans="1:9" hidden="1" x14ac:dyDescent="0.3">
      <c r="A103" s="9">
        <v>102</v>
      </c>
      <c r="B103" s="14">
        <v>43941</v>
      </c>
      <c r="C103" s="9">
        <v>36</v>
      </c>
      <c r="D103" s="9">
        <v>11</v>
      </c>
      <c r="E103" s="15" t="s">
        <v>85</v>
      </c>
      <c r="F103" s="16">
        <v>38624</v>
      </c>
      <c r="G103" t="str">
        <f>VLOOKUP(Начисление!D103,Отдел!A:C,2,0)</f>
        <v>Производственный цех</v>
      </c>
      <c r="H103" s="4" t="str">
        <f>VLOOKUP(C103,'Лицевые счета'!A:E,2,0)</f>
        <v>Туполева</v>
      </c>
      <c r="I103" t="str">
        <f>VLOOKUP(C103,'Лицевые счета'!A:E,4,0)</f>
        <v>Инструмент</v>
      </c>
    </row>
    <row r="104" spans="1:9" hidden="1" x14ac:dyDescent="0.3">
      <c r="A104" s="9">
        <v>103</v>
      </c>
      <c r="B104" s="14">
        <v>43942</v>
      </c>
      <c r="C104" s="9">
        <v>31</v>
      </c>
      <c r="D104" s="9">
        <v>2</v>
      </c>
      <c r="E104" s="15" t="s">
        <v>85</v>
      </c>
      <c r="F104" s="16">
        <v>23383</v>
      </c>
      <c r="G104" t="str">
        <f>VLOOKUP(Начисление!D104,Отдел!A:C,2,0)</f>
        <v>Служба доставки</v>
      </c>
      <c r="H104" s="4" t="str">
        <f>VLOOKUP(C104,'Лицевые счета'!A:E,2,0)</f>
        <v>Туполева</v>
      </c>
      <c r="I104" t="str">
        <f>VLOOKUP(C104,'Лицевые счета'!A:E,4,0)</f>
        <v>Электрика</v>
      </c>
    </row>
    <row r="105" spans="1:9" hidden="1" x14ac:dyDescent="0.3">
      <c r="A105" s="9">
        <v>104</v>
      </c>
      <c r="B105" s="14">
        <v>43943</v>
      </c>
      <c r="C105" s="9">
        <v>59</v>
      </c>
      <c r="D105" s="9">
        <v>6</v>
      </c>
      <c r="E105" s="15" t="s">
        <v>85</v>
      </c>
      <c r="F105" s="16">
        <v>39437</v>
      </c>
      <c r="G105" t="str">
        <f>VLOOKUP(Начисление!D105,Отдел!A:C,2,0)</f>
        <v>Отдел снабжения</v>
      </c>
      <c r="H105" s="4" t="str">
        <f>VLOOKUP(C105,'Лицевые счета'!A:E,2,0)</f>
        <v>Кольцевая</v>
      </c>
      <c r="I105" t="str">
        <f>VLOOKUP(C105,'Лицевые счета'!A:E,4,0)</f>
        <v>Сантехника</v>
      </c>
    </row>
    <row r="106" spans="1:9" hidden="1" x14ac:dyDescent="0.3">
      <c r="A106" s="9">
        <v>105</v>
      </c>
      <c r="B106" s="14">
        <v>43944</v>
      </c>
      <c r="C106" s="9">
        <v>21</v>
      </c>
      <c r="D106" s="9">
        <v>12</v>
      </c>
      <c r="E106" s="15" t="s">
        <v>85</v>
      </c>
      <c r="F106" s="16">
        <v>20800</v>
      </c>
      <c r="G106" t="str">
        <f>VLOOKUP(Начисление!D106,Отдел!A:C,2,0)</f>
        <v>Диспетчерский отдел</v>
      </c>
      <c r="H106" s="4" t="str">
        <f>VLOOKUP(C106,'Лицевые счета'!A:E,2,0)</f>
        <v>Туполева</v>
      </c>
      <c r="I106" t="str">
        <f>VLOOKUP(C106,'Лицевые счета'!A:E,4,0)</f>
        <v>Электрика</v>
      </c>
    </row>
    <row r="107" spans="1:9" hidden="1" x14ac:dyDescent="0.3">
      <c r="A107" s="9">
        <v>106</v>
      </c>
      <c r="B107" s="14">
        <v>43945</v>
      </c>
      <c r="C107" s="9">
        <v>20</v>
      </c>
      <c r="D107" s="9">
        <v>8</v>
      </c>
      <c r="E107" s="15" t="s">
        <v>85</v>
      </c>
      <c r="F107" s="16">
        <v>32867</v>
      </c>
      <c r="G107" t="str">
        <f>VLOOKUP(Начисление!D107,Отдел!A:C,2,0)</f>
        <v>Плановый отдел</v>
      </c>
      <c r="H107" s="4" t="str">
        <f>VLOOKUP(C107,'Лицевые счета'!A:E,2,0)</f>
        <v>Ленина</v>
      </c>
      <c r="I107" t="str">
        <f>VLOOKUP(C107,'Лицевые счета'!A:E,4,0)</f>
        <v>Сантехника</v>
      </c>
    </row>
    <row r="108" spans="1:9" hidden="1" x14ac:dyDescent="0.3">
      <c r="A108" s="9">
        <v>107</v>
      </c>
      <c r="B108" s="14">
        <v>43946</v>
      </c>
      <c r="C108" s="9">
        <v>21</v>
      </c>
      <c r="D108" s="9">
        <v>3</v>
      </c>
      <c r="E108" s="15" t="s">
        <v>85</v>
      </c>
      <c r="F108" s="16">
        <v>38886</v>
      </c>
      <c r="G108" t="str">
        <f>VLOOKUP(Начисление!D108,Отдел!A:C,2,0)</f>
        <v>Бухгалтерия</v>
      </c>
      <c r="H108" s="4" t="str">
        <f>VLOOKUP(C108,'Лицевые счета'!A:E,2,0)</f>
        <v>Туполева</v>
      </c>
      <c r="I108" t="str">
        <f>VLOOKUP(C108,'Лицевые счета'!A:E,4,0)</f>
        <v>Электрика</v>
      </c>
    </row>
    <row r="109" spans="1:9" hidden="1" x14ac:dyDescent="0.3">
      <c r="A109" s="9">
        <v>108</v>
      </c>
      <c r="B109" s="14">
        <v>43947</v>
      </c>
      <c r="C109" s="9">
        <v>11</v>
      </c>
      <c r="D109" s="9">
        <v>11</v>
      </c>
      <c r="E109" s="15" t="s">
        <v>85</v>
      </c>
      <c r="F109" s="16">
        <v>22372</v>
      </c>
      <c r="G109" t="str">
        <f>VLOOKUP(Начисление!D109,Отдел!A:C,2,0)</f>
        <v>Производственный цех</v>
      </c>
      <c r="H109" s="4" t="str">
        <f>VLOOKUP(C109,'Лицевые счета'!A:E,2,0)</f>
        <v>Ленина</v>
      </c>
      <c r="I109" t="str">
        <f>VLOOKUP(C109,'Лицевые счета'!A:E,4,0)</f>
        <v>Электрика</v>
      </c>
    </row>
    <row r="110" spans="1:9" hidden="1" x14ac:dyDescent="0.3">
      <c r="A110" s="9">
        <v>109</v>
      </c>
      <c r="B110" s="14">
        <v>43948</v>
      </c>
      <c r="C110" s="9">
        <v>41</v>
      </c>
      <c r="D110" s="9">
        <v>4</v>
      </c>
      <c r="E110" s="15" t="s">
        <v>85</v>
      </c>
      <c r="F110" s="16">
        <v>22034</v>
      </c>
      <c r="G110" t="str">
        <f>VLOOKUP(Начисление!D110,Отдел!A:C,2,0)</f>
        <v>Отдел по технике безопасности</v>
      </c>
      <c r="H110" s="4" t="str">
        <f>VLOOKUP(C110,'Лицевые счета'!A:E,2,0)</f>
        <v>Семеоновская</v>
      </c>
      <c r="I110" t="str">
        <f>VLOOKUP(C110,'Лицевые счета'!A:E,4,0)</f>
        <v>Электрика</v>
      </c>
    </row>
    <row r="111" spans="1:9" hidden="1" x14ac:dyDescent="0.3">
      <c r="A111" s="9">
        <v>110</v>
      </c>
      <c r="B111" s="14">
        <v>43949</v>
      </c>
      <c r="C111" s="9">
        <v>38</v>
      </c>
      <c r="D111" s="9">
        <v>6</v>
      </c>
      <c r="E111" s="15" t="s">
        <v>85</v>
      </c>
      <c r="F111" s="16">
        <v>22464</v>
      </c>
      <c r="G111" t="str">
        <f>VLOOKUP(Начисление!D111,Отдел!A:C,2,0)</f>
        <v>Отдел снабжения</v>
      </c>
      <c r="H111" s="4" t="str">
        <f>VLOOKUP(C111,'Лицевые счета'!A:E,2,0)</f>
        <v>Семеоновская</v>
      </c>
      <c r="I111" t="str">
        <f>VLOOKUP(C111,'Лицевые счета'!A:E,4,0)</f>
        <v>Электрика</v>
      </c>
    </row>
    <row r="112" spans="1:9" hidden="1" x14ac:dyDescent="0.3">
      <c r="A112" s="9">
        <v>111</v>
      </c>
      <c r="B112" s="14">
        <v>43950</v>
      </c>
      <c r="C112" s="9">
        <v>39</v>
      </c>
      <c r="D112" s="9">
        <v>3</v>
      </c>
      <c r="E112" s="15" t="s">
        <v>85</v>
      </c>
      <c r="F112" s="16">
        <v>31161</v>
      </c>
      <c r="G112" t="str">
        <f>VLOOKUP(Начисление!D112,Отдел!A:C,2,0)</f>
        <v>Бухгалтерия</v>
      </c>
      <c r="H112" s="4" t="str">
        <f>VLOOKUP(C112,'Лицевые счета'!A:E,2,0)</f>
        <v>Семеоновская</v>
      </c>
      <c r="I112" t="str">
        <f>VLOOKUP(C112,'Лицевые счета'!A:E,4,0)</f>
        <v>Электрика</v>
      </c>
    </row>
    <row r="113" spans="1:9" hidden="1" x14ac:dyDescent="0.3">
      <c r="A113" s="9">
        <v>112</v>
      </c>
      <c r="B113" s="14">
        <v>43951</v>
      </c>
      <c r="C113" s="9">
        <v>19</v>
      </c>
      <c r="D113" s="9">
        <v>6</v>
      </c>
      <c r="E113" s="15" t="s">
        <v>85</v>
      </c>
      <c r="F113" s="16">
        <v>28106</v>
      </c>
      <c r="G113" t="str">
        <f>VLOOKUP(Начисление!D113,Отдел!A:C,2,0)</f>
        <v>Отдел снабжения</v>
      </c>
      <c r="H113" s="4" t="str">
        <f>VLOOKUP(C113,'Лицевые счета'!A:E,2,0)</f>
        <v>Ленина</v>
      </c>
      <c r="I113" t="str">
        <f>VLOOKUP(C113,'Лицевые счета'!A:E,4,0)</f>
        <v>Сантехника</v>
      </c>
    </row>
    <row r="114" spans="1:9" hidden="1" x14ac:dyDescent="0.3">
      <c r="A114" s="9">
        <v>113</v>
      </c>
      <c r="B114" s="14">
        <v>43952</v>
      </c>
      <c r="C114" s="9">
        <v>44</v>
      </c>
      <c r="D114" s="9">
        <v>1</v>
      </c>
      <c r="E114" s="15" t="s">
        <v>85</v>
      </c>
      <c r="F114" s="16">
        <v>39992</v>
      </c>
      <c r="G114" t="str">
        <f>VLOOKUP(Начисление!D114,Отдел!A:C,2,0)</f>
        <v>Ремонтный цех</v>
      </c>
      <c r="H114" s="4" t="str">
        <f>VLOOKUP(C114,'Лицевые счета'!A:E,2,0)</f>
        <v>Семеоновская</v>
      </c>
      <c r="I114" t="str">
        <f>VLOOKUP(C114,'Лицевые счета'!A:E,4,0)</f>
        <v>Электрика</v>
      </c>
    </row>
    <row r="115" spans="1:9" hidden="1" x14ac:dyDescent="0.3">
      <c r="A115" s="9">
        <v>114</v>
      </c>
      <c r="B115" s="14">
        <v>43953</v>
      </c>
      <c r="C115" s="9">
        <v>13</v>
      </c>
      <c r="D115" s="9">
        <v>4</v>
      </c>
      <c r="E115" s="15" t="s">
        <v>85</v>
      </c>
      <c r="F115" s="16">
        <v>39388</v>
      </c>
      <c r="G115" t="str">
        <f>VLOOKUP(Начисление!D115,Отдел!A:C,2,0)</f>
        <v>Отдел по технике безопасности</v>
      </c>
      <c r="H115" s="4" t="str">
        <f>VLOOKUP(C115,'Лицевые счета'!A:E,2,0)</f>
        <v>Ленина</v>
      </c>
      <c r="I115" t="str">
        <f>VLOOKUP(C115,'Лицевые счета'!A:E,4,0)</f>
        <v>Сантехника</v>
      </c>
    </row>
    <row r="116" spans="1:9" hidden="1" x14ac:dyDescent="0.3">
      <c r="A116" s="9">
        <v>115</v>
      </c>
      <c r="B116" s="14">
        <v>43954</v>
      </c>
      <c r="C116" s="9">
        <v>56</v>
      </c>
      <c r="D116" s="9">
        <v>3</v>
      </c>
      <c r="E116" s="15" t="s">
        <v>85</v>
      </c>
      <c r="F116" s="16">
        <v>23549</v>
      </c>
      <c r="G116" t="str">
        <f>VLOOKUP(Начисление!D116,Отдел!A:C,2,0)</f>
        <v>Бухгалтерия</v>
      </c>
      <c r="H116" s="4" t="str">
        <f>VLOOKUP(C116,'Лицевые счета'!A:E,2,0)</f>
        <v>Кольцевая</v>
      </c>
      <c r="I116" t="str">
        <f>VLOOKUP(C116,'Лицевые счета'!A:E,4,0)</f>
        <v>Инструмент</v>
      </c>
    </row>
    <row r="117" spans="1:9" hidden="1" x14ac:dyDescent="0.3">
      <c r="A117" s="9">
        <v>116</v>
      </c>
      <c r="B117" s="14">
        <v>43955</v>
      </c>
      <c r="C117" s="9">
        <v>51</v>
      </c>
      <c r="D117" s="9">
        <v>11</v>
      </c>
      <c r="E117" s="15" t="s">
        <v>85</v>
      </c>
      <c r="F117" s="16">
        <v>26143</v>
      </c>
      <c r="G117" t="str">
        <f>VLOOKUP(Начисление!D117,Отдел!A:C,2,0)</f>
        <v>Производственный цех</v>
      </c>
      <c r="H117" s="4" t="str">
        <f>VLOOKUP(C117,'Лицевые счета'!A:E,2,0)</f>
        <v>Семеоновская</v>
      </c>
      <c r="I117" t="str">
        <f>VLOOKUP(C117,'Лицевые счета'!A:E,4,0)</f>
        <v>Сантехника</v>
      </c>
    </row>
    <row r="118" spans="1:9" hidden="1" x14ac:dyDescent="0.3">
      <c r="A118" s="9">
        <v>117</v>
      </c>
      <c r="B118" s="14">
        <v>43956</v>
      </c>
      <c r="C118" s="9">
        <v>56</v>
      </c>
      <c r="D118" s="9">
        <v>3</v>
      </c>
      <c r="E118" s="15" t="s">
        <v>85</v>
      </c>
      <c r="F118" s="16">
        <v>39621</v>
      </c>
      <c r="G118" t="str">
        <f>VLOOKUP(Начисление!D118,Отдел!A:C,2,0)</f>
        <v>Бухгалтерия</v>
      </c>
      <c r="H118" s="4" t="str">
        <f>VLOOKUP(C118,'Лицевые счета'!A:E,2,0)</f>
        <v>Кольцевая</v>
      </c>
      <c r="I118" t="str">
        <f>VLOOKUP(C118,'Лицевые счета'!A:E,4,0)</f>
        <v>Инструмент</v>
      </c>
    </row>
    <row r="119" spans="1:9" hidden="1" x14ac:dyDescent="0.3">
      <c r="A119" s="9">
        <v>118</v>
      </c>
      <c r="B119" s="14">
        <v>43957</v>
      </c>
      <c r="C119" s="9">
        <v>11</v>
      </c>
      <c r="D119" s="9">
        <v>1</v>
      </c>
      <c r="E119" s="15" t="s">
        <v>85</v>
      </c>
      <c r="F119" s="16">
        <v>20685</v>
      </c>
      <c r="G119" t="str">
        <f>VLOOKUP(Начисление!D119,Отдел!A:C,2,0)</f>
        <v>Ремонтный цех</v>
      </c>
      <c r="H119" s="4" t="str">
        <f>VLOOKUP(C119,'Лицевые счета'!A:E,2,0)</f>
        <v>Ленина</v>
      </c>
      <c r="I119" t="str">
        <f>VLOOKUP(C119,'Лицевые счета'!A:E,4,0)</f>
        <v>Электрика</v>
      </c>
    </row>
    <row r="120" spans="1:9" hidden="1" x14ac:dyDescent="0.3">
      <c r="A120" s="9">
        <v>119</v>
      </c>
      <c r="B120" s="14">
        <v>43958</v>
      </c>
      <c r="C120" s="9">
        <v>51</v>
      </c>
      <c r="D120" s="9">
        <v>11</v>
      </c>
      <c r="E120" s="15" t="s">
        <v>85</v>
      </c>
      <c r="F120" s="16">
        <v>24030</v>
      </c>
      <c r="G120" t="str">
        <f>VLOOKUP(Начисление!D120,Отдел!A:C,2,0)</f>
        <v>Производственный цех</v>
      </c>
      <c r="H120" s="4" t="str">
        <f>VLOOKUP(C120,'Лицевые счета'!A:E,2,0)</f>
        <v>Семеоновская</v>
      </c>
      <c r="I120" t="str">
        <f>VLOOKUP(C120,'Лицевые счета'!A:E,4,0)</f>
        <v>Сантехника</v>
      </c>
    </row>
    <row r="121" spans="1:9" hidden="1" x14ac:dyDescent="0.3">
      <c r="A121" s="9">
        <v>120</v>
      </c>
      <c r="B121" s="14">
        <v>43959</v>
      </c>
      <c r="C121" s="9">
        <v>9</v>
      </c>
      <c r="D121" s="9">
        <v>2</v>
      </c>
      <c r="E121" s="15" t="s">
        <v>85</v>
      </c>
      <c r="F121" s="16">
        <v>24024</v>
      </c>
      <c r="G121" t="str">
        <f>VLOOKUP(Начисление!D121,Отдел!A:C,2,0)</f>
        <v>Служба доставки</v>
      </c>
      <c r="H121" s="4" t="str">
        <f>VLOOKUP(C121,'Лицевые счета'!A:E,2,0)</f>
        <v>Ленина</v>
      </c>
      <c r="I121" t="str">
        <f>VLOOKUP(C121,'Лицевые счета'!A:E,4,0)</f>
        <v>Электрика</v>
      </c>
    </row>
    <row r="122" spans="1:9" hidden="1" x14ac:dyDescent="0.3">
      <c r="A122" s="9">
        <v>121</v>
      </c>
      <c r="B122" s="14">
        <v>43960</v>
      </c>
      <c r="C122" s="9">
        <v>8</v>
      </c>
      <c r="D122" s="9">
        <v>4</v>
      </c>
      <c r="E122" s="15" t="s">
        <v>85</v>
      </c>
      <c r="F122" s="16">
        <v>23367</v>
      </c>
      <c r="G122" t="str">
        <f>VLOOKUP(Начисление!D122,Отдел!A:C,2,0)</f>
        <v>Отдел по технике безопасности</v>
      </c>
      <c r="H122" s="4" t="str">
        <f>VLOOKUP(C122,'Лицевые счета'!A:E,2,0)</f>
        <v>Ленина</v>
      </c>
      <c r="I122" t="str">
        <f>VLOOKUP(C122,'Лицевые счета'!A:E,4,0)</f>
        <v>Электрика</v>
      </c>
    </row>
    <row r="123" spans="1:9" hidden="1" x14ac:dyDescent="0.3">
      <c r="A123" s="9">
        <v>122</v>
      </c>
      <c r="B123" s="14">
        <v>43961</v>
      </c>
      <c r="C123" s="9">
        <v>52</v>
      </c>
      <c r="D123" s="9">
        <v>4</v>
      </c>
      <c r="E123" s="15" t="s">
        <v>85</v>
      </c>
      <c r="F123" s="16">
        <v>35814</v>
      </c>
      <c r="G123" t="str">
        <f>VLOOKUP(Начисление!D123,Отдел!A:C,2,0)</f>
        <v>Отдел по технике безопасности</v>
      </c>
      <c r="H123" s="4" t="str">
        <f>VLOOKUP(C123,'Лицевые счета'!A:E,2,0)</f>
        <v>Семеоновская</v>
      </c>
      <c r="I123" t="str">
        <f>VLOOKUP(C123,'Лицевые счета'!A:E,4,0)</f>
        <v>Сантехника</v>
      </c>
    </row>
    <row r="124" spans="1:9" hidden="1" x14ac:dyDescent="0.3">
      <c r="A124" s="9">
        <v>123</v>
      </c>
      <c r="B124" s="14">
        <v>43962</v>
      </c>
      <c r="C124" s="9">
        <v>22</v>
      </c>
      <c r="D124" s="9">
        <v>1</v>
      </c>
      <c r="E124" s="15" t="s">
        <v>85</v>
      </c>
      <c r="F124" s="16">
        <v>35896</v>
      </c>
      <c r="G124" t="str">
        <f>VLOOKUP(Начисление!D124,Отдел!A:C,2,0)</f>
        <v>Ремонтный цех</v>
      </c>
      <c r="H124" s="4" t="str">
        <f>VLOOKUP(C124,'Лицевые счета'!A:E,2,0)</f>
        <v>Туполева</v>
      </c>
      <c r="I124" t="str">
        <f>VLOOKUP(C124,'Лицевые счета'!A:E,4,0)</f>
        <v>Электрика</v>
      </c>
    </row>
    <row r="125" spans="1:9" hidden="1" x14ac:dyDescent="0.3">
      <c r="A125" s="9">
        <v>124</v>
      </c>
      <c r="B125" s="14">
        <v>43963</v>
      </c>
      <c r="C125" s="9">
        <v>23</v>
      </c>
      <c r="D125" s="9">
        <v>3</v>
      </c>
      <c r="E125" s="15" t="s">
        <v>85</v>
      </c>
      <c r="F125" s="16">
        <v>34438</v>
      </c>
      <c r="G125" t="str">
        <f>VLOOKUP(Начисление!D125,Отдел!A:C,2,0)</f>
        <v>Бухгалтерия</v>
      </c>
      <c r="H125" s="4" t="str">
        <f>VLOOKUP(C125,'Лицевые счета'!A:E,2,0)</f>
        <v>Туполева</v>
      </c>
      <c r="I125" t="str">
        <f>VLOOKUP(C125,'Лицевые счета'!A:E,4,0)</f>
        <v>Электрика</v>
      </c>
    </row>
    <row r="126" spans="1:9" hidden="1" x14ac:dyDescent="0.3">
      <c r="A126" s="9">
        <v>125</v>
      </c>
      <c r="B126" s="14">
        <v>43964</v>
      </c>
      <c r="C126" s="9">
        <v>10</v>
      </c>
      <c r="D126" s="9">
        <v>5</v>
      </c>
      <c r="E126" s="15" t="s">
        <v>85</v>
      </c>
      <c r="F126" s="16">
        <v>32900</v>
      </c>
      <c r="G126" t="str">
        <f>VLOOKUP(Начисление!D126,Отдел!A:C,2,0)</f>
        <v>Кадровый отдел</v>
      </c>
      <c r="H126" s="4" t="str">
        <f>VLOOKUP(C126,'Лицевые счета'!A:E,2,0)</f>
        <v>Ленина</v>
      </c>
      <c r="I126" t="str">
        <f>VLOOKUP(C126,'Лицевые счета'!A:E,4,0)</f>
        <v>Электрика</v>
      </c>
    </row>
    <row r="127" spans="1:9" hidden="1" x14ac:dyDescent="0.3">
      <c r="A127" s="9">
        <v>126</v>
      </c>
      <c r="B127" s="14">
        <v>43965</v>
      </c>
      <c r="C127" s="9">
        <v>54</v>
      </c>
      <c r="D127" s="9">
        <v>9</v>
      </c>
      <c r="E127" s="15" t="s">
        <v>85</v>
      </c>
      <c r="F127" s="16">
        <v>26094</v>
      </c>
      <c r="G127" t="str">
        <f>VLOOKUP(Начисление!D127,Отдел!A:C,2,0)</f>
        <v>Отдел труда и заработной платы</v>
      </c>
      <c r="H127" s="4" t="str">
        <f>VLOOKUP(C127,'Лицевые счета'!A:E,2,0)</f>
        <v>Кольцевая</v>
      </c>
      <c r="I127" t="str">
        <f>VLOOKUP(C127,'Лицевые счета'!A:E,4,0)</f>
        <v>Электрика</v>
      </c>
    </row>
    <row r="128" spans="1:9" hidden="1" x14ac:dyDescent="0.3">
      <c r="A128" s="9">
        <v>127</v>
      </c>
      <c r="B128" s="14">
        <v>43966</v>
      </c>
      <c r="C128" s="9">
        <v>43</v>
      </c>
      <c r="D128" s="9">
        <v>1</v>
      </c>
      <c r="E128" s="15" t="s">
        <v>85</v>
      </c>
      <c r="F128" s="16">
        <v>33215</v>
      </c>
      <c r="G128" t="str">
        <f>VLOOKUP(Начисление!D128,Отдел!A:C,2,0)</f>
        <v>Ремонтный цех</v>
      </c>
      <c r="H128" s="4" t="str">
        <f>VLOOKUP(C128,'Лицевые счета'!A:E,2,0)</f>
        <v>Семеоновская</v>
      </c>
      <c r="I128" t="str">
        <f>VLOOKUP(C128,'Лицевые счета'!A:E,4,0)</f>
        <v>Электрика</v>
      </c>
    </row>
    <row r="129" spans="1:9" hidden="1" x14ac:dyDescent="0.3">
      <c r="A129" s="9">
        <v>128</v>
      </c>
      <c r="B129" s="14">
        <v>43967</v>
      </c>
      <c r="C129" s="9">
        <v>14</v>
      </c>
      <c r="D129" s="9">
        <v>4</v>
      </c>
      <c r="E129" s="15" t="s">
        <v>85</v>
      </c>
      <c r="F129" s="16">
        <v>39295</v>
      </c>
      <c r="G129" t="str">
        <f>VLOOKUP(Начисление!D129,Отдел!A:C,2,0)</f>
        <v>Отдел по технике безопасности</v>
      </c>
      <c r="H129" s="4" t="str">
        <f>VLOOKUP(C129,'Лицевые счета'!A:E,2,0)</f>
        <v>Ленина</v>
      </c>
      <c r="I129" t="str">
        <f>VLOOKUP(C129,'Лицевые счета'!A:E,4,0)</f>
        <v>Сантехника</v>
      </c>
    </row>
    <row r="130" spans="1:9" hidden="1" x14ac:dyDescent="0.3">
      <c r="A130" s="9">
        <v>129</v>
      </c>
      <c r="B130" s="14">
        <v>43968</v>
      </c>
      <c r="C130" s="9">
        <v>3</v>
      </c>
      <c r="D130" s="9">
        <v>2</v>
      </c>
      <c r="E130" s="15" t="s">
        <v>84</v>
      </c>
      <c r="F130" s="16">
        <v>35738</v>
      </c>
      <c r="G130" t="str">
        <f>VLOOKUP(Начисление!D130,Отдел!A:C,2,0)</f>
        <v>Служба доставки</v>
      </c>
      <c r="H130" s="4" t="str">
        <f>VLOOKUP(C130,'Лицевые счета'!A:E,2,0)</f>
        <v>Шмидта</v>
      </c>
      <c r="I130" t="str">
        <f>VLOOKUP(C130,'Лицевые счета'!A:E,4,0)</f>
        <v>Электрика</v>
      </c>
    </row>
    <row r="131" spans="1:9" hidden="1" x14ac:dyDescent="0.3">
      <c r="A131" s="9">
        <v>130</v>
      </c>
      <c r="B131" s="14">
        <v>43969</v>
      </c>
      <c r="C131" s="9">
        <v>6</v>
      </c>
      <c r="D131" s="9">
        <v>5</v>
      </c>
      <c r="E131" s="15" t="s">
        <v>84</v>
      </c>
      <c r="F131" s="16">
        <v>22242</v>
      </c>
      <c r="G131" t="str">
        <f>VLOOKUP(Начисление!D131,Отдел!A:C,2,0)</f>
        <v>Кадровый отдел</v>
      </c>
      <c r="H131" s="4" t="str">
        <f>VLOOKUP(C131,'Лицевые счета'!A:E,2,0)</f>
        <v>Шмидта</v>
      </c>
      <c r="I131" t="str">
        <f>VLOOKUP(C131,'Лицевые счета'!A:E,4,0)</f>
        <v>Электрика</v>
      </c>
    </row>
    <row r="132" spans="1:9" hidden="1" x14ac:dyDescent="0.3">
      <c r="A132" s="9">
        <v>131</v>
      </c>
      <c r="B132" s="14">
        <v>43970</v>
      </c>
      <c r="C132" s="9">
        <v>56</v>
      </c>
      <c r="D132" s="9">
        <v>4</v>
      </c>
      <c r="E132" s="15" t="s">
        <v>84</v>
      </c>
      <c r="F132" s="16">
        <v>25077</v>
      </c>
      <c r="G132" t="str">
        <f>VLOOKUP(Начисление!D132,Отдел!A:C,2,0)</f>
        <v>Отдел по технике безопасности</v>
      </c>
      <c r="H132" s="4" t="str">
        <f>VLOOKUP(C132,'Лицевые счета'!A:E,2,0)</f>
        <v>Кольцевая</v>
      </c>
      <c r="I132" t="str">
        <f>VLOOKUP(C132,'Лицевые счета'!A:E,4,0)</f>
        <v>Инструмент</v>
      </c>
    </row>
    <row r="133" spans="1:9" hidden="1" x14ac:dyDescent="0.3">
      <c r="A133" s="9">
        <v>132</v>
      </c>
      <c r="B133" s="14">
        <v>43971</v>
      </c>
      <c r="C133" s="9">
        <v>14</v>
      </c>
      <c r="D133" s="9">
        <v>1</v>
      </c>
      <c r="E133" s="15" t="s">
        <v>84</v>
      </c>
      <c r="F133" s="16">
        <v>35437</v>
      </c>
      <c r="G133" t="str">
        <f>VLOOKUP(Начисление!D133,Отдел!A:C,2,0)</f>
        <v>Ремонтный цех</v>
      </c>
      <c r="H133" s="4" t="str">
        <f>VLOOKUP(C133,'Лицевые счета'!A:E,2,0)</f>
        <v>Ленина</v>
      </c>
      <c r="I133" t="str">
        <f>VLOOKUP(C133,'Лицевые счета'!A:E,4,0)</f>
        <v>Сантехника</v>
      </c>
    </row>
    <row r="134" spans="1:9" hidden="1" x14ac:dyDescent="0.3">
      <c r="A134" s="9">
        <v>133</v>
      </c>
      <c r="B134" s="14">
        <v>43972</v>
      </c>
      <c r="C134" s="9">
        <v>7</v>
      </c>
      <c r="D134" s="9">
        <v>12</v>
      </c>
      <c r="E134" s="15" t="s">
        <v>84</v>
      </c>
      <c r="F134" s="16">
        <v>31113</v>
      </c>
      <c r="G134" t="str">
        <f>VLOOKUP(Начисление!D134,Отдел!A:C,2,0)</f>
        <v>Диспетчерский отдел</v>
      </c>
      <c r="H134" s="4" t="str">
        <f>VLOOKUP(C134,'Лицевые счета'!A:E,2,0)</f>
        <v>Ленина</v>
      </c>
      <c r="I134" t="str">
        <f>VLOOKUP(C134,'Лицевые счета'!A:E,4,0)</f>
        <v>Электрика</v>
      </c>
    </row>
    <row r="135" spans="1:9" hidden="1" x14ac:dyDescent="0.3">
      <c r="A135" s="9">
        <v>134</v>
      </c>
      <c r="B135" s="14">
        <v>43973</v>
      </c>
      <c r="C135" s="9">
        <v>20</v>
      </c>
      <c r="D135" s="9">
        <v>5</v>
      </c>
      <c r="E135" s="15" t="s">
        <v>84</v>
      </c>
      <c r="F135" s="16">
        <v>21899</v>
      </c>
      <c r="G135" t="str">
        <f>VLOOKUP(Начисление!D135,Отдел!A:C,2,0)</f>
        <v>Кадровый отдел</v>
      </c>
      <c r="H135" s="4" t="str">
        <f>VLOOKUP(C135,'Лицевые счета'!A:E,2,0)</f>
        <v>Ленина</v>
      </c>
      <c r="I135" t="str">
        <f>VLOOKUP(C135,'Лицевые счета'!A:E,4,0)</f>
        <v>Сантехника</v>
      </c>
    </row>
    <row r="136" spans="1:9" hidden="1" x14ac:dyDescent="0.3">
      <c r="A136" s="9">
        <v>135</v>
      </c>
      <c r="B136" s="14">
        <v>43974</v>
      </c>
      <c r="C136" s="9">
        <v>55</v>
      </c>
      <c r="D136" s="9">
        <v>4</v>
      </c>
      <c r="E136" s="15" t="s">
        <v>84</v>
      </c>
      <c r="F136" s="16">
        <v>35692</v>
      </c>
      <c r="G136" t="str">
        <f>VLOOKUP(Начисление!D136,Отдел!A:C,2,0)</f>
        <v>Отдел по технике безопасности</v>
      </c>
      <c r="H136" s="4" t="str">
        <f>VLOOKUP(C136,'Лицевые счета'!A:E,2,0)</f>
        <v>Кольцевая</v>
      </c>
      <c r="I136" t="str">
        <f>VLOOKUP(C136,'Лицевые счета'!A:E,4,0)</f>
        <v>Инструмент</v>
      </c>
    </row>
    <row r="137" spans="1:9" hidden="1" x14ac:dyDescent="0.3">
      <c r="A137" s="9">
        <v>136</v>
      </c>
      <c r="B137" s="14">
        <v>43975</v>
      </c>
      <c r="C137" s="9">
        <v>6</v>
      </c>
      <c r="D137" s="9">
        <v>1</v>
      </c>
      <c r="E137" s="15" t="s">
        <v>84</v>
      </c>
      <c r="F137" s="16">
        <v>32007</v>
      </c>
      <c r="G137" t="str">
        <f>VLOOKUP(Начисление!D137,Отдел!A:C,2,0)</f>
        <v>Ремонтный цех</v>
      </c>
      <c r="H137" s="4" t="str">
        <f>VLOOKUP(C137,'Лицевые счета'!A:E,2,0)</f>
        <v>Шмидта</v>
      </c>
      <c r="I137" t="str">
        <f>VLOOKUP(C137,'Лицевые счета'!A:E,4,0)</f>
        <v>Электрика</v>
      </c>
    </row>
    <row r="138" spans="1:9" hidden="1" x14ac:dyDescent="0.3">
      <c r="A138" s="9">
        <v>137</v>
      </c>
      <c r="B138" s="14">
        <v>43976</v>
      </c>
      <c r="C138" s="9">
        <v>13</v>
      </c>
      <c r="D138" s="9">
        <v>1</v>
      </c>
      <c r="E138" s="15" t="s">
        <v>84</v>
      </c>
      <c r="F138" s="16">
        <v>34886</v>
      </c>
      <c r="G138" t="str">
        <f>VLOOKUP(Начисление!D138,Отдел!A:C,2,0)</f>
        <v>Ремонтный цех</v>
      </c>
      <c r="H138" s="4" t="str">
        <f>VLOOKUP(C138,'Лицевые счета'!A:E,2,0)</f>
        <v>Ленина</v>
      </c>
      <c r="I138" t="str">
        <f>VLOOKUP(C138,'Лицевые счета'!A:E,4,0)</f>
        <v>Сантехника</v>
      </c>
    </row>
    <row r="139" spans="1:9" hidden="1" x14ac:dyDescent="0.3">
      <c r="A139" s="9">
        <v>138</v>
      </c>
      <c r="B139" s="14">
        <v>43977</v>
      </c>
      <c r="C139" s="9">
        <v>12</v>
      </c>
      <c r="D139" s="9">
        <v>3</v>
      </c>
      <c r="E139" s="15" t="s">
        <v>84</v>
      </c>
      <c r="F139" s="16">
        <v>25702</v>
      </c>
      <c r="G139" t="str">
        <f>VLOOKUP(Начисление!D139,Отдел!A:C,2,0)</f>
        <v>Бухгалтерия</v>
      </c>
      <c r="H139" s="4" t="str">
        <f>VLOOKUP(C139,'Лицевые счета'!A:E,2,0)</f>
        <v>Ленина</v>
      </c>
      <c r="I139" t="str">
        <f>VLOOKUP(C139,'Лицевые счета'!A:E,4,0)</f>
        <v>Электрика</v>
      </c>
    </row>
    <row r="140" spans="1:9" hidden="1" x14ac:dyDescent="0.3">
      <c r="A140" s="9">
        <v>139</v>
      </c>
      <c r="B140" s="14">
        <v>43978</v>
      </c>
      <c r="C140" s="9">
        <v>44</v>
      </c>
      <c r="D140" s="9">
        <v>8</v>
      </c>
      <c r="E140" s="15" t="s">
        <v>84</v>
      </c>
      <c r="F140" s="16">
        <v>32164</v>
      </c>
      <c r="G140" t="str">
        <f>VLOOKUP(Начисление!D140,Отдел!A:C,2,0)</f>
        <v>Плановый отдел</v>
      </c>
      <c r="H140" s="4" t="str">
        <f>VLOOKUP(C140,'Лицевые счета'!A:E,2,0)</f>
        <v>Семеоновская</v>
      </c>
      <c r="I140" t="str">
        <f>VLOOKUP(C140,'Лицевые счета'!A:E,4,0)</f>
        <v>Электрика</v>
      </c>
    </row>
    <row r="141" spans="1:9" hidden="1" x14ac:dyDescent="0.3">
      <c r="A141" s="9">
        <v>140</v>
      </c>
      <c r="B141" s="14">
        <v>43979</v>
      </c>
      <c r="C141" s="9">
        <v>28</v>
      </c>
      <c r="D141" s="9">
        <v>1</v>
      </c>
      <c r="E141" s="15" t="s">
        <v>84</v>
      </c>
      <c r="F141" s="16">
        <v>30981</v>
      </c>
      <c r="G141" t="str">
        <f>VLOOKUP(Начисление!D141,Отдел!A:C,2,0)</f>
        <v>Ремонтный цех</v>
      </c>
      <c r="H141" s="4" t="str">
        <f>VLOOKUP(C141,'Лицевые счета'!A:E,2,0)</f>
        <v>Туполева</v>
      </c>
      <c r="I141" t="str">
        <f>VLOOKUP(C141,'Лицевые счета'!A:E,4,0)</f>
        <v>Электрика</v>
      </c>
    </row>
    <row r="142" spans="1:9" hidden="1" x14ac:dyDescent="0.3">
      <c r="A142" s="9">
        <v>141</v>
      </c>
      <c r="B142" s="14">
        <v>43980</v>
      </c>
      <c r="C142" s="9">
        <v>56</v>
      </c>
      <c r="D142" s="9">
        <v>8</v>
      </c>
      <c r="E142" s="15" t="s">
        <v>84</v>
      </c>
      <c r="F142" s="16">
        <v>35457</v>
      </c>
      <c r="G142" t="str">
        <f>VLOOKUP(Начисление!D142,Отдел!A:C,2,0)</f>
        <v>Плановый отдел</v>
      </c>
      <c r="H142" s="4" t="str">
        <f>VLOOKUP(C142,'Лицевые счета'!A:E,2,0)</f>
        <v>Кольцевая</v>
      </c>
      <c r="I142" t="str">
        <f>VLOOKUP(C142,'Лицевые счета'!A:E,4,0)</f>
        <v>Инструмент</v>
      </c>
    </row>
    <row r="143" spans="1:9" hidden="1" x14ac:dyDescent="0.3">
      <c r="A143" s="9">
        <v>142</v>
      </c>
      <c r="B143" s="14">
        <v>43981</v>
      </c>
      <c r="C143" s="9">
        <v>46</v>
      </c>
      <c r="D143" s="9">
        <v>3</v>
      </c>
      <c r="E143" s="15" t="s">
        <v>84</v>
      </c>
      <c r="F143" s="16">
        <v>24275</v>
      </c>
      <c r="G143" t="str">
        <f>VLOOKUP(Начисление!D143,Отдел!A:C,2,0)</f>
        <v>Бухгалтерия</v>
      </c>
      <c r="H143" s="4" t="str">
        <f>VLOOKUP(C143,'Лицевые счета'!A:E,2,0)</f>
        <v>Семеоновская</v>
      </c>
      <c r="I143" t="str">
        <f>VLOOKUP(C143,'Лицевые счета'!A:E,4,0)</f>
        <v>Инструмент</v>
      </c>
    </row>
    <row r="144" spans="1:9" hidden="1" x14ac:dyDescent="0.3">
      <c r="A144" s="9">
        <v>143</v>
      </c>
      <c r="B144" s="14">
        <v>43982</v>
      </c>
      <c r="C144" s="9">
        <v>59</v>
      </c>
      <c r="D144" s="9">
        <v>9</v>
      </c>
      <c r="E144" s="15" t="s">
        <v>84</v>
      </c>
      <c r="F144" s="16">
        <v>39780</v>
      </c>
      <c r="G144" t="str">
        <f>VLOOKUP(Начисление!D144,Отдел!A:C,2,0)</f>
        <v>Отдел труда и заработной платы</v>
      </c>
      <c r="H144" s="4" t="str">
        <f>VLOOKUP(C144,'Лицевые счета'!A:E,2,0)</f>
        <v>Кольцевая</v>
      </c>
      <c r="I144" t="str">
        <f>VLOOKUP(C144,'Лицевые счета'!A:E,4,0)</f>
        <v>Сантехника</v>
      </c>
    </row>
    <row r="145" spans="1:9" hidden="1" x14ac:dyDescent="0.3">
      <c r="A145" s="9">
        <v>144</v>
      </c>
      <c r="B145" s="14">
        <v>43983</v>
      </c>
      <c r="C145" s="9">
        <v>57</v>
      </c>
      <c r="D145" s="9">
        <v>3</v>
      </c>
      <c r="E145" s="15" t="s">
        <v>84</v>
      </c>
      <c r="F145" s="16">
        <v>33338</v>
      </c>
      <c r="G145" t="str">
        <f>VLOOKUP(Начисление!D145,Отдел!A:C,2,0)</f>
        <v>Бухгалтерия</v>
      </c>
      <c r="H145" s="4" t="str">
        <f>VLOOKUP(C145,'Лицевые счета'!A:E,2,0)</f>
        <v>Кольцевая</v>
      </c>
      <c r="I145" t="str">
        <f>VLOOKUP(C145,'Лицевые счета'!A:E,4,0)</f>
        <v>Инструмент</v>
      </c>
    </row>
    <row r="146" spans="1:9" hidden="1" x14ac:dyDescent="0.3">
      <c r="A146" s="9">
        <v>145</v>
      </c>
      <c r="B146" s="14">
        <v>43984</v>
      </c>
      <c r="C146" s="9">
        <v>4</v>
      </c>
      <c r="D146" s="9">
        <v>12</v>
      </c>
      <c r="E146" s="15" t="s">
        <v>84</v>
      </c>
      <c r="F146" s="16">
        <v>39506</v>
      </c>
      <c r="G146" t="str">
        <f>VLOOKUP(Начисление!D146,Отдел!A:C,2,0)</f>
        <v>Диспетчерский отдел</v>
      </c>
      <c r="H146" s="4" t="str">
        <f>VLOOKUP(C146,'Лицевые счета'!A:E,2,0)</f>
        <v>Шмидта</v>
      </c>
      <c r="I146" t="str">
        <f>VLOOKUP(C146,'Лицевые счета'!A:E,4,0)</f>
        <v>Электрика</v>
      </c>
    </row>
    <row r="147" spans="1:9" hidden="1" x14ac:dyDescent="0.3">
      <c r="A147" s="9">
        <v>146</v>
      </c>
      <c r="B147" s="14">
        <v>43985</v>
      </c>
      <c r="C147" s="9">
        <v>2</v>
      </c>
      <c r="D147" s="9">
        <v>7</v>
      </c>
      <c r="E147" s="15" t="s">
        <v>84</v>
      </c>
      <c r="F147" s="16">
        <v>31811</v>
      </c>
      <c r="G147" t="str">
        <f>VLOOKUP(Начисление!D147,Отдел!A:C,2,0)</f>
        <v>Отдел сбыта</v>
      </c>
      <c r="H147" s="4" t="str">
        <f>VLOOKUP(C147,'Лицевые счета'!A:E,2,0)</f>
        <v>Шмидта</v>
      </c>
      <c r="I147" t="str">
        <f>VLOOKUP(C147,'Лицевые счета'!A:E,4,0)</f>
        <v>Электрика</v>
      </c>
    </row>
    <row r="148" spans="1:9" hidden="1" x14ac:dyDescent="0.3">
      <c r="A148" s="9">
        <v>147</v>
      </c>
      <c r="B148" s="14">
        <v>43986</v>
      </c>
      <c r="C148" s="9">
        <v>7</v>
      </c>
      <c r="D148" s="9">
        <v>9</v>
      </c>
      <c r="E148" s="15" t="s">
        <v>84</v>
      </c>
      <c r="F148" s="16">
        <v>31100</v>
      </c>
      <c r="G148" t="str">
        <f>VLOOKUP(Начисление!D148,Отдел!A:C,2,0)</f>
        <v>Отдел труда и заработной платы</v>
      </c>
      <c r="H148" s="4" t="str">
        <f>VLOOKUP(C148,'Лицевые счета'!A:E,2,0)</f>
        <v>Ленина</v>
      </c>
      <c r="I148" t="str">
        <f>VLOOKUP(C148,'Лицевые счета'!A:E,4,0)</f>
        <v>Электрика</v>
      </c>
    </row>
    <row r="149" spans="1:9" hidden="1" x14ac:dyDescent="0.3">
      <c r="A149" s="9">
        <v>148</v>
      </c>
      <c r="B149" s="14">
        <v>43987</v>
      </c>
      <c r="C149" s="9">
        <v>6</v>
      </c>
      <c r="D149" s="9">
        <v>10</v>
      </c>
      <c r="E149" s="15" t="s">
        <v>84</v>
      </c>
      <c r="F149" s="16">
        <v>32446</v>
      </c>
      <c r="G149" t="str">
        <f>VLOOKUP(Начисление!D149,Отдел!A:C,2,0)</f>
        <v>Маркетинговый отдел</v>
      </c>
      <c r="H149" s="4" t="str">
        <f>VLOOKUP(C149,'Лицевые счета'!A:E,2,0)</f>
        <v>Шмидта</v>
      </c>
      <c r="I149" t="str">
        <f>VLOOKUP(C149,'Лицевые счета'!A:E,4,0)</f>
        <v>Электрика</v>
      </c>
    </row>
    <row r="150" spans="1:9" hidden="1" x14ac:dyDescent="0.3">
      <c r="A150" s="9">
        <v>149</v>
      </c>
      <c r="B150" s="14">
        <v>43988</v>
      </c>
      <c r="C150" s="9">
        <v>57</v>
      </c>
      <c r="D150" s="9">
        <v>10</v>
      </c>
      <c r="E150" s="15" t="s">
        <v>84</v>
      </c>
      <c r="F150" s="16">
        <v>31921</v>
      </c>
      <c r="G150" t="str">
        <f>VLOOKUP(Начисление!D150,Отдел!A:C,2,0)</f>
        <v>Маркетинговый отдел</v>
      </c>
      <c r="H150" s="4" t="str">
        <f>VLOOKUP(C150,'Лицевые счета'!A:E,2,0)</f>
        <v>Кольцевая</v>
      </c>
      <c r="I150" t="str">
        <f>VLOOKUP(C150,'Лицевые счета'!A:E,4,0)</f>
        <v>Инструмент</v>
      </c>
    </row>
    <row r="151" spans="1:9" hidden="1" x14ac:dyDescent="0.3">
      <c r="A151" s="9">
        <v>150</v>
      </c>
      <c r="B151" s="14">
        <v>43989</v>
      </c>
      <c r="C151" s="9">
        <v>54</v>
      </c>
      <c r="D151" s="9">
        <v>12</v>
      </c>
      <c r="E151" s="15" t="s">
        <v>84</v>
      </c>
      <c r="F151" s="16">
        <v>34103</v>
      </c>
      <c r="G151" t="str">
        <f>VLOOKUP(Начисление!D151,Отдел!A:C,2,0)</f>
        <v>Диспетчерский отдел</v>
      </c>
      <c r="H151" s="4" t="str">
        <f>VLOOKUP(C151,'Лицевые счета'!A:E,2,0)</f>
        <v>Кольцевая</v>
      </c>
      <c r="I151" t="str">
        <f>VLOOKUP(C151,'Лицевые счета'!A:E,4,0)</f>
        <v>Электрика</v>
      </c>
    </row>
    <row r="152" spans="1:9" hidden="1" x14ac:dyDescent="0.3">
      <c r="A152" s="9">
        <v>151</v>
      </c>
      <c r="B152" s="14">
        <v>43990</v>
      </c>
      <c r="C152" s="9">
        <v>60</v>
      </c>
      <c r="D152" s="9">
        <v>1</v>
      </c>
      <c r="E152" s="15" t="s">
        <v>84</v>
      </c>
      <c r="F152" s="16">
        <v>38213</v>
      </c>
      <c r="G152" t="str">
        <f>VLOOKUP(Начисление!D152,Отдел!A:C,2,0)</f>
        <v>Ремонтный цех</v>
      </c>
      <c r="H152" s="4" t="str">
        <f>VLOOKUP(C152,'Лицевые счета'!A:E,2,0)</f>
        <v>Кольцевая</v>
      </c>
      <c r="I152" t="str">
        <f>VLOOKUP(C152,'Лицевые счета'!A:E,4,0)</f>
        <v>Сантехника</v>
      </c>
    </row>
    <row r="153" spans="1:9" hidden="1" x14ac:dyDescent="0.3">
      <c r="A153" s="9">
        <v>152</v>
      </c>
      <c r="B153" s="14">
        <v>43991</v>
      </c>
      <c r="C153" s="9">
        <v>53</v>
      </c>
      <c r="D153" s="9">
        <v>6</v>
      </c>
      <c r="E153" s="15" t="s">
        <v>84</v>
      </c>
      <c r="F153" s="16">
        <v>20587</v>
      </c>
      <c r="G153" t="str">
        <f>VLOOKUP(Начисление!D153,Отдел!A:C,2,0)</f>
        <v>Отдел снабжения</v>
      </c>
      <c r="H153" s="4" t="str">
        <f>VLOOKUP(C153,'Лицевые счета'!A:E,2,0)</f>
        <v>Кольцевая</v>
      </c>
      <c r="I153" t="str">
        <f>VLOOKUP(C153,'Лицевые счета'!A:E,4,0)</f>
        <v>Электрика</v>
      </c>
    </row>
    <row r="154" spans="1:9" hidden="1" x14ac:dyDescent="0.3">
      <c r="A154" s="9">
        <v>153</v>
      </c>
      <c r="B154" s="14">
        <v>43992</v>
      </c>
      <c r="C154" s="9">
        <v>15</v>
      </c>
      <c r="D154" s="9">
        <v>7</v>
      </c>
      <c r="E154" s="15" t="s">
        <v>84</v>
      </c>
      <c r="F154" s="16">
        <v>31015</v>
      </c>
      <c r="G154" t="str">
        <f>VLOOKUP(Начисление!D154,Отдел!A:C,2,0)</f>
        <v>Отдел сбыта</v>
      </c>
      <c r="H154" s="4" t="str">
        <f>VLOOKUP(C154,'Лицевые счета'!A:E,2,0)</f>
        <v>Ленина</v>
      </c>
      <c r="I154" t="str">
        <f>VLOOKUP(C154,'Лицевые счета'!A:E,4,0)</f>
        <v>Сантехника</v>
      </c>
    </row>
    <row r="155" spans="1:9" hidden="1" x14ac:dyDescent="0.3">
      <c r="A155" s="9">
        <v>154</v>
      </c>
      <c r="B155" s="14">
        <v>43993</v>
      </c>
      <c r="C155" s="9">
        <v>40</v>
      </c>
      <c r="D155" s="9">
        <v>9</v>
      </c>
      <c r="E155" s="15" t="s">
        <v>84</v>
      </c>
      <c r="F155" s="16">
        <v>22081</v>
      </c>
      <c r="G155" t="str">
        <f>VLOOKUP(Начисление!D155,Отдел!A:C,2,0)</f>
        <v>Отдел труда и заработной платы</v>
      </c>
      <c r="H155" s="4" t="str">
        <f>VLOOKUP(C155,'Лицевые счета'!A:E,2,0)</f>
        <v>Семеоновская</v>
      </c>
      <c r="I155" t="str">
        <f>VLOOKUP(C155,'Лицевые счета'!A:E,4,0)</f>
        <v>Электрика</v>
      </c>
    </row>
    <row r="156" spans="1:9" hidden="1" x14ac:dyDescent="0.3">
      <c r="A156" s="9">
        <v>155</v>
      </c>
      <c r="B156" s="14">
        <v>43994</v>
      </c>
      <c r="C156" s="9">
        <v>27</v>
      </c>
      <c r="D156" s="9">
        <v>6</v>
      </c>
      <c r="E156" s="15" t="s">
        <v>84</v>
      </c>
      <c r="F156" s="16">
        <v>28227</v>
      </c>
      <c r="G156" t="str">
        <f>VLOOKUP(Начисление!D156,Отдел!A:C,2,0)</f>
        <v>Отдел снабжения</v>
      </c>
      <c r="H156" s="4" t="str">
        <f>VLOOKUP(C156,'Лицевые счета'!A:E,2,0)</f>
        <v>Туполева</v>
      </c>
      <c r="I156" t="str">
        <f>VLOOKUP(C156,'Лицевые счета'!A:E,4,0)</f>
        <v>Электрика</v>
      </c>
    </row>
    <row r="157" spans="1:9" hidden="1" x14ac:dyDescent="0.3">
      <c r="A157" s="9">
        <v>156</v>
      </c>
      <c r="B157" s="14">
        <v>43995</v>
      </c>
      <c r="C157" s="9">
        <v>35</v>
      </c>
      <c r="D157" s="9">
        <v>3</v>
      </c>
      <c r="E157" s="15" t="s">
        <v>84</v>
      </c>
      <c r="F157" s="16">
        <v>20182</v>
      </c>
      <c r="G157" t="str">
        <f>VLOOKUP(Начисление!D157,Отдел!A:C,2,0)</f>
        <v>Бухгалтерия</v>
      </c>
      <c r="H157" s="4" t="str">
        <f>VLOOKUP(C157,'Лицевые счета'!A:E,2,0)</f>
        <v>Туполева</v>
      </c>
      <c r="I157" t="str">
        <f>VLOOKUP(C157,'Лицевые счета'!A:E,4,0)</f>
        <v>Инструмент</v>
      </c>
    </row>
    <row r="158" spans="1:9" hidden="1" x14ac:dyDescent="0.3">
      <c r="A158" s="9">
        <v>157</v>
      </c>
      <c r="B158" s="14">
        <v>43996</v>
      </c>
      <c r="C158" s="9">
        <v>7</v>
      </c>
      <c r="D158" s="9">
        <v>7</v>
      </c>
      <c r="E158" s="15" t="s">
        <v>84</v>
      </c>
      <c r="F158" s="16">
        <v>38402</v>
      </c>
      <c r="G158" t="str">
        <f>VLOOKUP(Начисление!D158,Отдел!A:C,2,0)</f>
        <v>Отдел сбыта</v>
      </c>
      <c r="H158" s="4" t="str">
        <f>VLOOKUP(C158,'Лицевые счета'!A:E,2,0)</f>
        <v>Ленина</v>
      </c>
      <c r="I158" t="str">
        <f>VLOOKUP(C158,'Лицевые счета'!A:E,4,0)</f>
        <v>Электрика</v>
      </c>
    </row>
    <row r="159" spans="1:9" hidden="1" x14ac:dyDescent="0.3">
      <c r="A159" s="9">
        <v>158</v>
      </c>
      <c r="B159" s="14">
        <v>43997</v>
      </c>
      <c r="C159" s="9">
        <v>5</v>
      </c>
      <c r="D159" s="9">
        <v>12</v>
      </c>
      <c r="E159" s="15" t="s">
        <v>84</v>
      </c>
      <c r="F159" s="16">
        <v>34771</v>
      </c>
      <c r="G159" t="str">
        <f>VLOOKUP(Начисление!D159,Отдел!A:C,2,0)</f>
        <v>Диспетчерский отдел</v>
      </c>
      <c r="H159" s="4" t="str">
        <f>VLOOKUP(C159,'Лицевые счета'!A:E,2,0)</f>
        <v>Шмидта</v>
      </c>
      <c r="I159" t="str">
        <f>VLOOKUP(C159,'Лицевые счета'!A:E,4,0)</f>
        <v>Электрика</v>
      </c>
    </row>
    <row r="160" spans="1:9" hidden="1" x14ac:dyDescent="0.3">
      <c r="A160" s="9">
        <v>159</v>
      </c>
      <c r="B160" s="14">
        <v>43998</v>
      </c>
      <c r="C160" s="9">
        <v>5</v>
      </c>
      <c r="D160" s="9">
        <v>10</v>
      </c>
      <c r="E160" s="15" t="s">
        <v>84</v>
      </c>
      <c r="F160" s="16">
        <v>29439</v>
      </c>
      <c r="G160" t="str">
        <f>VLOOKUP(Начисление!D160,Отдел!A:C,2,0)</f>
        <v>Маркетинговый отдел</v>
      </c>
      <c r="H160" s="4" t="str">
        <f>VLOOKUP(C160,'Лицевые счета'!A:E,2,0)</f>
        <v>Шмидта</v>
      </c>
      <c r="I160" t="str">
        <f>VLOOKUP(C160,'Лицевые счета'!A:E,4,0)</f>
        <v>Электрика</v>
      </c>
    </row>
    <row r="161" spans="1:9" hidden="1" x14ac:dyDescent="0.3">
      <c r="A161" s="9">
        <v>160</v>
      </c>
      <c r="B161" s="14">
        <v>43999</v>
      </c>
      <c r="C161" s="9">
        <v>41</v>
      </c>
      <c r="D161" s="9">
        <v>6</v>
      </c>
      <c r="E161" s="15" t="s">
        <v>84</v>
      </c>
      <c r="F161" s="16">
        <v>20470</v>
      </c>
      <c r="G161" t="str">
        <f>VLOOKUP(Начисление!D161,Отдел!A:C,2,0)</f>
        <v>Отдел снабжения</v>
      </c>
      <c r="H161" s="4" t="str">
        <f>VLOOKUP(C161,'Лицевые счета'!A:E,2,0)</f>
        <v>Семеоновская</v>
      </c>
      <c r="I161" t="str">
        <f>VLOOKUP(C161,'Лицевые счета'!A:E,4,0)</f>
        <v>Электрика</v>
      </c>
    </row>
    <row r="162" spans="1:9" hidden="1" x14ac:dyDescent="0.3">
      <c r="A162" s="9">
        <v>161</v>
      </c>
      <c r="B162" s="14">
        <v>44000</v>
      </c>
      <c r="C162" s="9">
        <v>1</v>
      </c>
      <c r="D162" s="9">
        <v>12</v>
      </c>
      <c r="E162" s="15" t="s">
        <v>84</v>
      </c>
      <c r="F162" s="16">
        <v>34917</v>
      </c>
      <c r="G162" t="str">
        <f>VLOOKUP(Начисление!D162,Отдел!A:C,2,0)</f>
        <v>Диспетчерский отдел</v>
      </c>
      <c r="H162" s="4" t="str">
        <f>VLOOKUP(C162,'Лицевые счета'!A:E,2,0)</f>
        <v>Шмидта</v>
      </c>
      <c r="I162" t="str">
        <f>VLOOKUP(C162,'Лицевые счета'!A:E,4,0)</f>
        <v>Электрика</v>
      </c>
    </row>
    <row r="163" spans="1:9" hidden="1" x14ac:dyDescent="0.3">
      <c r="A163" s="9">
        <v>162</v>
      </c>
      <c r="B163" s="14">
        <v>44001</v>
      </c>
      <c r="C163" s="9">
        <v>25</v>
      </c>
      <c r="D163" s="9">
        <v>11</v>
      </c>
      <c r="E163" s="15" t="s">
        <v>84</v>
      </c>
      <c r="F163" s="16">
        <v>32226</v>
      </c>
      <c r="G163" t="str">
        <f>VLOOKUP(Начисление!D163,Отдел!A:C,2,0)</f>
        <v>Производственный цех</v>
      </c>
      <c r="H163" s="4" t="str">
        <f>VLOOKUP(C163,'Лицевые счета'!A:E,2,0)</f>
        <v>Туполева</v>
      </c>
      <c r="I163" t="str">
        <f>VLOOKUP(C163,'Лицевые счета'!A:E,4,0)</f>
        <v>Электрика</v>
      </c>
    </row>
    <row r="164" spans="1:9" hidden="1" x14ac:dyDescent="0.3">
      <c r="A164" s="9">
        <v>163</v>
      </c>
      <c r="B164" s="14">
        <v>44002</v>
      </c>
      <c r="C164" s="9">
        <v>28</v>
      </c>
      <c r="D164" s="9">
        <v>4</v>
      </c>
      <c r="E164" s="15" t="s">
        <v>84</v>
      </c>
      <c r="F164" s="16">
        <v>31323</v>
      </c>
      <c r="G164" t="str">
        <f>VLOOKUP(Начисление!D164,Отдел!A:C,2,0)</f>
        <v>Отдел по технике безопасности</v>
      </c>
      <c r="H164" s="4" t="str">
        <f>VLOOKUP(C164,'Лицевые счета'!A:E,2,0)</f>
        <v>Туполева</v>
      </c>
      <c r="I164" t="str">
        <f>VLOOKUP(C164,'Лицевые счета'!A:E,4,0)</f>
        <v>Электрика</v>
      </c>
    </row>
    <row r="165" spans="1:9" hidden="1" x14ac:dyDescent="0.3">
      <c r="A165" s="9">
        <v>164</v>
      </c>
      <c r="B165" s="14">
        <v>44003</v>
      </c>
      <c r="C165" s="9">
        <v>55</v>
      </c>
      <c r="D165" s="9">
        <v>3</v>
      </c>
      <c r="E165" s="15" t="s">
        <v>84</v>
      </c>
      <c r="F165" s="16">
        <v>29454</v>
      </c>
      <c r="G165" t="str">
        <f>VLOOKUP(Начисление!D165,Отдел!A:C,2,0)</f>
        <v>Бухгалтерия</v>
      </c>
      <c r="H165" s="4" t="str">
        <f>VLOOKUP(C165,'Лицевые счета'!A:E,2,0)</f>
        <v>Кольцевая</v>
      </c>
      <c r="I165" t="str">
        <f>VLOOKUP(C165,'Лицевые счета'!A:E,4,0)</f>
        <v>Инструмент</v>
      </c>
    </row>
    <row r="166" spans="1:9" hidden="1" x14ac:dyDescent="0.3">
      <c r="A166" s="9">
        <v>165</v>
      </c>
      <c r="B166" s="14">
        <v>44004</v>
      </c>
      <c r="C166" s="9">
        <v>7</v>
      </c>
      <c r="D166" s="9">
        <v>6</v>
      </c>
      <c r="E166" s="15" t="s">
        <v>84</v>
      </c>
      <c r="F166" s="16">
        <v>24454</v>
      </c>
      <c r="G166" t="str">
        <f>VLOOKUP(Начисление!D166,Отдел!A:C,2,0)</f>
        <v>Отдел снабжения</v>
      </c>
      <c r="H166" s="4" t="str">
        <f>VLOOKUP(C166,'Лицевые счета'!A:E,2,0)</f>
        <v>Ленина</v>
      </c>
      <c r="I166" t="str">
        <f>VLOOKUP(C166,'Лицевые счета'!A:E,4,0)</f>
        <v>Электрика</v>
      </c>
    </row>
    <row r="167" spans="1:9" hidden="1" x14ac:dyDescent="0.3">
      <c r="A167" s="9">
        <v>166</v>
      </c>
      <c r="B167" s="14">
        <v>44005</v>
      </c>
      <c r="C167" s="9">
        <v>32</v>
      </c>
      <c r="D167" s="9">
        <v>7</v>
      </c>
      <c r="E167" s="15" t="s">
        <v>84</v>
      </c>
      <c r="F167" s="16">
        <v>33893</v>
      </c>
      <c r="G167" t="str">
        <f>VLOOKUP(Начисление!D167,Отдел!A:C,2,0)</f>
        <v>Отдел сбыта</v>
      </c>
      <c r="H167" s="4" t="str">
        <f>VLOOKUP(C167,'Лицевые счета'!A:E,2,0)</f>
        <v>Туполева</v>
      </c>
      <c r="I167" t="str">
        <f>VLOOKUP(C167,'Лицевые счета'!A:E,4,0)</f>
        <v>Инструмент</v>
      </c>
    </row>
    <row r="168" spans="1:9" hidden="1" x14ac:dyDescent="0.3">
      <c r="A168" s="9">
        <v>167</v>
      </c>
      <c r="B168" s="14">
        <v>44006</v>
      </c>
      <c r="C168" s="9">
        <v>54</v>
      </c>
      <c r="D168" s="9">
        <v>5</v>
      </c>
      <c r="E168" s="15" t="s">
        <v>84</v>
      </c>
      <c r="F168" s="16">
        <v>39130</v>
      </c>
      <c r="G168" t="str">
        <f>VLOOKUP(Начисление!D168,Отдел!A:C,2,0)</f>
        <v>Кадровый отдел</v>
      </c>
      <c r="H168" s="4" t="str">
        <f>VLOOKUP(C168,'Лицевые счета'!A:E,2,0)</f>
        <v>Кольцевая</v>
      </c>
      <c r="I168" t="str">
        <f>VLOOKUP(C168,'Лицевые счета'!A:E,4,0)</f>
        <v>Электрика</v>
      </c>
    </row>
    <row r="169" spans="1:9" hidden="1" x14ac:dyDescent="0.3">
      <c r="A169" s="9">
        <v>168</v>
      </c>
      <c r="B169" s="14">
        <v>44007</v>
      </c>
      <c r="C169" s="9">
        <v>49</v>
      </c>
      <c r="D169" s="9">
        <v>10</v>
      </c>
      <c r="E169" s="15" t="s">
        <v>84</v>
      </c>
      <c r="F169" s="16">
        <v>38749</v>
      </c>
      <c r="G169" t="str">
        <f>VLOOKUP(Начисление!D169,Отдел!A:C,2,0)</f>
        <v>Маркетинговый отдел</v>
      </c>
      <c r="H169" s="4" t="str">
        <f>VLOOKUP(C169,'Лицевые счета'!A:E,2,0)</f>
        <v>Семеоновская</v>
      </c>
      <c r="I169" t="str">
        <f>VLOOKUP(C169,'Лицевые счета'!A:E,4,0)</f>
        <v>Инструмент</v>
      </c>
    </row>
    <row r="170" spans="1:9" hidden="1" x14ac:dyDescent="0.3">
      <c r="A170" s="9">
        <v>169</v>
      </c>
      <c r="B170" s="14">
        <v>44008</v>
      </c>
      <c r="C170" s="9">
        <v>47</v>
      </c>
      <c r="D170" s="9">
        <v>8</v>
      </c>
      <c r="E170" s="15" t="s">
        <v>84</v>
      </c>
      <c r="F170" s="16">
        <v>34041</v>
      </c>
      <c r="G170" t="str">
        <f>VLOOKUP(Начисление!D170,Отдел!A:C,2,0)</f>
        <v>Плановый отдел</v>
      </c>
      <c r="H170" s="4" t="str">
        <f>VLOOKUP(C170,'Лицевые счета'!A:E,2,0)</f>
        <v>Семеоновская</v>
      </c>
      <c r="I170" t="str">
        <f>VLOOKUP(C170,'Лицевые счета'!A:E,4,0)</f>
        <v>Инструмент</v>
      </c>
    </row>
    <row r="171" spans="1:9" hidden="1" x14ac:dyDescent="0.3">
      <c r="A171" s="9">
        <v>170</v>
      </c>
      <c r="B171" s="14">
        <v>44009</v>
      </c>
      <c r="C171" s="9">
        <v>30</v>
      </c>
      <c r="D171" s="9">
        <v>4</v>
      </c>
      <c r="E171" s="15" t="s">
        <v>84</v>
      </c>
      <c r="F171" s="16">
        <v>24143</v>
      </c>
      <c r="G171" t="str">
        <f>VLOOKUP(Начисление!D171,Отдел!A:C,2,0)</f>
        <v>Отдел по технике безопасности</v>
      </c>
      <c r="H171" s="4" t="str">
        <f>VLOOKUP(C171,'Лицевые счета'!A:E,2,0)</f>
        <v>Туполева</v>
      </c>
      <c r="I171" t="str">
        <f>VLOOKUP(C171,'Лицевые счета'!A:E,4,0)</f>
        <v>Электрика</v>
      </c>
    </row>
    <row r="172" spans="1:9" hidden="1" x14ac:dyDescent="0.3">
      <c r="A172" s="9">
        <v>171</v>
      </c>
      <c r="B172" s="14">
        <v>44010</v>
      </c>
      <c r="C172" s="9">
        <v>41</v>
      </c>
      <c r="D172" s="9">
        <v>9</v>
      </c>
      <c r="E172" s="15" t="s">
        <v>84</v>
      </c>
      <c r="F172" s="16">
        <v>31843</v>
      </c>
      <c r="G172" t="str">
        <f>VLOOKUP(Начисление!D172,Отдел!A:C,2,0)</f>
        <v>Отдел труда и заработной платы</v>
      </c>
      <c r="H172" s="4" t="str">
        <f>VLOOKUP(C172,'Лицевые счета'!A:E,2,0)</f>
        <v>Семеоновская</v>
      </c>
      <c r="I172" t="str">
        <f>VLOOKUP(C172,'Лицевые счета'!A:E,4,0)</f>
        <v>Электрика</v>
      </c>
    </row>
    <row r="173" spans="1:9" hidden="1" x14ac:dyDescent="0.3">
      <c r="A173" s="9">
        <v>172</v>
      </c>
      <c r="B173" s="14">
        <v>44011</v>
      </c>
      <c r="C173" s="9">
        <v>12</v>
      </c>
      <c r="D173" s="9">
        <v>11</v>
      </c>
      <c r="E173" s="15" t="s">
        <v>84</v>
      </c>
      <c r="F173" s="16">
        <v>24328</v>
      </c>
      <c r="G173" t="str">
        <f>VLOOKUP(Начисление!D173,Отдел!A:C,2,0)</f>
        <v>Производственный цех</v>
      </c>
      <c r="H173" s="4" t="str">
        <f>VLOOKUP(C173,'Лицевые счета'!A:E,2,0)</f>
        <v>Ленина</v>
      </c>
      <c r="I173" t="str">
        <f>VLOOKUP(C173,'Лицевые счета'!A:E,4,0)</f>
        <v>Электрика</v>
      </c>
    </row>
    <row r="174" spans="1:9" hidden="1" x14ac:dyDescent="0.3">
      <c r="A174" s="9">
        <v>173</v>
      </c>
      <c r="B174" s="14">
        <v>44012</v>
      </c>
      <c r="C174" s="9">
        <v>19</v>
      </c>
      <c r="D174" s="9">
        <v>12</v>
      </c>
      <c r="E174" s="15" t="s">
        <v>84</v>
      </c>
      <c r="F174" s="16">
        <v>35913</v>
      </c>
      <c r="G174" t="str">
        <f>VLOOKUP(Начисление!D174,Отдел!A:C,2,0)</f>
        <v>Диспетчерский отдел</v>
      </c>
      <c r="H174" s="4" t="str">
        <f>VLOOKUP(C174,'Лицевые счета'!A:E,2,0)</f>
        <v>Ленина</v>
      </c>
      <c r="I174" t="str">
        <f>VLOOKUP(C174,'Лицевые счета'!A:E,4,0)</f>
        <v>Сантехника</v>
      </c>
    </row>
    <row r="175" spans="1:9" hidden="1" x14ac:dyDescent="0.3">
      <c r="A175" s="9">
        <v>174</v>
      </c>
      <c r="B175" s="14">
        <v>44013</v>
      </c>
      <c r="C175" s="9">
        <v>35</v>
      </c>
      <c r="D175" s="9">
        <v>10</v>
      </c>
      <c r="E175" s="15" t="s">
        <v>84</v>
      </c>
      <c r="F175" s="16">
        <v>24881</v>
      </c>
      <c r="G175" t="str">
        <f>VLOOKUP(Начисление!D175,Отдел!A:C,2,0)</f>
        <v>Маркетинговый отдел</v>
      </c>
      <c r="H175" s="4" t="str">
        <f>VLOOKUP(C175,'Лицевые счета'!A:E,2,0)</f>
        <v>Туполева</v>
      </c>
      <c r="I175" t="str">
        <f>VLOOKUP(C175,'Лицевые счета'!A:E,4,0)</f>
        <v>Инструмент</v>
      </c>
    </row>
    <row r="176" spans="1:9" hidden="1" x14ac:dyDescent="0.3">
      <c r="A176" s="9">
        <v>175</v>
      </c>
      <c r="B176" s="14">
        <v>44014</v>
      </c>
      <c r="C176" s="9">
        <v>17</v>
      </c>
      <c r="D176" s="9">
        <v>1</v>
      </c>
      <c r="E176" s="15" t="s">
        <v>84</v>
      </c>
      <c r="F176" s="16">
        <v>39316</v>
      </c>
      <c r="G176" t="str">
        <f>VLOOKUP(Начисление!D176,Отдел!A:C,2,0)</f>
        <v>Ремонтный цех</v>
      </c>
      <c r="H176" s="4" t="str">
        <f>VLOOKUP(C176,'Лицевые счета'!A:E,2,0)</f>
        <v>Ленина</v>
      </c>
      <c r="I176" t="str">
        <f>VLOOKUP(C176,'Лицевые счета'!A:E,4,0)</f>
        <v>Сантехника</v>
      </c>
    </row>
    <row r="177" spans="1:9" hidden="1" x14ac:dyDescent="0.3">
      <c r="A177" s="9">
        <v>176</v>
      </c>
      <c r="B177" s="14">
        <v>44015</v>
      </c>
      <c r="C177" s="9">
        <v>39</v>
      </c>
      <c r="D177" s="9">
        <v>11</v>
      </c>
      <c r="E177" s="15" t="s">
        <v>84</v>
      </c>
      <c r="F177" s="16">
        <v>39242</v>
      </c>
      <c r="G177" t="str">
        <f>VLOOKUP(Начисление!D177,Отдел!A:C,2,0)</f>
        <v>Производственный цех</v>
      </c>
      <c r="H177" s="4" t="str">
        <f>VLOOKUP(C177,'Лицевые счета'!A:E,2,0)</f>
        <v>Семеоновская</v>
      </c>
      <c r="I177" t="str">
        <f>VLOOKUP(C177,'Лицевые счета'!A:E,4,0)</f>
        <v>Электрика</v>
      </c>
    </row>
    <row r="178" spans="1:9" hidden="1" x14ac:dyDescent="0.3">
      <c r="A178" s="9">
        <v>177</v>
      </c>
      <c r="B178" s="14">
        <v>44016</v>
      </c>
      <c r="C178" s="9">
        <v>29</v>
      </c>
      <c r="D178" s="9">
        <v>10</v>
      </c>
      <c r="E178" s="15" t="s">
        <v>84</v>
      </c>
      <c r="F178" s="16">
        <v>23516</v>
      </c>
      <c r="G178" t="str">
        <f>VLOOKUP(Начисление!D178,Отдел!A:C,2,0)</f>
        <v>Маркетинговый отдел</v>
      </c>
      <c r="H178" s="4" t="str">
        <f>VLOOKUP(C178,'Лицевые счета'!A:E,2,0)</f>
        <v>Туполева</v>
      </c>
      <c r="I178" t="str">
        <f>VLOOKUP(C178,'Лицевые счета'!A:E,4,0)</f>
        <v>Электрика</v>
      </c>
    </row>
    <row r="179" spans="1:9" hidden="1" x14ac:dyDescent="0.3">
      <c r="A179" s="9">
        <v>178</v>
      </c>
      <c r="B179" s="14">
        <v>44017</v>
      </c>
      <c r="C179" s="9">
        <v>22</v>
      </c>
      <c r="D179" s="9">
        <v>2</v>
      </c>
      <c r="E179" s="15" t="s">
        <v>84</v>
      </c>
      <c r="F179" s="16">
        <v>22166</v>
      </c>
      <c r="G179" t="str">
        <f>VLOOKUP(Начисление!D179,Отдел!A:C,2,0)</f>
        <v>Служба доставки</v>
      </c>
      <c r="H179" s="4" t="str">
        <f>VLOOKUP(C179,'Лицевые счета'!A:E,2,0)</f>
        <v>Туполева</v>
      </c>
      <c r="I179" t="str">
        <f>VLOOKUP(C179,'Лицевые счета'!A:E,4,0)</f>
        <v>Электрика</v>
      </c>
    </row>
    <row r="180" spans="1:9" hidden="1" x14ac:dyDescent="0.3">
      <c r="A180" s="9">
        <v>179</v>
      </c>
      <c r="B180" s="14">
        <v>44018</v>
      </c>
      <c r="C180" s="9">
        <v>1</v>
      </c>
      <c r="D180" s="9">
        <v>4</v>
      </c>
      <c r="E180" s="15" t="s">
        <v>84</v>
      </c>
      <c r="F180" s="16">
        <v>37466</v>
      </c>
      <c r="G180" t="str">
        <f>VLOOKUP(Начисление!D180,Отдел!A:C,2,0)</f>
        <v>Отдел по технике безопасности</v>
      </c>
      <c r="H180" s="4" t="str">
        <f>VLOOKUP(C180,'Лицевые счета'!A:E,2,0)</f>
        <v>Шмидта</v>
      </c>
      <c r="I180" t="str">
        <f>VLOOKUP(C180,'Лицевые счета'!A:E,4,0)</f>
        <v>Электрика</v>
      </c>
    </row>
    <row r="181" spans="1:9" hidden="1" x14ac:dyDescent="0.3">
      <c r="A181" s="9">
        <v>180</v>
      </c>
      <c r="B181" s="14">
        <v>44019</v>
      </c>
      <c r="C181" s="9">
        <v>19</v>
      </c>
      <c r="D181" s="9">
        <v>9</v>
      </c>
      <c r="E181" s="15" t="s">
        <v>84</v>
      </c>
      <c r="F181" s="16">
        <v>35379</v>
      </c>
      <c r="G181" t="str">
        <f>VLOOKUP(Начисление!D181,Отдел!A:C,2,0)</f>
        <v>Отдел труда и заработной платы</v>
      </c>
      <c r="H181" s="4" t="str">
        <f>VLOOKUP(C181,'Лицевые счета'!A:E,2,0)</f>
        <v>Ленина</v>
      </c>
      <c r="I181" t="str">
        <f>VLOOKUP(C181,'Лицевые счета'!A:E,4,0)</f>
        <v>Сантехника</v>
      </c>
    </row>
    <row r="182" spans="1:9" hidden="1" x14ac:dyDescent="0.3">
      <c r="A182" s="9">
        <v>181</v>
      </c>
      <c r="B182" s="14">
        <v>44020</v>
      </c>
      <c r="C182" s="9">
        <v>16</v>
      </c>
      <c r="D182" s="9">
        <v>3</v>
      </c>
      <c r="E182" s="15" t="s">
        <v>84</v>
      </c>
      <c r="F182" s="16">
        <v>36446</v>
      </c>
      <c r="G182" t="str">
        <f>VLOOKUP(Начисление!D182,Отдел!A:C,2,0)</f>
        <v>Бухгалтерия</v>
      </c>
      <c r="H182" s="4" t="str">
        <f>VLOOKUP(C182,'Лицевые счета'!A:E,2,0)</f>
        <v>Ленина</v>
      </c>
      <c r="I182" t="str">
        <f>VLOOKUP(C182,'Лицевые счета'!A:E,4,0)</f>
        <v>Сантехника</v>
      </c>
    </row>
    <row r="183" spans="1:9" hidden="1" x14ac:dyDescent="0.3">
      <c r="A183" s="9">
        <v>182</v>
      </c>
      <c r="B183" s="14">
        <v>44021</v>
      </c>
      <c r="C183" s="9">
        <v>31</v>
      </c>
      <c r="D183" s="9">
        <v>3</v>
      </c>
      <c r="E183" s="15" t="s">
        <v>84</v>
      </c>
      <c r="F183" s="16">
        <v>20582</v>
      </c>
      <c r="G183" t="str">
        <f>VLOOKUP(Начисление!D183,Отдел!A:C,2,0)</f>
        <v>Бухгалтерия</v>
      </c>
      <c r="H183" s="4" t="str">
        <f>VLOOKUP(C183,'Лицевые счета'!A:E,2,0)</f>
        <v>Туполева</v>
      </c>
      <c r="I183" t="str">
        <f>VLOOKUP(C183,'Лицевые счета'!A:E,4,0)</f>
        <v>Электрика</v>
      </c>
    </row>
    <row r="184" spans="1:9" hidden="1" x14ac:dyDescent="0.3">
      <c r="A184" s="9">
        <v>183</v>
      </c>
      <c r="B184" s="14">
        <v>44022</v>
      </c>
      <c r="C184" s="9">
        <v>28</v>
      </c>
      <c r="D184" s="9">
        <v>11</v>
      </c>
      <c r="E184" s="15" t="s">
        <v>84</v>
      </c>
      <c r="F184" s="16">
        <v>29204</v>
      </c>
      <c r="G184" t="str">
        <f>VLOOKUP(Начисление!D184,Отдел!A:C,2,0)</f>
        <v>Производственный цех</v>
      </c>
      <c r="H184" s="4" t="str">
        <f>VLOOKUP(C184,'Лицевые счета'!A:E,2,0)</f>
        <v>Туполева</v>
      </c>
      <c r="I184" t="str">
        <f>VLOOKUP(C184,'Лицевые счета'!A:E,4,0)</f>
        <v>Электрика</v>
      </c>
    </row>
    <row r="185" spans="1:9" hidden="1" x14ac:dyDescent="0.3">
      <c r="A185" s="9">
        <v>184</v>
      </c>
      <c r="B185" s="14">
        <v>44023</v>
      </c>
      <c r="C185" s="9">
        <v>45</v>
      </c>
      <c r="D185" s="9">
        <v>5</v>
      </c>
      <c r="E185" s="15" t="s">
        <v>84</v>
      </c>
      <c r="F185" s="16">
        <v>29974</v>
      </c>
      <c r="G185" t="str">
        <f>VLOOKUP(Начисление!D185,Отдел!A:C,2,0)</f>
        <v>Кадровый отдел</v>
      </c>
      <c r="H185" s="4" t="str">
        <f>VLOOKUP(C185,'Лицевые счета'!A:E,2,0)</f>
        <v>Семеоновская</v>
      </c>
      <c r="I185" t="str">
        <f>VLOOKUP(C185,'Лицевые счета'!A:E,4,0)</f>
        <v>Инструмент</v>
      </c>
    </row>
    <row r="186" spans="1:9" hidden="1" x14ac:dyDescent="0.3">
      <c r="A186" s="9">
        <v>185</v>
      </c>
      <c r="B186" s="14">
        <v>44024</v>
      </c>
      <c r="C186" s="9">
        <v>9</v>
      </c>
      <c r="D186" s="9">
        <v>5</v>
      </c>
      <c r="E186" s="15" t="s">
        <v>84</v>
      </c>
      <c r="F186" s="16">
        <v>22706</v>
      </c>
      <c r="G186" t="str">
        <f>VLOOKUP(Начисление!D186,Отдел!A:C,2,0)</f>
        <v>Кадровый отдел</v>
      </c>
      <c r="H186" s="4" t="str">
        <f>VLOOKUP(C186,'Лицевые счета'!A:E,2,0)</f>
        <v>Ленина</v>
      </c>
      <c r="I186" t="str">
        <f>VLOOKUP(C186,'Лицевые счета'!A:E,4,0)</f>
        <v>Электрика</v>
      </c>
    </row>
    <row r="187" spans="1:9" hidden="1" x14ac:dyDescent="0.3">
      <c r="A187" s="9">
        <v>186</v>
      </c>
      <c r="B187" s="14">
        <v>44025</v>
      </c>
      <c r="C187" s="9">
        <v>49</v>
      </c>
      <c r="D187" s="9">
        <v>9</v>
      </c>
      <c r="E187" s="15" t="s">
        <v>84</v>
      </c>
      <c r="F187" s="16">
        <v>38022</v>
      </c>
      <c r="G187" t="str">
        <f>VLOOKUP(Начисление!D187,Отдел!A:C,2,0)</f>
        <v>Отдел труда и заработной платы</v>
      </c>
      <c r="H187" s="4" t="str">
        <f>VLOOKUP(C187,'Лицевые счета'!A:E,2,0)</f>
        <v>Семеоновская</v>
      </c>
      <c r="I187" t="str">
        <f>VLOOKUP(C187,'Лицевые счета'!A:E,4,0)</f>
        <v>Инструмент</v>
      </c>
    </row>
    <row r="188" spans="1:9" hidden="1" x14ac:dyDescent="0.3">
      <c r="A188" s="9">
        <v>187</v>
      </c>
      <c r="B188" s="14">
        <v>44026</v>
      </c>
      <c r="C188" s="9">
        <v>47</v>
      </c>
      <c r="D188" s="9">
        <v>11</v>
      </c>
      <c r="E188" s="15" t="s">
        <v>84</v>
      </c>
      <c r="F188" s="16">
        <v>31322</v>
      </c>
      <c r="G188" t="str">
        <f>VLOOKUP(Начисление!D188,Отдел!A:C,2,0)</f>
        <v>Производственный цех</v>
      </c>
      <c r="H188" s="4" t="str">
        <f>VLOOKUP(C188,'Лицевые счета'!A:E,2,0)</f>
        <v>Семеоновская</v>
      </c>
      <c r="I188" t="str">
        <f>VLOOKUP(C188,'Лицевые счета'!A:E,4,0)</f>
        <v>Инструмент</v>
      </c>
    </row>
    <row r="189" spans="1:9" hidden="1" x14ac:dyDescent="0.3">
      <c r="A189" s="9">
        <v>188</v>
      </c>
      <c r="B189" s="14">
        <v>44027</v>
      </c>
      <c r="C189" s="9">
        <v>13</v>
      </c>
      <c r="D189" s="9">
        <v>7</v>
      </c>
      <c r="E189" s="15" t="s">
        <v>84</v>
      </c>
      <c r="F189" s="16">
        <v>34993</v>
      </c>
      <c r="G189" t="str">
        <f>VLOOKUP(Начисление!D189,Отдел!A:C,2,0)</f>
        <v>Отдел сбыта</v>
      </c>
      <c r="H189" s="4" t="str">
        <f>VLOOKUP(C189,'Лицевые счета'!A:E,2,0)</f>
        <v>Ленина</v>
      </c>
      <c r="I189" t="str">
        <f>VLOOKUP(C189,'Лицевые счета'!A:E,4,0)</f>
        <v>Сантехника</v>
      </c>
    </row>
    <row r="190" spans="1:9" hidden="1" x14ac:dyDescent="0.3">
      <c r="A190" s="9">
        <v>189</v>
      </c>
      <c r="B190" s="14">
        <v>44028</v>
      </c>
      <c r="C190" s="9">
        <v>58</v>
      </c>
      <c r="D190" s="9">
        <v>4</v>
      </c>
      <c r="E190" s="15" t="s">
        <v>84</v>
      </c>
      <c r="F190" s="16">
        <v>35191</v>
      </c>
      <c r="G190" t="str">
        <f>VLOOKUP(Начисление!D190,Отдел!A:C,2,0)</f>
        <v>Отдел по технике безопасности</v>
      </c>
      <c r="H190" s="4" t="str">
        <f>VLOOKUP(C190,'Лицевые счета'!A:E,2,0)</f>
        <v>Кольцевая</v>
      </c>
      <c r="I190" t="str">
        <f>VLOOKUP(C190,'Лицевые счета'!A:E,4,0)</f>
        <v>Инструмент</v>
      </c>
    </row>
    <row r="191" spans="1:9" hidden="1" x14ac:dyDescent="0.3">
      <c r="A191" s="9">
        <v>190</v>
      </c>
      <c r="B191" s="14">
        <v>44029</v>
      </c>
      <c r="C191" s="9">
        <v>21</v>
      </c>
      <c r="D191" s="9">
        <v>8</v>
      </c>
      <c r="E191" s="15" t="s">
        <v>84</v>
      </c>
      <c r="F191" s="16">
        <v>25977</v>
      </c>
      <c r="G191" t="str">
        <f>VLOOKUP(Начисление!D191,Отдел!A:C,2,0)</f>
        <v>Плановый отдел</v>
      </c>
      <c r="H191" s="4" t="str">
        <f>VLOOKUP(C191,'Лицевые счета'!A:E,2,0)</f>
        <v>Туполева</v>
      </c>
      <c r="I191" t="str">
        <f>VLOOKUP(C191,'Лицевые счета'!A:E,4,0)</f>
        <v>Электрика</v>
      </c>
    </row>
    <row r="192" spans="1:9" hidden="1" x14ac:dyDescent="0.3">
      <c r="A192" s="9">
        <v>191</v>
      </c>
      <c r="B192" s="14">
        <v>44030</v>
      </c>
      <c r="C192" s="9">
        <v>40</v>
      </c>
      <c r="D192" s="9">
        <v>8</v>
      </c>
      <c r="E192" s="15" t="s">
        <v>84</v>
      </c>
      <c r="F192" s="16">
        <v>27849</v>
      </c>
      <c r="G192" t="str">
        <f>VLOOKUP(Начисление!D192,Отдел!A:C,2,0)</f>
        <v>Плановый отдел</v>
      </c>
      <c r="H192" s="4" t="str">
        <f>VLOOKUP(C192,'Лицевые счета'!A:E,2,0)</f>
        <v>Семеоновская</v>
      </c>
      <c r="I192" t="str">
        <f>VLOOKUP(C192,'Лицевые счета'!A:E,4,0)</f>
        <v>Электрика</v>
      </c>
    </row>
    <row r="193" spans="1:9" hidden="1" x14ac:dyDescent="0.3">
      <c r="A193" s="9">
        <v>192</v>
      </c>
      <c r="B193" s="14">
        <v>44031</v>
      </c>
      <c r="C193" s="9">
        <v>33</v>
      </c>
      <c r="D193" s="9">
        <v>1</v>
      </c>
      <c r="E193" s="15" t="s">
        <v>84</v>
      </c>
      <c r="F193" s="16">
        <v>35082</v>
      </c>
      <c r="G193" t="str">
        <f>VLOOKUP(Начисление!D193,Отдел!A:C,2,0)</f>
        <v>Ремонтный цех</v>
      </c>
      <c r="H193" s="4" t="str">
        <f>VLOOKUP(C193,'Лицевые счета'!A:E,2,0)</f>
        <v>Туполева</v>
      </c>
      <c r="I193" t="str">
        <f>VLOOKUP(C193,'Лицевые счета'!A:E,4,0)</f>
        <v>Инструмент</v>
      </c>
    </row>
    <row r="194" spans="1:9" hidden="1" x14ac:dyDescent="0.3">
      <c r="A194" s="9">
        <v>193</v>
      </c>
      <c r="B194" s="14">
        <v>44032</v>
      </c>
      <c r="C194" s="9">
        <v>20</v>
      </c>
      <c r="D194" s="9">
        <v>7</v>
      </c>
      <c r="E194" s="15" t="s">
        <v>84</v>
      </c>
      <c r="F194" s="16">
        <v>37701</v>
      </c>
      <c r="G194" t="str">
        <f>VLOOKUP(Начисление!D194,Отдел!A:C,2,0)</f>
        <v>Отдел сбыта</v>
      </c>
      <c r="H194" s="4" t="str">
        <f>VLOOKUP(C194,'Лицевые счета'!A:E,2,0)</f>
        <v>Ленина</v>
      </c>
      <c r="I194" t="str">
        <f>VLOOKUP(C194,'Лицевые счета'!A:E,4,0)</f>
        <v>Сантехника</v>
      </c>
    </row>
    <row r="195" spans="1:9" hidden="1" x14ac:dyDescent="0.3">
      <c r="A195" s="9">
        <v>194</v>
      </c>
      <c r="B195" s="14">
        <v>44033</v>
      </c>
      <c r="C195" s="9">
        <v>43</v>
      </c>
      <c r="D195" s="9">
        <v>5</v>
      </c>
      <c r="E195" s="15" t="s">
        <v>85</v>
      </c>
      <c r="F195" s="16">
        <v>21547</v>
      </c>
      <c r="G195" t="str">
        <f>VLOOKUP(Начисление!D195,Отдел!A:C,2,0)</f>
        <v>Кадровый отдел</v>
      </c>
      <c r="H195" s="4" t="str">
        <f>VLOOKUP(C195,'Лицевые счета'!A:E,2,0)</f>
        <v>Семеоновская</v>
      </c>
      <c r="I195" t="str">
        <f>VLOOKUP(C195,'Лицевые счета'!A:E,4,0)</f>
        <v>Электрика</v>
      </c>
    </row>
    <row r="196" spans="1:9" hidden="1" x14ac:dyDescent="0.3">
      <c r="A196" s="9">
        <v>195</v>
      </c>
      <c r="B196" s="14">
        <v>44034</v>
      </c>
      <c r="C196" s="9">
        <v>10</v>
      </c>
      <c r="D196" s="9">
        <v>8</v>
      </c>
      <c r="E196" s="15" t="s">
        <v>85</v>
      </c>
      <c r="F196" s="16">
        <v>27771</v>
      </c>
      <c r="G196" t="str">
        <f>VLOOKUP(Начисление!D196,Отдел!A:C,2,0)</f>
        <v>Плановый отдел</v>
      </c>
      <c r="H196" s="4" t="str">
        <f>VLOOKUP(C196,'Лицевые счета'!A:E,2,0)</f>
        <v>Ленина</v>
      </c>
      <c r="I196" t="str">
        <f>VLOOKUP(C196,'Лицевые счета'!A:E,4,0)</f>
        <v>Электрика</v>
      </c>
    </row>
    <row r="197" spans="1:9" hidden="1" x14ac:dyDescent="0.3">
      <c r="A197" s="9">
        <v>196</v>
      </c>
      <c r="B197" s="14">
        <v>44035</v>
      </c>
      <c r="C197" s="9">
        <v>52</v>
      </c>
      <c r="D197" s="9">
        <v>12</v>
      </c>
      <c r="E197" s="15" t="s">
        <v>85</v>
      </c>
      <c r="F197" s="16">
        <v>24200</v>
      </c>
      <c r="G197" t="str">
        <f>VLOOKUP(Начисление!D197,Отдел!A:C,2,0)</f>
        <v>Диспетчерский отдел</v>
      </c>
      <c r="H197" s="4" t="str">
        <f>VLOOKUP(C197,'Лицевые счета'!A:E,2,0)</f>
        <v>Семеоновская</v>
      </c>
      <c r="I197" t="str">
        <f>VLOOKUP(C197,'Лицевые счета'!A:E,4,0)</f>
        <v>Сантехника</v>
      </c>
    </row>
    <row r="198" spans="1:9" hidden="1" x14ac:dyDescent="0.3">
      <c r="A198" s="9">
        <v>197</v>
      </c>
      <c r="B198" s="14">
        <v>44036</v>
      </c>
      <c r="C198" s="9">
        <v>11</v>
      </c>
      <c r="D198" s="9">
        <v>12</v>
      </c>
      <c r="E198" s="15" t="s">
        <v>85</v>
      </c>
      <c r="F198" s="16">
        <v>36638</v>
      </c>
      <c r="G198" t="str">
        <f>VLOOKUP(Начисление!D198,Отдел!A:C,2,0)</f>
        <v>Диспетчерский отдел</v>
      </c>
      <c r="H198" s="4" t="str">
        <f>VLOOKUP(C198,'Лицевые счета'!A:E,2,0)</f>
        <v>Ленина</v>
      </c>
      <c r="I198" t="str">
        <f>VLOOKUP(C198,'Лицевые счета'!A:E,4,0)</f>
        <v>Электрика</v>
      </c>
    </row>
    <row r="199" spans="1:9" hidden="1" x14ac:dyDescent="0.3">
      <c r="A199" s="9">
        <v>198</v>
      </c>
      <c r="B199" s="14">
        <v>44037</v>
      </c>
      <c r="C199" s="9">
        <v>32</v>
      </c>
      <c r="D199" s="9">
        <v>3</v>
      </c>
      <c r="E199" s="15" t="s">
        <v>85</v>
      </c>
      <c r="F199" s="16">
        <v>31941</v>
      </c>
      <c r="G199" t="str">
        <f>VLOOKUP(Начисление!D199,Отдел!A:C,2,0)</f>
        <v>Бухгалтерия</v>
      </c>
      <c r="H199" s="4" t="str">
        <f>VLOOKUP(C199,'Лицевые счета'!A:E,2,0)</f>
        <v>Туполева</v>
      </c>
      <c r="I199" t="str">
        <f>VLOOKUP(C199,'Лицевые счета'!A:E,4,0)</f>
        <v>Инструмент</v>
      </c>
    </row>
    <row r="200" spans="1:9" hidden="1" x14ac:dyDescent="0.3">
      <c r="A200" s="9">
        <v>199</v>
      </c>
      <c r="B200" s="14">
        <v>44038</v>
      </c>
      <c r="C200" s="9">
        <v>52</v>
      </c>
      <c r="D200" s="9">
        <v>10</v>
      </c>
      <c r="E200" s="15" t="s">
        <v>85</v>
      </c>
      <c r="F200" s="16">
        <v>31963</v>
      </c>
      <c r="G200" t="str">
        <f>VLOOKUP(Начисление!D200,Отдел!A:C,2,0)</f>
        <v>Маркетинговый отдел</v>
      </c>
      <c r="H200" s="4" t="str">
        <f>VLOOKUP(C200,'Лицевые счета'!A:E,2,0)</f>
        <v>Семеоновская</v>
      </c>
      <c r="I200" t="str">
        <f>VLOOKUP(C200,'Лицевые счета'!A:E,4,0)</f>
        <v>Сантехника</v>
      </c>
    </row>
    <row r="201" spans="1:9" hidden="1" x14ac:dyDescent="0.3">
      <c r="A201" s="9">
        <v>200</v>
      </c>
      <c r="B201" s="14">
        <v>44039</v>
      </c>
      <c r="C201" s="9">
        <v>11</v>
      </c>
      <c r="D201" s="9">
        <v>9</v>
      </c>
      <c r="E201" s="15" t="s">
        <v>85</v>
      </c>
      <c r="F201" s="16">
        <v>22733</v>
      </c>
      <c r="G201" t="str">
        <f>VLOOKUP(Начисление!D201,Отдел!A:C,2,0)</f>
        <v>Отдел труда и заработной платы</v>
      </c>
      <c r="H201" s="4" t="str">
        <f>VLOOKUP(C201,'Лицевые счета'!A:E,2,0)</f>
        <v>Ленина</v>
      </c>
      <c r="I201" t="str">
        <f>VLOOKUP(C201,'Лицевые счета'!A:E,4,0)</f>
        <v>Электрика</v>
      </c>
    </row>
    <row r="202" spans="1:9" hidden="1" x14ac:dyDescent="0.3">
      <c r="A202" s="9">
        <v>201</v>
      </c>
      <c r="B202" s="14">
        <v>44040</v>
      </c>
      <c r="C202" s="9">
        <v>57</v>
      </c>
      <c r="D202" s="9">
        <v>4</v>
      </c>
      <c r="E202" s="15" t="s">
        <v>85</v>
      </c>
      <c r="F202" s="16">
        <v>38561</v>
      </c>
      <c r="G202" t="str">
        <f>VLOOKUP(Начисление!D202,Отдел!A:C,2,0)</f>
        <v>Отдел по технике безопасности</v>
      </c>
      <c r="H202" s="4" t="str">
        <f>VLOOKUP(C202,'Лицевые счета'!A:E,2,0)</f>
        <v>Кольцевая</v>
      </c>
      <c r="I202" t="str">
        <f>VLOOKUP(C202,'Лицевые счета'!A:E,4,0)</f>
        <v>Инструмент</v>
      </c>
    </row>
    <row r="203" spans="1:9" hidden="1" x14ac:dyDescent="0.3">
      <c r="A203" s="9">
        <v>202</v>
      </c>
      <c r="B203" s="14">
        <v>44041</v>
      </c>
      <c r="C203" s="9">
        <v>48</v>
      </c>
      <c r="D203" s="9">
        <v>2</v>
      </c>
      <c r="E203" s="15" t="s">
        <v>85</v>
      </c>
      <c r="F203" s="16">
        <v>31104</v>
      </c>
      <c r="G203" t="str">
        <f>VLOOKUP(Начисление!D203,Отдел!A:C,2,0)</f>
        <v>Служба доставки</v>
      </c>
      <c r="H203" s="4" t="str">
        <f>VLOOKUP(C203,'Лицевые счета'!A:E,2,0)</f>
        <v>Семеоновская</v>
      </c>
      <c r="I203" t="str">
        <f>VLOOKUP(C203,'Лицевые счета'!A:E,4,0)</f>
        <v>Инструмент</v>
      </c>
    </row>
    <row r="204" spans="1:9" hidden="1" x14ac:dyDescent="0.3">
      <c r="A204" s="9">
        <v>203</v>
      </c>
      <c r="B204" s="14">
        <v>44042</v>
      </c>
      <c r="C204" s="9">
        <v>26</v>
      </c>
      <c r="D204" s="9">
        <v>10</v>
      </c>
      <c r="E204" s="15" t="s">
        <v>85</v>
      </c>
      <c r="F204" s="16">
        <v>21998</v>
      </c>
      <c r="G204" t="str">
        <f>VLOOKUP(Начисление!D204,Отдел!A:C,2,0)</f>
        <v>Маркетинговый отдел</v>
      </c>
      <c r="H204" s="4" t="str">
        <f>VLOOKUP(C204,'Лицевые счета'!A:E,2,0)</f>
        <v>Туполева</v>
      </c>
      <c r="I204" t="str">
        <f>VLOOKUP(C204,'Лицевые счета'!A:E,4,0)</f>
        <v>Электрика</v>
      </c>
    </row>
    <row r="205" spans="1:9" hidden="1" x14ac:dyDescent="0.3">
      <c r="A205" s="9">
        <v>204</v>
      </c>
      <c r="B205" s="14">
        <v>44043</v>
      </c>
      <c r="C205" s="9">
        <v>54</v>
      </c>
      <c r="D205" s="9">
        <v>7</v>
      </c>
      <c r="E205" s="15" t="s">
        <v>85</v>
      </c>
      <c r="F205" s="16">
        <v>33303</v>
      </c>
      <c r="G205" t="str">
        <f>VLOOKUP(Начисление!D205,Отдел!A:C,2,0)</f>
        <v>Отдел сбыта</v>
      </c>
      <c r="H205" s="4" t="str">
        <f>VLOOKUP(C205,'Лицевые счета'!A:E,2,0)</f>
        <v>Кольцевая</v>
      </c>
      <c r="I205" t="str">
        <f>VLOOKUP(C205,'Лицевые счета'!A:E,4,0)</f>
        <v>Электрика</v>
      </c>
    </row>
    <row r="206" spans="1:9" hidden="1" x14ac:dyDescent="0.3">
      <c r="A206" s="9">
        <v>205</v>
      </c>
      <c r="B206" s="14">
        <v>44044</v>
      </c>
      <c r="C206" s="9">
        <v>57</v>
      </c>
      <c r="D206" s="9">
        <v>6</v>
      </c>
      <c r="E206" s="15" t="s">
        <v>85</v>
      </c>
      <c r="F206" s="16">
        <v>35999</v>
      </c>
      <c r="G206" t="str">
        <f>VLOOKUP(Начисление!D206,Отдел!A:C,2,0)</f>
        <v>Отдел снабжения</v>
      </c>
      <c r="H206" s="4" t="str">
        <f>VLOOKUP(C206,'Лицевые счета'!A:E,2,0)</f>
        <v>Кольцевая</v>
      </c>
      <c r="I206" t="str">
        <f>VLOOKUP(C206,'Лицевые счета'!A:E,4,0)</f>
        <v>Инструмент</v>
      </c>
    </row>
    <row r="207" spans="1:9" hidden="1" x14ac:dyDescent="0.3">
      <c r="A207" s="9">
        <v>206</v>
      </c>
      <c r="B207" s="14">
        <v>44045</v>
      </c>
      <c r="C207" s="9">
        <v>40</v>
      </c>
      <c r="D207" s="9">
        <v>4</v>
      </c>
      <c r="E207" s="15" t="s">
        <v>85</v>
      </c>
      <c r="F207" s="16">
        <v>29343</v>
      </c>
      <c r="G207" t="str">
        <f>VLOOKUP(Начисление!D207,Отдел!A:C,2,0)</f>
        <v>Отдел по технике безопасности</v>
      </c>
      <c r="H207" s="4" t="str">
        <f>VLOOKUP(C207,'Лицевые счета'!A:E,2,0)</f>
        <v>Семеоновская</v>
      </c>
      <c r="I207" t="str">
        <f>VLOOKUP(C207,'Лицевые счета'!A:E,4,0)</f>
        <v>Электрика</v>
      </c>
    </row>
    <row r="208" spans="1:9" hidden="1" x14ac:dyDescent="0.3">
      <c r="A208" s="9">
        <v>207</v>
      </c>
      <c r="B208" s="14">
        <v>44046</v>
      </c>
      <c r="C208" s="9">
        <v>7</v>
      </c>
      <c r="D208" s="9">
        <v>1</v>
      </c>
      <c r="E208" s="15" t="s">
        <v>85</v>
      </c>
      <c r="F208" s="16">
        <v>29570</v>
      </c>
      <c r="G208" t="str">
        <f>VLOOKUP(Начисление!D208,Отдел!A:C,2,0)</f>
        <v>Ремонтный цех</v>
      </c>
      <c r="H208" s="4" t="str">
        <f>VLOOKUP(C208,'Лицевые счета'!A:E,2,0)</f>
        <v>Ленина</v>
      </c>
      <c r="I208" t="str">
        <f>VLOOKUP(C208,'Лицевые счета'!A:E,4,0)</f>
        <v>Электрика</v>
      </c>
    </row>
    <row r="209" spans="1:9" hidden="1" x14ac:dyDescent="0.3">
      <c r="A209" s="9">
        <v>208</v>
      </c>
      <c r="B209" s="14">
        <v>44047</v>
      </c>
      <c r="C209" s="9">
        <v>16</v>
      </c>
      <c r="D209" s="9">
        <v>7</v>
      </c>
      <c r="E209" s="15" t="s">
        <v>85</v>
      </c>
      <c r="F209" s="16">
        <v>39501</v>
      </c>
      <c r="G209" t="str">
        <f>VLOOKUP(Начисление!D209,Отдел!A:C,2,0)</f>
        <v>Отдел сбыта</v>
      </c>
      <c r="H209" s="4" t="str">
        <f>VLOOKUP(C209,'Лицевые счета'!A:E,2,0)</f>
        <v>Ленина</v>
      </c>
      <c r="I209" t="str">
        <f>VLOOKUP(C209,'Лицевые счета'!A:E,4,0)</f>
        <v>Сантехника</v>
      </c>
    </row>
    <row r="210" spans="1:9" hidden="1" x14ac:dyDescent="0.3">
      <c r="A210" s="9">
        <v>209</v>
      </c>
      <c r="B210" s="14">
        <v>44048</v>
      </c>
      <c r="C210" s="9">
        <v>12</v>
      </c>
      <c r="D210" s="9">
        <v>8</v>
      </c>
      <c r="E210" s="15" t="s">
        <v>85</v>
      </c>
      <c r="F210" s="16">
        <v>27763</v>
      </c>
      <c r="G210" t="str">
        <f>VLOOKUP(Начисление!D210,Отдел!A:C,2,0)</f>
        <v>Плановый отдел</v>
      </c>
      <c r="H210" s="4" t="str">
        <f>VLOOKUP(C210,'Лицевые счета'!A:E,2,0)</f>
        <v>Ленина</v>
      </c>
      <c r="I210" t="str">
        <f>VLOOKUP(C210,'Лицевые счета'!A:E,4,0)</f>
        <v>Электрика</v>
      </c>
    </row>
    <row r="211" spans="1:9" hidden="1" x14ac:dyDescent="0.3">
      <c r="A211" s="9">
        <v>210</v>
      </c>
      <c r="B211" s="14">
        <v>44049</v>
      </c>
      <c r="C211" s="9">
        <v>16</v>
      </c>
      <c r="D211" s="9">
        <v>7</v>
      </c>
      <c r="E211" s="15" t="s">
        <v>85</v>
      </c>
      <c r="F211" s="16">
        <v>35833</v>
      </c>
      <c r="G211" t="str">
        <f>VLOOKUP(Начисление!D211,Отдел!A:C,2,0)</f>
        <v>Отдел сбыта</v>
      </c>
      <c r="H211" s="4" t="str">
        <f>VLOOKUP(C211,'Лицевые счета'!A:E,2,0)</f>
        <v>Ленина</v>
      </c>
      <c r="I211" t="str">
        <f>VLOOKUP(C211,'Лицевые счета'!A:E,4,0)</f>
        <v>Сантехника</v>
      </c>
    </row>
    <row r="212" spans="1:9" hidden="1" x14ac:dyDescent="0.3">
      <c r="A212" s="9">
        <v>211</v>
      </c>
      <c r="B212" s="14">
        <v>44050</v>
      </c>
      <c r="C212" s="9">
        <v>21</v>
      </c>
      <c r="D212" s="9">
        <v>2</v>
      </c>
      <c r="E212" s="15" t="s">
        <v>85</v>
      </c>
      <c r="F212" s="16">
        <v>25637</v>
      </c>
      <c r="G212" t="str">
        <f>VLOOKUP(Начисление!D212,Отдел!A:C,2,0)</f>
        <v>Служба доставки</v>
      </c>
      <c r="H212" s="4" t="str">
        <f>VLOOKUP(C212,'Лицевые счета'!A:E,2,0)</f>
        <v>Туполева</v>
      </c>
      <c r="I212" t="str">
        <f>VLOOKUP(C212,'Лицевые счета'!A:E,4,0)</f>
        <v>Электрика</v>
      </c>
    </row>
    <row r="213" spans="1:9" hidden="1" x14ac:dyDescent="0.3">
      <c r="A213" s="9">
        <v>212</v>
      </c>
      <c r="B213" s="14">
        <v>44051</v>
      </c>
      <c r="C213" s="9">
        <v>20</v>
      </c>
      <c r="D213" s="9">
        <v>7</v>
      </c>
      <c r="E213" s="15" t="s">
        <v>85</v>
      </c>
      <c r="F213" s="16">
        <v>23148</v>
      </c>
      <c r="G213" t="str">
        <f>VLOOKUP(Начисление!D213,Отдел!A:C,2,0)</f>
        <v>Отдел сбыта</v>
      </c>
      <c r="H213" s="4" t="str">
        <f>VLOOKUP(C213,'Лицевые счета'!A:E,2,0)</f>
        <v>Ленина</v>
      </c>
      <c r="I213" t="str">
        <f>VLOOKUP(C213,'Лицевые счета'!A:E,4,0)</f>
        <v>Сантехника</v>
      </c>
    </row>
    <row r="214" spans="1:9" hidden="1" x14ac:dyDescent="0.3">
      <c r="A214" s="9">
        <v>213</v>
      </c>
      <c r="B214" s="14">
        <v>44052</v>
      </c>
      <c r="C214" s="9">
        <v>48</v>
      </c>
      <c r="D214" s="9">
        <v>5</v>
      </c>
      <c r="E214" s="15" t="s">
        <v>85</v>
      </c>
      <c r="F214" s="16">
        <v>22777</v>
      </c>
      <c r="G214" t="str">
        <f>VLOOKUP(Начисление!D214,Отдел!A:C,2,0)</f>
        <v>Кадровый отдел</v>
      </c>
      <c r="H214" s="4" t="str">
        <f>VLOOKUP(C214,'Лицевые счета'!A:E,2,0)</f>
        <v>Семеоновская</v>
      </c>
      <c r="I214" t="str">
        <f>VLOOKUP(C214,'Лицевые счета'!A:E,4,0)</f>
        <v>Инструмент</v>
      </c>
    </row>
    <row r="215" spans="1:9" hidden="1" x14ac:dyDescent="0.3">
      <c r="A215" s="9">
        <v>214</v>
      </c>
      <c r="B215" s="14">
        <v>44053</v>
      </c>
      <c r="C215" s="9">
        <v>6</v>
      </c>
      <c r="D215" s="9">
        <v>5</v>
      </c>
      <c r="E215" s="15" t="s">
        <v>85</v>
      </c>
      <c r="F215" s="16">
        <v>29021</v>
      </c>
      <c r="G215" t="str">
        <f>VLOOKUP(Начисление!D215,Отдел!A:C,2,0)</f>
        <v>Кадровый отдел</v>
      </c>
      <c r="H215" s="4" t="str">
        <f>VLOOKUP(C215,'Лицевые счета'!A:E,2,0)</f>
        <v>Шмидта</v>
      </c>
      <c r="I215" t="str">
        <f>VLOOKUP(C215,'Лицевые счета'!A:E,4,0)</f>
        <v>Электрика</v>
      </c>
    </row>
    <row r="216" spans="1:9" hidden="1" x14ac:dyDescent="0.3">
      <c r="A216" s="9">
        <v>215</v>
      </c>
      <c r="B216" s="14">
        <v>44054</v>
      </c>
      <c r="C216" s="9">
        <v>45</v>
      </c>
      <c r="D216" s="9">
        <v>7</v>
      </c>
      <c r="E216" s="15" t="s">
        <v>85</v>
      </c>
      <c r="F216" s="16">
        <v>24371</v>
      </c>
      <c r="G216" t="str">
        <f>VLOOKUP(Начисление!D216,Отдел!A:C,2,0)</f>
        <v>Отдел сбыта</v>
      </c>
      <c r="H216" s="4" t="str">
        <f>VLOOKUP(C216,'Лицевые счета'!A:E,2,0)</f>
        <v>Семеоновская</v>
      </c>
      <c r="I216" t="str">
        <f>VLOOKUP(C216,'Лицевые счета'!A:E,4,0)</f>
        <v>Инструмент</v>
      </c>
    </row>
    <row r="217" spans="1:9" hidden="1" x14ac:dyDescent="0.3">
      <c r="A217" s="9">
        <v>216</v>
      </c>
      <c r="B217" s="14">
        <v>44055</v>
      </c>
      <c r="C217" s="9">
        <v>46</v>
      </c>
      <c r="D217" s="9">
        <v>10</v>
      </c>
      <c r="E217" s="15" t="s">
        <v>85</v>
      </c>
      <c r="F217" s="16">
        <v>24893</v>
      </c>
      <c r="G217" t="str">
        <f>VLOOKUP(Начисление!D217,Отдел!A:C,2,0)</f>
        <v>Маркетинговый отдел</v>
      </c>
      <c r="H217" s="4" t="str">
        <f>VLOOKUP(C217,'Лицевые счета'!A:E,2,0)</f>
        <v>Семеоновская</v>
      </c>
      <c r="I217" t="str">
        <f>VLOOKUP(C217,'Лицевые счета'!A:E,4,0)</f>
        <v>Инструмент</v>
      </c>
    </row>
    <row r="218" spans="1:9" hidden="1" x14ac:dyDescent="0.3">
      <c r="A218" s="9">
        <v>217</v>
      </c>
      <c r="B218" s="14">
        <v>44056</v>
      </c>
      <c r="C218" s="9">
        <v>15</v>
      </c>
      <c r="D218" s="9">
        <v>1</v>
      </c>
      <c r="E218" s="15" t="s">
        <v>85</v>
      </c>
      <c r="F218" s="16">
        <v>26548</v>
      </c>
      <c r="G218" t="str">
        <f>VLOOKUP(Начисление!D218,Отдел!A:C,2,0)</f>
        <v>Ремонтный цех</v>
      </c>
      <c r="H218" s="4" t="str">
        <f>VLOOKUP(C218,'Лицевые счета'!A:E,2,0)</f>
        <v>Ленина</v>
      </c>
      <c r="I218" t="str">
        <f>VLOOKUP(C218,'Лицевые счета'!A:E,4,0)</f>
        <v>Сантехника</v>
      </c>
    </row>
    <row r="219" spans="1:9" hidden="1" x14ac:dyDescent="0.3">
      <c r="A219" s="9">
        <v>218</v>
      </c>
      <c r="B219" s="14">
        <v>44057</v>
      </c>
      <c r="C219" s="9">
        <v>29</v>
      </c>
      <c r="D219" s="9">
        <v>9</v>
      </c>
      <c r="E219" s="15" t="s">
        <v>85</v>
      </c>
      <c r="F219" s="16">
        <v>34537</v>
      </c>
      <c r="G219" t="str">
        <f>VLOOKUP(Начисление!D219,Отдел!A:C,2,0)</f>
        <v>Отдел труда и заработной платы</v>
      </c>
      <c r="H219" s="4" t="str">
        <f>VLOOKUP(C219,'Лицевые счета'!A:E,2,0)</f>
        <v>Туполева</v>
      </c>
      <c r="I219" t="str">
        <f>VLOOKUP(C219,'Лицевые счета'!A:E,4,0)</f>
        <v>Электрика</v>
      </c>
    </row>
    <row r="220" spans="1:9" hidden="1" x14ac:dyDescent="0.3">
      <c r="A220" s="9">
        <v>219</v>
      </c>
      <c r="B220" s="14">
        <v>44058</v>
      </c>
      <c r="C220" s="9">
        <v>49</v>
      </c>
      <c r="D220" s="9">
        <v>4</v>
      </c>
      <c r="E220" s="15" t="s">
        <v>85</v>
      </c>
      <c r="F220" s="16">
        <v>27003</v>
      </c>
      <c r="G220" t="str">
        <f>VLOOKUP(Начисление!D220,Отдел!A:C,2,0)</f>
        <v>Отдел по технике безопасности</v>
      </c>
      <c r="H220" s="4" t="str">
        <f>VLOOKUP(C220,'Лицевые счета'!A:E,2,0)</f>
        <v>Семеоновская</v>
      </c>
      <c r="I220" t="str">
        <f>VLOOKUP(C220,'Лицевые счета'!A:E,4,0)</f>
        <v>Инструмент</v>
      </c>
    </row>
    <row r="221" spans="1:9" hidden="1" x14ac:dyDescent="0.3">
      <c r="A221" s="9">
        <v>220</v>
      </c>
      <c r="B221" s="14">
        <v>44059</v>
      </c>
      <c r="C221" s="9">
        <v>18</v>
      </c>
      <c r="D221" s="9">
        <v>5</v>
      </c>
      <c r="E221" s="15" t="s">
        <v>85</v>
      </c>
      <c r="F221" s="16">
        <v>31458</v>
      </c>
      <c r="G221" t="str">
        <f>VLOOKUP(Начисление!D221,Отдел!A:C,2,0)</f>
        <v>Кадровый отдел</v>
      </c>
      <c r="H221" s="4" t="str">
        <f>VLOOKUP(C221,'Лицевые счета'!A:E,2,0)</f>
        <v>Ленина</v>
      </c>
      <c r="I221" t="str">
        <f>VLOOKUP(C221,'Лицевые счета'!A:E,4,0)</f>
        <v>Сантехника</v>
      </c>
    </row>
    <row r="222" spans="1:9" hidden="1" x14ac:dyDescent="0.3">
      <c r="A222" s="9">
        <v>221</v>
      </c>
      <c r="B222" s="14">
        <v>44060</v>
      </c>
      <c r="C222" s="9">
        <v>46</v>
      </c>
      <c r="D222" s="9">
        <v>11</v>
      </c>
      <c r="E222" s="15" t="s">
        <v>85</v>
      </c>
      <c r="F222" s="16">
        <v>34020</v>
      </c>
      <c r="G222" t="str">
        <f>VLOOKUP(Начисление!D222,Отдел!A:C,2,0)</f>
        <v>Производственный цех</v>
      </c>
      <c r="H222" s="4" t="str">
        <f>VLOOKUP(C222,'Лицевые счета'!A:E,2,0)</f>
        <v>Семеоновская</v>
      </c>
      <c r="I222" t="str">
        <f>VLOOKUP(C222,'Лицевые счета'!A:E,4,0)</f>
        <v>Инструмент</v>
      </c>
    </row>
    <row r="223" spans="1:9" hidden="1" x14ac:dyDescent="0.3">
      <c r="A223" s="9">
        <v>222</v>
      </c>
      <c r="B223" s="14">
        <v>44061</v>
      </c>
      <c r="C223" s="9">
        <v>12</v>
      </c>
      <c r="D223" s="9">
        <v>3</v>
      </c>
      <c r="E223" s="15" t="s">
        <v>85</v>
      </c>
      <c r="F223" s="16">
        <v>29507</v>
      </c>
      <c r="G223" t="str">
        <f>VLOOKUP(Начисление!D223,Отдел!A:C,2,0)</f>
        <v>Бухгалтерия</v>
      </c>
      <c r="H223" s="4" t="str">
        <f>VLOOKUP(C223,'Лицевые счета'!A:E,2,0)</f>
        <v>Ленина</v>
      </c>
      <c r="I223" t="str">
        <f>VLOOKUP(C223,'Лицевые счета'!A:E,4,0)</f>
        <v>Электрика</v>
      </c>
    </row>
    <row r="224" spans="1:9" hidden="1" x14ac:dyDescent="0.3">
      <c r="A224" s="9">
        <v>223</v>
      </c>
      <c r="B224" s="14">
        <v>44062</v>
      </c>
      <c r="C224" s="9">
        <v>11</v>
      </c>
      <c r="D224" s="9">
        <v>10</v>
      </c>
      <c r="E224" s="15" t="s">
        <v>85</v>
      </c>
      <c r="F224" s="16">
        <v>39082</v>
      </c>
      <c r="G224" t="str">
        <f>VLOOKUP(Начисление!D224,Отдел!A:C,2,0)</f>
        <v>Маркетинговый отдел</v>
      </c>
      <c r="H224" s="4" t="str">
        <f>VLOOKUP(C224,'Лицевые счета'!A:E,2,0)</f>
        <v>Ленина</v>
      </c>
      <c r="I224" t="str">
        <f>VLOOKUP(C224,'Лицевые счета'!A:E,4,0)</f>
        <v>Электрика</v>
      </c>
    </row>
    <row r="225" spans="1:9" hidden="1" x14ac:dyDescent="0.3">
      <c r="A225" s="9">
        <v>224</v>
      </c>
      <c r="B225" s="14">
        <v>44063</v>
      </c>
      <c r="C225" s="9">
        <v>53</v>
      </c>
      <c r="D225" s="9">
        <v>7</v>
      </c>
      <c r="E225" s="15" t="s">
        <v>85</v>
      </c>
      <c r="F225" s="16">
        <v>25770</v>
      </c>
      <c r="G225" t="str">
        <f>VLOOKUP(Начисление!D225,Отдел!A:C,2,0)</f>
        <v>Отдел сбыта</v>
      </c>
      <c r="H225" s="4" t="str">
        <f>VLOOKUP(C225,'Лицевые счета'!A:E,2,0)</f>
        <v>Кольцевая</v>
      </c>
      <c r="I225" t="str">
        <f>VLOOKUP(C225,'Лицевые счета'!A:E,4,0)</f>
        <v>Электрика</v>
      </c>
    </row>
    <row r="226" spans="1:9" hidden="1" x14ac:dyDescent="0.3">
      <c r="A226" s="9">
        <v>225</v>
      </c>
      <c r="B226" s="14">
        <v>44064</v>
      </c>
      <c r="C226" s="9">
        <v>52</v>
      </c>
      <c r="D226" s="9">
        <v>6</v>
      </c>
      <c r="E226" s="15" t="s">
        <v>85</v>
      </c>
      <c r="F226" s="16">
        <v>22607</v>
      </c>
      <c r="G226" t="str">
        <f>VLOOKUP(Начисление!D226,Отдел!A:C,2,0)</f>
        <v>Отдел снабжения</v>
      </c>
      <c r="H226" s="4" t="str">
        <f>VLOOKUP(C226,'Лицевые счета'!A:E,2,0)</f>
        <v>Семеоновская</v>
      </c>
      <c r="I226" t="str">
        <f>VLOOKUP(C226,'Лицевые счета'!A:E,4,0)</f>
        <v>Сантехника</v>
      </c>
    </row>
    <row r="227" spans="1:9" hidden="1" x14ac:dyDescent="0.3">
      <c r="A227" s="9">
        <v>226</v>
      </c>
      <c r="B227" s="14">
        <v>44065</v>
      </c>
      <c r="C227" s="9">
        <v>49</v>
      </c>
      <c r="D227" s="9">
        <v>3</v>
      </c>
      <c r="E227" s="15" t="s">
        <v>85</v>
      </c>
      <c r="F227" s="16">
        <v>23410</v>
      </c>
      <c r="G227" t="str">
        <f>VLOOKUP(Начисление!D227,Отдел!A:C,2,0)</f>
        <v>Бухгалтерия</v>
      </c>
      <c r="H227" s="4" t="str">
        <f>VLOOKUP(C227,'Лицевые счета'!A:E,2,0)</f>
        <v>Семеоновская</v>
      </c>
      <c r="I227" t="str">
        <f>VLOOKUP(C227,'Лицевые счета'!A:E,4,0)</f>
        <v>Инструмент</v>
      </c>
    </row>
    <row r="228" spans="1:9" hidden="1" x14ac:dyDescent="0.3">
      <c r="A228" s="9">
        <v>227</v>
      </c>
      <c r="B228" s="14">
        <v>44066</v>
      </c>
      <c r="C228" s="9">
        <v>46</v>
      </c>
      <c r="D228" s="9">
        <v>5</v>
      </c>
      <c r="E228" s="15" t="s">
        <v>85</v>
      </c>
      <c r="F228" s="16">
        <v>25658</v>
      </c>
      <c r="G228" t="str">
        <f>VLOOKUP(Начисление!D228,Отдел!A:C,2,0)</f>
        <v>Кадровый отдел</v>
      </c>
      <c r="H228" s="4" t="str">
        <f>VLOOKUP(C228,'Лицевые счета'!A:E,2,0)</f>
        <v>Семеоновская</v>
      </c>
      <c r="I228" t="str">
        <f>VLOOKUP(C228,'Лицевые счета'!A:E,4,0)</f>
        <v>Инструмент</v>
      </c>
    </row>
    <row r="229" spans="1:9" hidden="1" x14ac:dyDescent="0.3">
      <c r="A229" s="9">
        <v>228</v>
      </c>
      <c r="B229" s="14">
        <v>44067</v>
      </c>
      <c r="C229" s="9">
        <v>31</v>
      </c>
      <c r="D229" s="9">
        <v>11</v>
      </c>
      <c r="E229" s="15" t="s">
        <v>85</v>
      </c>
      <c r="F229" s="16">
        <v>32268</v>
      </c>
      <c r="G229" t="str">
        <f>VLOOKUP(Начисление!D229,Отдел!A:C,2,0)</f>
        <v>Производственный цех</v>
      </c>
      <c r="H229" s="4" t="str">
        <f>VLOOKUP(C229,'Лицевые счета'!A:E,2,0)</f>
        <v>Туполева</v>
      </c>
      <c r="I229" t="str">
        <f>VLOOKUP(C229,'Лицевые счета'!A:E,4,0)</f>
        <v>Электрика</v>
      </c>
    </row>
    <row r="230" spans="1:9" hidden="1" x14ac:dyDescent="0.3">
      <c r="A230" s="9">
        <v>229</v>
      </c>
      <c r="B230" s="14">
        <v>44068</v>
      </c>
      <c r="C230" s="9">
        <v>21</v>
      </c>
      <c r="D230" s="9">
        <v>5</v>
      </c>
      <c r="E230" s="15" t="s">
        <v>85</v>
      </c>
      <c r="F230" s="16">
        <v>37485</v>
      </c>
      <c r="G230" t="str">
        <f>VLOOKUP(Начисление!D230,Отдел!A:C,2,0)</f>
        <v>Кадровый отдел</v>
      </c>
      <c r="H230" s="4" t="str">
        <f>VLOOKUP(C230,'Лицевые счета'!A:E,2,0)</f>
        <v>Туполева</v>
      </c>
      <c r="I230" t="str">
        <f>VLOOKUP(C230,'Лицевые счета'!A:E,4,0)</f>
        <v>Электрика</v>
      </c>
    </row>
    <row r="231" spans="1:9" hidden="1" x14ac:dyDescent="0.3">
      <c r="A231" s="9">
        <v>230</v>
      </c>
      <c r="B231" s="14">
        <v>44069</v>
      </c>
      <c r="C231" s="9">
        <v>16</v>
      </c>
      <c r="D231" s="9">
        <v>8</v>
      </c>
      <c r="E231" s="15" t="s">
        <v>85</v>
      </c>
      <c r="F231" s="16">
        <v>32821</v>
      </c>
      <c r="G231" t="str">
        <f>VLOOKUP(Начисление!D231,Отдел!A:C,2,0)</f>
        <v>Плановый отдел</v>
      </c>
      <c r="H231" s="4" t="str">
        <f>VLOOKUP(C231,'Лицевые счета'!A:E,2,0)</f>
        <v>Ленина</v>
      </c>
      <c r="I231" t="str">
        <f>VLOOKUP(C231,'Лицевые счета'!A:E,4,0)</f>
        <v>Сантехника</v>
      </c>
    </row>
    <row r="232" spans="1:9" hidden="1" x14ac:dyDescent="0.3">
      <c r="A232" s="9">
        <v>231</v>
      </c>
      <c r="B232" s="14">
        <v>44070</v>
      </c>
      <c r="C232" s="9">
        <v>35</v>
      </c>
      <c r="D232" s="9">
        <v>3</v>
      </c>
      <c r="E232" s="15" t="s">
        <v>85</v>
      </c>
      <c r="F232" s="16">
        <v>38569</v>
      </c>
      <c r="G232" t="str">
        <f>VLOOKUP(Начисление!D232,Отдел!A:C,2,0)</f>
        <v>Бухгалтерия</v>
      </c>
      <c r="H232" s="4" t="str">
        <f>VLOOKUP(C232,'Лицевые счета'!A:E,2,0)</f>
        <v>Туполева</v>
      </c>
      <c r="I232" t="str">
        <f>VLOOKUP(C232,'Лицевые счета'!A:E,4,0)</f>
        <v>Инструмент</v>
      </c>
    </row>
    <row r="233" spans="1:9" hidden="1" x14ac:dyDescent="0.3">
      <c r="A233" s="9">
        <v>232</v>
      </c>
      <c r="B233" s="14">
        <v>44071</v>
      </c>
      <c r="C233" s="9">
        <v>19</v>
      </c>
      <c r="D233" s="9">
        <v>4</v>
      </c>
      <c r="E233" s="15" t="s">
        <v>85</v>
      </c>
      <c r="F233" s="16">
        <v>32537</v>
      </c>
      <c r="G233" t="str">
        <f>VLOOKUP(Начисление!D233,Отдел!A:C,2,0)</f>
        <v>Отдел по технике безопасности</v>
      </c>
      <c r="H233" s="4" t="str">
        <f>VLOOKUP(C233,'Лицевые счета'!A:E,2,0)</f>
        <v>Ленина</v>
      </c>
      <c r="I233" t="str">
        <f>VLOOKUP(C233,'Лицевые счета'!A:E,4,0)</f>
        <v>Сантехника</v>
      </c>
    </row>
    <row r="234" spans="1:9" hidden="1" x14ac:dyDescent="0.3">
      <c r="A234" s="9">
        <v>233</v>
      </c>
      <c r="B234" s="14">
        <v>44072</v>
      </c>
      <c r="C234" s="9">
        <v>59</v>
      </c>
      <c r="D234" s="9">
        <v>9</v>
      </c>
      <c r="E234" s="15" t="s">
        <v>85</v>
      </c>
      <c r="F234" s="16">
        <v>29652</v>
      </c>
      <c r="G234" t="str">
        <f>VLOOKUP(Начисление!D234,Отдел!A:C,2,0)</f>
        <v>Отдел труда и заработной платы</v>
      </c>
      <c r="H234" s="4" t="str">
        <f>VLOOKUP(C234,'Лицевые счета'!A:E,2,0)</f>
        <v>Кольцевая</v>
      </c>
      <c r="I234" t="str">
        <f>VLOOKUP(C234,'Лицевые счета'!A:E,4,0)</f>
        <v>Сантехника</v>
      </c>
    </row>
    <row r="235" spans="1:9" hidden="1" x14ac:dyDescent="0.3">
      <c r="A235" s="9">
        <v>234</v>
      </c>
      <c r="B235" s="14">
        <v>44073</v>
      </c>
      <c r="C235" s="9">
        <v>40</v>
      </c>
      <c r="D235" s="9">
        <v>9</v>
      </c>
      <c r="E235" s="15" t="s">
        <v>85</v>
      </c>
      <c r="F235" s="16">
        <v>32947</v>
      </c>
      <c r="G235" t="str">
        <f>VLOOKUP(Начисление!D235,Отдел!A:C,2,0)</f>
        <v>Отдел труда и заработной платы</v>
      </c>
      <c r="H235" s="4" t="str">
        <f>VLOOKUP(C235,'Лицевые счета'!A:E,2,0)</f>
        <v>Семеоновская</v>
      </c>
      <c r="I235" t="str">
        <f>VLOOKUP(C235,'Лицевые счета'!A:E,4,0)</f>
        <v>Электрика</v>
      </c>
    </row>
    <row r="236" spans="1:9" hidden="1" x14ac:dyDescent="0.3">
      <c r="A236" s="9">
        <v>235</v>
      </c>
      <c r="B236" s="14">
        <v>44074</v>
      </c>
      <c r="C236" s="9">
        <v>30</v>
      </c>
      <c r="D236" s="9">
        <v>11</v>
      </c>
      <c r="E236" s="15" t="s">
        <v>85</v>
      </c>
      <c r="F236" s="16">
        <v>20151</v>
      </c>
      <c r="G236" t="str">
        <f>VLOOKUP(Начисление!D236,Отдел!A:C,2,0)</f>
        <v>Производственный цех</v>
      </c>
      <c r="H236" s="4" t="str">
        <f>VLOOKUP(C236,'Лицевые счета'!A:E,2,0)</f>
        <v>Туполева</v>
      </c>
      <c r="I236" t="str">
        <f>VLOOKUP(C236,'Лицевые счета'!A:E,4,0)</f>
        <v>Электрика</v>
      </c>
    </row>
    <row r="237" spans="1:9" hidden="1" x14ac:dyDescent="0.3">
      <c r="A237" s="9">
        <v>236</v>
      </c>
      <c r="B237" s="14">
        <v>44075</v>
      </c>
      <c r="C237" s="9">
        <v>4</v>
      </c>
      <c r="D237" s="9">
        <v>9</v>
      </c>
      <c r="E237" s="15" t="s">
        <v>85</v>
      </c>
      <c r="F237" s="16">
        <v>30348</v>
      </c>
      <c r="G237" t="str">
        <f>VLOOKUP(Начисление!D237,Отдел!A:C,2,0)</f>
        <v>Отдел труда и заработной платы</v>
      </c>
      <c r="H237" s="4" t="str">
        <f>VLOOKUP(C237,'Лицевые счета'!A:E,2,0)</f>
        <v>Шмидта</v>
      </c>
      <c r="I237" t="str">
        <f>VLOOKUP(C237,'Лицевые счета'!A:E,4,0)</f>
        <v>Электрика</v>
      </c>
    </row>
    <row r="238" spans="1:9" hidden="1" x14ac:dyDescent="0.3">
      <c r="A238" s="9">
        <v>237</v>
      </c>
      <c r="B238" s="14">
        <v>44076</v>
      </c>
      <c r="C238" s="9">
        <v>51</v>
      </c>
      <c r="D238" s="9">
        <v>5</v>
      </c>
      <c r="E238" s="15" t="s">
        <v>85</v>
      </c>
      <c r="F238" s="16">
        <v>25332</v>
      </c>
      <c r="G238" t="str">
        <f>VLOOKUP(Начисление!D238,Отдел!A:C,2,0)</f>
        <v>Кадровый отдел</v>
      </c>
      <c r="H238" s="4" t="str">
        <f>VLOOKUP(C238,'Лицевые счета'!A:E,2,0)</f>
        <v>Семеоновская</v>
      </c>
      <c r="I238" t="str">
        <f>VLOOKUP(C238,'Лицевые счета'!A:E,4,0)</f>
        <v>Сантехника</v>
      </c>
    </row>
    <row r="239" spans="1:9" hidden="1" x14ac:dyDescent="0.3">
      <c r="A239" s="9">
        <v>238</v>
      </c>
      <c r="B239" s="14">
        <v>44077</v>
      </c>
      <c r="C239" s="9">
        <v>47</v>
      </c>
      <c r="D239" s="9">
        <v>6</v>
      </c>
      <c r="E239" s="15" t="s">
        <v>85</v>
      </c>
      <c r="F239" s="16">
        <v>24553</v>
      </c>
      <c r="G239" t="str">
        <f>VLOOKUP(Начисление!D239,Отдел!A:C,2,0)</f>
        <v>Отдел снабжения</v>
      </c>
      <c r="H239" s="4" t="str">
        <f>VLOOKUP(C239,'Лицевые счета'!A:E,2,0)</f>
        <v>Семеоновская</v>
      </c>
      <c r="I239" t="str">
        <f>VLOOKUP(C239,'Лицевые счета'!A:E,4,0)</f>
        <v>Инструмент</v>
      </c>
    </row>
    <row r="240" spans="1:9" hidden="1" x14ac:dyDescent="0.3">
      <c r="A240" s="9">
        <v>239</v>
      </c>
      <c r="B240" s="14">
        <v>44078</v>
      </c>
      <c r="C240" s="9">
        <v>15</v>
      </c>
      <c r="D240" s="9">
        <v>5</v>
      </c>
      <c r="E240" s="15" t="s">
        <v>85</v>
      </c>
      <c r="F240" s="16">
        <v>24629</v>
      </c>
      <c r="G240" t="str">
        <f>VLOOKUP(Начисление!D240,Отдел!A:C,2,0)</f>
        <v>Кадровый отдел</v>
      </c>
      <c r="H240" s="4" t="str">
        <f>VLOOKUP(C240,'Лицевые счета'!A:E,2,0)</f>
        <v>Ленина</v>
      </c>
      <c r="I240" t="str">
        <f>VLOOKUP(C240,'Лицевые счета'!A:E,4,0)</f>
        <v>Сантехника</v>
      </c>
    </row>
    <row r="241" spans="1:9" hidden="1" x14ac:dyDescent="0.3">
      <c r="A241" s="9">
        <v>240</v>
      </c>
      <c r="B241" s="14">
        <v>44079</v>
      </c>
      <c r="C241" s="9">
        <v>47</v>
      </c>
      <c r="D241" s="9">
        <v>7</v>
      </c>
      <c r="E241" s="15" t="s">
        <v>85</v>
      </c>
      <c r="F241" s="16">
        <v>20392</v>
      </c>
      <c r="G241" t="str">
        <f>VLOOKUP(Начисление!D241,Отдел!A:C,2,0)</f>
        <v>Отдел сбыта</v>
      </c>
      <c r="H241" s="4" t="str">
        <f>VLOOKUP(C241,'Лицевые счета'!A:E,2,0)</f>
        <v>Семеоновская</v>
      </c>
      <c r="I241" t="str">
        <f>VLOOKUP(C241,'Лицевые счета'!A:E,4,0)</f>
        <v>Инструмент</v>
      </c>
    </row>
    <row r="242" spans="1:9" hidden="1" x14ac:dyDescent="0.3">
      <c r="A242" s="9">
        <v>241</v>
      </c>
      <c r="B242" s="14">
        <v>44080</v>
      </c>
      <c r="C242" s="9">
        <v>26</v>
      </c>
      <c r="D242" s="9">
        <v>7</v>
      </c>
      <c r="E242" s="15" t="s">
        <v>85</v>
      </c>
      <c r="F242" s="16">
        <v>37031</v>
      </c>
      <c r="G242" t="str">
        <f>VLOOKUP(Начисление!D242,Отдел!A:C,2,0)</f>
        <v>Отдел сбыта</v>
      </c>
      <c r="H242" s="4" t="str">
        <f>VLOOKUP(C242,'Лицевые счета'!A:E,2,0)</f>
        <v>Туполева</v>
      </c>
      <c r="I242" t="str">
        <f>VLOOKUP(C242,'Лицевые счета'!A:E,4,0)</f>
        <v>Электрика</v>
      </c>
    </row>
    <row r="243" spans="1:9" hidden="1" x14ac:dyDescent="0.3">
      <c r="A243" s="9">
        <v>242</v>
      </c>
      <c r="B243" s="14">
        <v>44081</v>
      </c>
      <c r="C243" s="9">
        <v>26</v>
      </c>
      <c r="D243" s="9">
        <v>3</v>
      </c>
      <c r="E243" s="15" t="s">
        <v>85</v>
      </c>
      <c r="F243" s="16">
        <v>38992</v>
      </c>
      <c r="G243" t="str">
        <f>VLOOKUP(Начисление!D243,Отдел!A:C,2,0)</f>
        <v>Бухгалтерия</v>
      </c>
      <c r="H243" s="4" t="str">
        <f>VLOOKUP(C243,'Лицевые счета'!A:E,2,0)</f>
        <v>Туполева</v>
      </c>
      <c r="I243" t="str">
        <f>VLOOKUP(C243,'Лицевые счета'!A:E,4,0)</f>
        <v>Электрика</v>
      </c>
    </row>
    <row r="244" spans="1:9" hidden="1" x14ac:dyDescent="0.3">
      <c r="A244" s="9">
        <v>243</v>
      </c>
      <c r="B244" s="14">
        <v>44082</v>
      </c>
      <c r="C244" s="9">
        <v>55</v>
      </c>
      <c r="D244" s="9">
        <v>1</v>
      </c>
      <c r="E244" s="15" t="s">
        <v>85</v>
      </c>
      <c r="F244" s="16">
        <v>25225</v>
      </c>
      <c r="G244" t="str">
        <f>VLOOKUP(Начисление!D244,Отдел!A:C,2,0)</f>
        <v>Ремонтный цех</v>
      </c>
      <c r="H244" s="4" t="str">
        <f>VLOOKUP(C244,'Лицевые счета'!A:E,2,0)</f>
        <v>Кольцевая</v>
      </c>
      <c r="I244" t="str">
        <f>VLOOKUP(C244,'Лицевые счета'!A:E,4,0)</f>
        <v>Инструмент</v>
      </c>
    </row>
    <row r="245" spans="1:9" hidden="1" x14ac:dyDescent="0.3">
      <c r="A245" s="9">
        <v>244</v>
      </c>
      <c r="B245" s="14">
        <v>44083</v>
      </c>
      <c r="C245" s="9">
        <v>35</v>
      </c>
      <c r="D245" s="9">
        <v>1</v>
      </c>
      <c r="E245" s="15" t="s">
        <v>85</v>
      </c>
      <c r="F245" s="16">
        <v>36230</v>
      </c>
      <c r="G245" t="str">
        <f>VLOOKUP(Начисление!D245,Отдел!A:C,2,0)</f>
        <v>Ремонтный цех</v>
      </c>
      <c r="H245" s="4" t="str">
        <f>VLOOKUP(C245,'Лицевые счета'!A:E,2,0)</f>
        <v>Туполева</v>
      </c>
      <c r="I245" t="str">
        <f>VLOOKUP(C245,'Лицевые счета'!A:E,4,0)</f>
        <v>Инструмент</v>
      </c>
    </row>
    <row r="246" spans="1:9" hidden="1" x14ac:dyDescent="0.3">
      <c r="A246" s="9">
        <v>245</v>
      </c>
      <c r="B246" s="14">
        <v>44084</v>
      </c>
      <c r="C246" s="9">
        <v>25</v>
      </c>
      <c r="D246" s="9">
        <v>10</v>
      </c>
      <c r="E246" s="15" t="s">
        <v>85</v>
      </c>
      <c r="F246" s="16">
        <v>39076</v>
      </c>
      <c r="G246" t="str">
        <f>VLOOKUP(Начисление!D246,Отдел!A:C,2,0)</f>
        <v>Маркетинговый отдел</v>
      </c>
      <c r="H246" s="4" t="str">
        <f>VLOOKUP(C246,'Лицевые счета'!A:E,2,0)</f>
        <v>Туполева</v>
      </c>
      <c r="I246" t="str">
        <f>VLOOKUP(C246,'Лицевые счета'!A:E,4,0)</f>
        <v>Электрика</v>
      </c>
    </row>
    <row r="247" spans="1:9" hidden="1" x14ac:dyDescent="0.3">
      <c r="A247" s="9">
        <v>246</v>
      </c>
      <c r="B247" s="14">
        <v>44085</v>
      </c>
      <c r="C247" s="9">
        <v>56</v>
      </c>
      <c r="D247" s="9">
        <v>11</v>
      </c>
      <c r="E247" s="15" t="s">
        <v>85</v>
      </c>
      <c r="F247" s="16">
        <v>38286</v>
      </c>
      <c r="G247" t="str">
        <f>VLOOKUP(Начисление!D247,Отдел!A:C,2,0)</f>
        <v>Производственный цех</v>
      </c>
      <c r="H247" s="4" t="str">
        <f>VLOOKUP(C247,'Лицевые счета'!A:E,2,0)</f>
        <v>Кольцевая</v>
      </c>
      <c r="I247" t="str">
        <f>VLOOKUP(C247,'Лицевые счета'!A:E,4,0)</f>
        <v>Инструмент</v>
      </c>
    </row>
    <row r="248" spans="1:9" hidden="1" x14ac:dyDescent="0.3">
      <c r="A248" s="9">
        <v>247</v>
      </c>
      <c r="B248" s="14">
        <v>44086</v>
      </c>
      <c r="C248" s="9">
        <v>45</v>
      </c>
      <c r="D248" s="9">
        <v>9</v>
      </c>
      <c r="E248" s="15" t="s">
        <v>85</v>
      </c>
      <c r="F248" s="16">
        <v>28592</v>
      </c>
      <c r="G248" t="str">
        <f>VLOOKUP(Начисление!D248,Отдел!A:C,2,0)</f>
        <v>Отдел труда и заработной платы</v>
      </c>
      <c r="H248" s="4" t="str">
        <f>VLOOKUP(C248,'Лицевые счета'!A:E,2,0)</f>
        <v>Семеоновская</v>
      </c>
      <c r="I248" t="str">
        <f>VLOOKUP(C248,'Лицевые счета'!A:E,4,0)</f>
        <v>Инструмент</v>
      </c>
    </row>
    <row r="249" spans="1:9" hidden="1" x14ac:dyDescent="0.3">
      <c r="A249" s="9">
        <v>248</v>
      </c>
      <c r="B249" s="14">
        <v>44087</v>
      </c>
      <c r="C249" s="9">
        <v>27</v>
      </c>
      <c r="D249" s="9">
        <v>2</v>
      </c>
      <c r="E249" s="15" t="s">
        <v>85</v>
      </c>
      <c r="F249" s="16">
        <v>36152</v>
      </c>
      <c r="G249" t="str">
        <f>VLOOKUP(Начисление!D249,Отдел!A:C,2,0)</f>
        <v>Служба доставки</v>
      </c>
      <c r="H249" s="4" t="str">
        <f>VLOOKUP(C249,'Лицевые счета'!A:E,2,0)</f>
        <v>Туполева</v>
      </c>
      <c r="I249" t="str">
        <f>VLOOKUP(C249,'Лицевые счета'!A:E,4,0)</f>
        <v>Электрика</v>
      </c>
    </row>
    <row r="250" spans="1:9" hidden="1" x14ac:dyDescent="0.3">
      <c r="A250" s="9">
        <v>249</v>
      </c>
      <c r="B250" s="14">
        <v>44088</v>
      </c>
      <c r="C250" s="9">
        <v>35</v>
      </c>
      <c r="D250" s="9">
        <v>3</v>
      </c>
      <c r="E250" s="15" t="s">
        <v>85</v>
      </c>
      <c r="F250" s="16">
        <v>36338</v>
      </c>
      <c r="G250" t="str">
        <f>VLOOKUP(Начисление!D250,Отдел!A:C,2,0)</f>
        <v>Бухгалтерия</v>
      </c>
      <c r="H250" s="4" t="str">
        <f>VLOOKUP(C250,'Лицевые счета'!A:E,2,0)</f>
        <v>Туполева</v>
      </c>
      <c r="I250" t="str">
        <f>VLOOKUP(C250,'Лицевые счета'!A:E,4,0)</f>
        <v>Инструмент</v>
      </c>
    </row>
    <row r="251" spans="1:9" hidden="1" x14ac:dyDescent="0.3">
      <c r="A251" s="9">
        <v>250</v>
      </c>
      <c r="B251" s="14">
        <v>44089</v>
      </c>
      <c r="C251" s="9">
        <v>41</v>
      </c>
      <c r="D251" s="9">
        <v>7</v>
      </c>
      <c r="E251" s="15" t="s">
        <v>85</v>
      </c>
      <c r="F251" s="16">
        <v>26339</v>
      </c>
      <c r="G251" t="str">
        <f>VLOOKUP(Начисление!D251,Отдел!A:C,2,0)</f>
        <v>Отдел сбыта</v>
      </c>
      <c r="H251" s="4" t="str">
        <f>VLOOKUP(C251,'Лицевые счета'!A:E,2,0)</f>
        <v>Семеоновская</v>
      </c>
      <c r="I251" t="str">
        <f>VLOOKUP(C251,'Лицевые счета'!A:E,4,0)</f>
        <v>Электрика</v>
      </c>
    </row>
    <row r="252" spans="1:9" hidden="1" x14ac:dyDescent="0.3">
      <c r="A252" s="9">
        <v>251</v>
      </c>
      <c r="B252" s="14">
        <v>44090</v>
      </c>
      <c r="C252" s="9">
        <v>1</v>
      </c>
      <c r="D252" s="9">
        <v>6</v>
      </c>
      <c r="E252" s="15" t="s">
        <v>85</v>
      </c>
      <c r="F252" s="16">
        <v>24980</v>
      </c>
      <c r="G252" t="str">
        <f>VLOOKUP(Начисление!D252,Отдел!A:C,2,0)</f>
        <v>Отдел снабжения</v>
      </c>
      <c r="H252" s="4" t="str">
        <f>VLOOKUP(C252,'Лицевые счета'!A:E,2,0)</f>
        <v>Шмидта</v>
      </c>
      <c r="I252" t="str">
        <f>VLOOKUP(C252,'Лицевые счета'!A:E,4,0)</f>
        <v>Электрика</v>
      </c>
    </row>
    <row r="253" spans="1:9" hidden="1" x14ac:dyDescent="0.3">
      <c r="A253" s="9">
        <v>252</v>
      </c>
      <c r="B253" s="14">
        <v>44091</v>
      </c>
      <c r="C253" s="9">
        <v>4</v>
      </c>
      <c r="D253" s="9">
        <v>4</v>
      </c>
      <c r="E253" s="15" t="s">
        <v>85</v>
      </c>
      <c r="F253" s="16">
        <v>24622</v>
      </c>
      <c r="G253" t="str">
        <f>VLOOKUP(Начисление!D253,Отдел!A:C,2,0)</f>
        <v>Отдел по технике безопасности</v>
      </c>
      <c r="H253" s="4" t="str">
        <f>VLOOKUP(C253,'Лицевые счета'!A:E,2,0)</f>
        <v>Шмидта</v>
      </c>
      <c r="I253" t="str">
        <f>VLOOKUP(C253,'Лицевые счета'!A:E,4,0)</f>
        <v>Электрика</v>
      </c>
    </row>
    <row r="254" spans="1:9" hidden="1" x14ac:dyDescent="0.3">
      <c r="A254" s="9">
        <v>253</v>
      </c>
      <c r="B254" s="14">
        <v>44092</v>
      </c>
      <c r="C254" s="9">
        <v>29</v>
      </c>
      <c r="D254" s="9">
        <v>8</v>
      </c>
      <c r="E254" s="15" t="s">
        <v>85</v>
      </c>
      <c r="F254" s="16">
        <v>28563</v>
      </c>
      <c r="G254" t="str">
        <f>VLOOKUP(Начисление!D254,Отдел!A:C,2,0)</f>
        <v>Плановый отдел</v>
      </c>
      <c r="H254" s="4" t="str">
        <f>VLOOKUP(C254,'Лицевые счета'!A:E,2,0)</f>
        <v>Туполева</v>
      </c>
      <c r="I254" t="str">
        <f>VLOOKUP(C254,'Лицевые счета'!A:E,4,0)</f>
        <v>Электрика</v>
      </c>
    </row>
    <row r="255" spans="1:9" hidden="1" x14ac:dyDescent="0.3">
      <c r="A255" s="9">
        <v>254</v>
      </c>
      <c r="B255" s="14">
        <v>44093</v>
      </c>
      <c r="C255" s="9">
        <v>52</v>
      </c>
      <c r="D255" s="9">
        <v>1</v>
      </c>
      <c r="E255" s="15" t="s">
        <v>85</v>
      </c>
      <c r="F255" s="16">
        <v>27446</v>
      </c>
      <c r="G255" t="str">
        <f>VLOOKUP(Начисление!D255,Отдел!A:C,2,0)</f>
        <v>Ремонтный цех</v>
      </c>
      <c r="H255" s="4" t="str">
        <f>VLOOKUP(C255,'Лицевые счета'!A:E,2,0)</f>
        <v>Семеоновская</v>
      </c>
      <c r="I255" t="str">
        <f>VLOOKUP(C255,'Лицевые счета'!A:E,4,0)</f>
        <v>Сантехника</v>
      </c>
    </row>
    <row r="256" spans="1:9" hidden="1" x14ac:dyDescent="0.3">
      <c r="A256" s="9">
        <v>255</v>
      </c>
      <c r="B256" s="14">
        <v>44094</v>
      </c>
      <c r="C256" s="9">
        <v>54</v>
      </c>
      <c r="D256" s="9">
        <v>3</v>
      </c>
      <c r="E256" s="15" t="s">
        <v>85</v>
      </c>
      <c r="F256" s="16">
        <v>29246</v>
      </c>
      <c r="G256" t="str">
        <f>VLOOKUP(Начисление!D256,Отдел!A:C,2,0)</f>
        <v>Бухгалтерия</v>
      </c>
      <c r="H256" s="4" t="str">
        <f>VLOOKUP(C256,'Лицевые счета'!A:E,2,0)</f>
        <v>Кольцевая</v>
      </c>
      <c r="I256" t="str">
        <f>VLOOKUP(C256,'Лицевые счета'!A:E,4,0)</f>
        <v>Электрика</v>
      </c>
    </row>
    <row r="257" spans="1:9" hidden="1" x14ac:dyDescent="0.3">
      <c r="A257" s="9">
        <v>256</v>
      </c>
      <c r="B257" s="14">
        <v>44095</v>
      </c>
      <c r="C257" s="9">
        <v>25</v>
      </c>
      <c r="D257" s="9">
        <v>1</v>
      </c>
      <c r="E257" s="15" t="s">
        <v>85</v>
      </c>
      <c r="F257" s="16">
        <v>29589</v>
      </c>
      <c r="G257" t="str">
        <f>VLOOKUP(Начисление!D257,Отдел!A:C,2,0)</f>
        <v>Ремонтный цех</v>
      </c>
      <c r="H257" s="4" t="str">
        <f>VLOOKUP(C257,'Лицевые счета'!A:E,2,0)</f>
        <v>Туполева</v>
      </c>
      <c r="I257" t="str">
        <f>VLOOKUP(C257,'Лицевые счета'!A:E,4,0)</f>
        <v>Электрика</v>
      </c>
    </row>
    <row r="258" spans="1:9" hidden="1" x14ac:dyDescent="0.3">
      <c r="A258" s="9">
        <v>257</v>
      </c>
      <c r="B258" s="14">
        <v>44096</v>
      </c>
      <c r="C258" s="9">
        <v>10</v>
      </c>
      <c r="D258" s="9">
        <v>5</v>
      </c>
      <c r="E258" s="15" t="s">
        <v>84</v>
      </c>
      <c r="F258" s="16">
        <v>39133</v>
      </c>
      <c r="G258" t="str">
        <f>VLOOKUP(Начисление!D258,Отдел!A:C,2,0)</f>
        <v>Кадровый отдел</v>
      </c>
      <c r="H258" s="4" t="str">
        <f>VLOOKUP(C258,'Лицевые счета'!A:E,2,0)</f>
        <v>Ленина</v>
      </c>
      <c r="I258" t="str">
        <f>VLOOKUP(C258,'Лицевые счета'!A:E,4,0)</f>
        <v>Электрика</v>
      </c>
    </row>
    <row r="259" spans="1:9" hidden="1" x14ac:dyDescent="0.3">
      <c r="A259" s="9">
        <v>258</v>
      </c>
      <c r="B259" s="14">
        <v>44097</v>
      </c>
      <c r="C259" s="9">
        <v>47</v>
      </c>
      <c r="D259" s="9">
        <v>10</v>
      </c>
      <c r="E259" s="15" t="s">
        <v>84</v>
      </c>
      <c r="F259" s="16">
        <v>30496</v>
      </c>
      <c r="G259" t="str">
        <f>VLOOKUP(Начисление!D259,Отдел!A:C,2,0)</f>
        <v>Маркетинговый отдел</v>
      </c>
      <c r="H259" s="4" t="str">
        <f>VLOOKUP(C259,'Лицевые счета'!A:E,2,0)</f>
        <v>Семеоновская</v>
      </c>
      <c r="I259" t="str">
        <f>VLOOKUP(C259,'Лицевые счета'!A:E,4,0)</f>
        <v>Инструмент</v>
      </c>
    </row>
    <row r="260" spans="1:9" hidden="1" x14ac:dyDescent="0.3">
      <c r="A260" s="9">
        <v>259</v>
      </c>
      <c r="B260" s="14">
        <v>44098</v>
      </c>
      <c r="C260" s="9">
        <v>44</v>
      </c>
      <c r="D260" s="9">
        <v>6</v>
      </c>
      <c r="E260" s="15" t="s">
        <v>84</v>
      </c>
      <c r="F260" s="16">
        <v>36534</v>
      </c>
      <c r="G260" t="str">
        <f>VLOOKUP(Начисление!D260,Отдел!A:C,2,0)</f>
        <v>Отдел снабжения</v>
      </c>
      <c r="H260" s="4" t="str">
        <f>VLOOKUP(C260,'Лицевые счета'!A:E,2,0)</f>
        <v>Семеоновская</v>
      </c>
      <c r="I260" t="str">
        <f>VLOOKUP(C260,'Лицевые счета'!A:E,4,0)</f>
        <v>Электрика</v>
      </c>
    </row>
    <row r="261" spans="1:9" hidden="1" x14ac:dyDescent="0.3">
      <c r="A261" s="9">
        <v>260</v>
      </c>
      <c r="B261" s="14">
        <v>44099</v>
      </c>
      <c r="C261" s="9">
        <v>19</v>
      </c>
      <c r="D261" s="9">
        <v>12</v>
      </c>
      <c r="E261" s="15" t="s">
        <v>84</v>
      </c>
      <c r="F261" s="16">
        <v>30107</v>
      </c>
      <c r="G261" t="str">
        <f>VLOOKUP(Начисление!D261,Отдел!A:C,2,0)</f>
        <v>Диспетчерский отдел</v>
      </c>
      <c r="H261" s="4" t="str">
        <f>VLOOKUP(C261,'Лицевые счета'!A:E,2,0)</f>
        <v>Ленина</v>
      </c>
      <c r="I261" t="str">
        <f>VLOOKUP(C261,'Лицевые счета'!A:E,4,0)</f>
        <v>Сантехника</v>
      </c>
    </row>
    <row r="262" spans="1:9" hidden="1" x14ac:dyDescent="0.3">
      <c r="A262" s="9">
        <v>261</v>
      </c>
      <c r="B262" s="14">
        <v>44100</v>
      </c>
      <c r="C262" s="9">
        <v>13</v>
      </c>
      <c r="D262" s="9">
        <v>9</v>
      </c>
      <c r="E262" s="15" t="s">
        <v>84</v>
      </c>
      <c r="F262" s="16">
        <v>35951</v>
      </c>
      <c r="G262" t="str">
        <f>VLOOKUP(Начисление!D262,Отдел!A:C,2,0)</f>
        <v>Отдел труда и заработной платы</v>
      </c>
      <c r="H262" s="4" t="str">
        <f>VLOOKUP(C262,'Лицевые счета'!A:E,2,0)</f>
        <v>Ленина</v>
      </c>
      <c r="I262" t="str">
        <f>VLOOKUP(C262,'Лицевые счета'!A:E,4,0)</f>
        <v>Сантехника</v>
      </c>
    </row>
    <row r="263" spans="1:9" hidden="1" x14ac:dyDescent="0.3">
      <c r="A263" s="9">
        <v>262</v>
      </c>
      <c r="B263" s="14">
        <v>44101</v>
      </c>
      <c r="C263" s="9">
        <v>36</v>
      </c>
      <c r="D263" s="9">
        <v>9</v>
      </c>
      <c r="E263" s="15" t="s">
        <v>84</v>
      </c>
      <c r="F263" s="16">
        <v>29194</v>
      </c>
      <c r="G263" t="str">
        <f>VLOOKUP(Начисление!D263,Отдел!A:C,2,0)</f>
        <v>Отдел труда и заработной платы</v>
      </c>
      <c r="H263" s="4" t="str">
        <f>VLOOKUP(C263,'Лицевые счета'!A:E,2,0)</f>
        <v>Туполева</v>
      </c>
      <c r="I263" t="str">
        <f>VLOOKUP(C263,'Лицевые счета'!A:E,4,0)</f>
        <v>Инструмент</v>
      </c>
    </row>
    <row r="264" spans="1:9" hidden="1" x14ac:dyDescent="0.3">
      <c r="A264" s="9">
        <v>263</v>
      </c>
      <c r="B264" s="14">
        <v>44102</v>
      </c>
      <c r="C264" s="9">
        <v>12</v>
      </c>
      <c r="D264" s="9">
        <v>2</v>
      </c>
      <c r="E264" s="15" t="s">
        <v>84</v>
      </c>
      <c r="F264" s="16">
        <v>35385</v>
      </c>
      <c r="G264" t="str">
        <f>VLOOKUP(Начисление!D264,Отдел!A:C,2,0)</f>
        <v>Служба доставки</v>
      </c>
      <c r="H264" s="4" t="str">
        <f>VLOOKUP(C264,'Лицевые счета'!A:E,2,0)</f>
        <v>Ленина</v>
      </c>
      <c r="I264" t="str">
        <f>VLOOKUP(C264,'Лицевые счета'!A:E,4,0)</f>
        <v>Электрика</v>
      </c>
    </row>
    <row r="265" spans="1:9" hidden="1" x14ac:dyDescent="0.3">
      <c r="A265" s="9">
        <v>264</v>
      </c>
      <c r="B265" s="14">
        <v>44103</v>
      </c>
      <c r="C265" s="9">
        <v>23</v>
      </c>
      <c r="D265" s="9">
        <v>7</v>
      </c>
      <c r="E265" s="15" t="s">
        <v>84</v>
      </c>
      <c r="F265" s="16">
        <v>39546</v>
      </c>
      <c r="G265" t="str">
        <f>VLOOKUP(Начисление!D265,Отдел!A:C,2,0)</f>
        <v>Отдел сбыта</v>
      </c>
      <c r="H265" s="4" t="str">
        <f>VLOOKUP(C265,'Лицевые счета'!A:E,2,0)</f>
        <v>Туполева</v>
      </c>
      <c r="I265" t="str">
        <f>VLOOKUP(C265,'Лицевые счета'!A:E,4,0)</f>
        <v>Электрика</v>
      </c>
    </row>
    <row r="266" spans="1:9" hidden="1" x14ac:dyDescent="0.3">
      <c r="A266" s="9">
        <v>265</v>
      </c>
      <c r="B266" s="14">
        <v>44104</v>
      </c>
      <c r="C266" s="9">
        <v>59</v>
      </c>
      <c r="D266" s="9">
        <v>2</v>
      </c>
      <c r="E266" s="15" t="s">
        <v>84</v>
      </c>
      <c r="F266" s="16">
        <v>24145</v>
      </c>
      <c r="G266" t="str">
        <f>VLOOKUP(Начисление!D266,Отдел!A:C,2,0)</f>
        <v>Служба доставки</v>
      </c>
      <c r="H266" s="4" t="str">
        <f>VLOOKUP(C266,'Лицевые счета'!A:E,2,0)</f>
        <v>Кольцевая</v>
      </c>
      <c r="I266" t="str">
        <f>VLOOKUP(C266,'Лицевые счета'!A:E,4,0)</f>
        <v>Сантехника</v>
      </c>
    </row>
    <row r="267" spans="1:9" hidden="1" x14ac:dyDescent="0.3">
      <c r="A267" s="9">
        <v>266</v>
      </c>
      <c r="B267" s="14">
        <v>44105</v>
      </c>
      <c r="C267" s="9">
        <v>10</v>
      </c>
      <c r="D267" s="9">
        <v>3</v>
      </c>
      <c r="E267" s="15" t="s">
        <v>84</v>
      </c>
      <c r="F267" s="16">
        <v>37380</v>
      </c>
      <c r="G267" t="str">
        <f>VLOOKUP(Начисление!D267,Отдел!A:C,2,0)</f>
        <v>Бухгалтерия</v>
      </c>
      <c r="H267" s="4" t="str">
        <f>VLOOKUP(C267,'Лицевые счета'!A:E,2,0)</f>
        <v>Ленина</v>
      </c>
      <c r="I267" t="str">
        <f>VLOOKUP(C267,'Лицевые счета'!A:E,4,0)</f>
        <v>Электрика</v>
      </c>
    </row>
    <row r="268" spans="1:9" hidden="1" x14ac:dyDescent="0.3">
      <c r="A268" s="9">
        <v>267</v>
      </c>
      <c r="B268" s="14">
        <v>44106</v>
      </c>
      <c r="C268" s="9">
        <v>45</v>
      </c>
      <c r="D268" s="9">
        <v>11</v>
      </c>
      <c r="E268" s="15" t="s">
        <v>84</v>
      </c>
      <c r="F268" s="16">
        <v>27770</v>
      </c>
      <c r="G268" t="str">
        <f>VLOOKUP(Начисление!D268,Отдел!A:C,2,0)</f>
        <v>Производственный цех</v>
      </c>
      <c r="H268" s="4" t="str">
        <f>VLOOKUP(C268,'Лицевые счета'!A:E,2,0)</f>
        <v>Семеоновская</v>
      </c>
      <c r="I268" t="str">
        <f>VLOOKUP(C268,'Лицевые счета'!A:E,4,0)</f>
        <v>Инструмент</v>
      </c>
    </row>
    <row r="269" spans="1:9" hidden="1" x14ac:dyDescent="0.3">
      <c r="A269" s="9">
        <v>268</v>
      </c>
      <c r="B269" s="14">
        <v>44107</v>
      </c>
      <c r="C269" s="9">
        <v>34</v>
      </c>
      <c r="D269" s="9">
        <v>4</v>
      </c>
      <c r="E269" s="15" t="s">
        <v>84</v>
      </c>
      <c r="F269" s="16">
        <v>23642</v>
      </c>
      <c r="G269" t="str">
        <f>VLOOKUP(Начисление!D269,Отдел!A:C,2,0)</f>
        <v>Отдел по технике безопасности</v>
      </c>
      <c r="H269" s="4" t="str">
        <f>VLOOKUP(C269,'Лицевые счета'!A:E,2,0)</f>
        <v>Туполева</v>
      </c>
      <c r="I269" t="str">
        <f>VLOOKUP(C269,'Лицевые счета'!A:E,4,0)</f>
        <v>Инструмент</v>
      </c>
    </row>
    <row r="270" spans="1:9" hidden="1" x14ac:dyDescent="0.3">
      <c r="A270" s="9">
        <v>269</v>
      </c>
      <c r="B270" s="14">
        <v>44108</v>
      </c>
      <c r="C270" s="9">
        <v>13</v>
      </c>
      <c r="D270" s="9">
        <v>8</v>
      </c>
      <c r="E270" s="15" t="s">
        <v>84</v>
      </c>
      <c r="F270" s="16">
        <v>26062</v>
      </c>
      <c r="G270" t="str">
        <f>VLOOKUP(Начисление!D270,Отдел!A:C,2,0)</f>
        <v>Плановый отдел</v>
      </c>
      <c r="H270" s="4" t="str">
        <f>VLOOKUP(C270,'Лицевые счета'!A:E,2,0)</f>
        <v>Ленина</v>
      </c>
      <c r="I270" t="str">
        <f>VLOOKUP(C270,'Лицевые счета'!A:E,4,0)</f>
        <v>Сантехника</v>
      </c>
    </row>
    <row r="271" spans="1:9" hidden="1" x14ac:dyDescent="0.3">
      <c r="A271" s="9">
        <v>270</v>
      </c>
      <c r="B271" s="14">
        <v>44109</v>
      </c>
      <c r="C271" s="9">
        <v>17</v>
      </c>
      <c r="D271" s="9">
        <v>11</v>
      </c>
      <c r="E271" s="15" t="s">
        <v>84</v>
      </c>
      <c r="F271" s="16">
        <v>23051</v>
      </c>
      <c r="G271" t="str">
        <f>VLOOKUP(Начисление!D271,Отдел!A:C,2,0)</f>
        <v>Производственный цех</v>
      </c>
      <c r="H271" s="4" t="str">
        <f>VLOOKUP(C271,'Лицевые счета'!A:E,2,0)</f>
        <v>Ленина</v>
      </c>
      <c r="I271" t="str">
        <f>VLOOKUP(C271,'Лицевые счета'!A:E,4,0)</f>
        <v>Сантехника</v>
      </c>
    </row>
    <row r="272" spans="1:9" hidden="1" x14ac:dyDescent="0.3">
      <c r="A272" s="9">
        <v>271</v>
      </c>
      <c r="B272" s="14">
        <v>44110</v>
      </c>
      <c r="C272" s="9">
        <v>41</v>
      </c>
      <c r="D272" s="9">
        <v>4</v>
      </c>
      <c r="E272" s="15" t="s">
        <v>84</v>
      </c>
      <c r="F272" s="16">
        <v>39629</v>
      </c>
      <c r="G272" t="str">
        <f>VLOOKUP(Начисление!D272,Отдел!A:C,2,0)</f>
        <v>Отдел по технике безопасности</v>
      </c>
      <c r="H272" s="4" t="str">
        <f>VLOOKUP(C272,'Лицевые счета'!A:E,2,0)</f>
        <v>Семеоновская</v>
      </c>
      <c r="I272" t="str">
        <f>VLOOKUP(C272,'Лицевые счета'!A:E,4,0)</f>
        <v>Электрика</v>
      </c>
    </row>
    <row r="273" spans="1:9" hidden="1" x14ac:dyDescent="0.3">
      <c r="A273" s="9">
        <v>272</v>
      </c>
      <c r="B273" s="14">
        <v>44111</v>
      </c>
      <c r="C273" s="9">
        <v>43</v>
      </c>
      <c r="D273" s="9">
        <v>6</v>
      </c>
      <c r="E273" s="15" t="s">
        <v>84</v>
      </c>
      <c r="F273" s="16">
        <v>25332</v>
      </c>
      <c r="G273" t="str">
        <f>VLOOKUP(Начисление!D273,Отдел!A:C,2,0)</f>
        <v>Отдел снабжения</v>
      </c>
      <c r="H273" s="4" t="str">
        <f>VLOOKUP(C273,'Лицевые счета'!A:E,2,0)</f>
        <v>Семеоновская</v>
      </c>
      <c r="I273" t="str">
        <f>VLOOKUP(C273,'Лицевые счета'!A:E,4,0)</f>
        <v>Электрика</v>
      </c>
    </row>
    <row r="274" spans="1:9" hidden="1" x14ac:dyDescent="0.3">
      <c r="A274" s="9">
        <v>273</v>
      </c>
      <c r="B274" s="14">
        <v>44112</v>
      </c>
      <c r="C274" s="9">
        <v>55</v>
      </c>
      <c r="D274" s="9">
        <v>7</v>
      </c>
      <c r="E274" s="15" t="s">
        <v>84</v>
      </c>
      <c r="F274" s="16">
        <v>33797</v>
      </c>
      <c r="G274" t="str">
        <f>VLOOKUP(Начисление!D274,Отдел!A:C,2,0)</f>
        <v>Отдел сбыта</v>
      </c>
      <c r="H274" s="4" t="str">
        <f>VLOOKUP(C274,'Лицевые счета'!A:E,2,0)</f>
        <v>Кольцевая</v>
      </c>
      <c r="I274" t="str">
        <f>VLOOKUP(C274,'Лицевые счета'!A:E,4,0)</f>
        <v>Инструмент</v>
      </c>
    </row>
    <row r="275" spans="1:9" hidden="1" x14ac:dyDescent="0.3">
      <c r="A275" s="9">
        <v>274</v>
      </c>
      <c r="B275" s="14">
        <v>44113</v>
      </c>
      <c r="C275" s="9">
        <v>5</v>
      </c>
      <c r="D275" s="9">
        <v>5</v>
      </c>
      <c r="E275" s="15" t="s">
        <v>84</v>
      </c>
      <c r="F275" s="16">
        <v>34181</v>
      </c>
      <c r="G275" t="str">
        <f>VLOOKUP(Начисление!D275,Отдел!A:C,2,0)</f>
        <v>Кадровый отдел</v>
      </c>
      <c r="H275" s="4" t="str">
        <f>VLOOKUP(C275,'Лицевые счета'!A:E,2,0)</f>
        <v>Шмидта</v>
      </c>
      <c r="I275" t="str">
        <f>VLOOKUP(C275,'Лицевые счета'!A:E,4,0)</f>
        <v>Электрика</v>
      </c>
    </row>
    <row r="276" spans="1:9" hidden="1" x14ac:dyDescent="0.3">
      <c r="A276" s="9">
        <v>275</v>
      </c>
      <c r="B276" s="14">
        <v>44114</v>
      </c>
      <c r="C276" s="9">
        <v>13</v>
      </c>
      <c r="D276" s="9">
        <v>1</v>
      </c>
      <c r="E276" s="15" t="s">
        <v>84</v>
      </c>
      <c r="F276" s="16">
        <v>38040</v>
      </c>
      <c r="G276" t="str">
        <f>VLOOKUP(Начисление!D276,Отдел!A:C,2,0)</f>
        <v>Ремонтный цех</v>
      </c>
      <c r="H276" s="4" t="str">
        <f>VLOOKUP(C276,'Лицевые счета'!A:E,2,0)</f>
        <v>Ленина</v>
      </c>
      <c r="I276" t="str">
        <f>VLOOKUP(C276,'Лицевые счета'!A:E,4,0)</f>
        <v>Сантехника</v>
      </c>
    </row>
    <row r="277" spans="1:9" hidden="1" x14ac:dyDescent="0.3">
      <c r="A277" s="9">
        <v>276</v>
      </c>
      <c r="B277" s="14">
        <v>44115</v>
      </c>
      <c r="C277" s="9">
        <v>8</v>
      </c>
      <c r="D277" s="9">
        <v>6</v>
      </c>
      <c r="E277" s="15" t="s">
        <v>84</v>
      </c>
      <c r="F277" s="16">
        <v>24064</v>
      </c>
      <c r="G277" t="str">
        <f>VLOOKUP(Начисление!D277,Отдел!A:C,2,0)</f>
        <v>Отдел снабжения</v>
      </c>
      <c r="H277" s="4" t="str">
        <f>VLOOKUP(C277,'Лицевые счета'!A:E,2,0)</f>
        <v>Ленина</v>
      </c>
      <c r="I277" t="str">
        <f>VLOOKUP(C277,'Лицевые счета'!A:E,4,0)</f>
        <v>Электрика</v>
      </c>
    </row>
    <row r="278" spans="1:9" hidden="1" x14ac:dyDescent="0.3">
      <c r="A278" s="9">
        <v>277</v>
      </c>
      <c r="B278" s="14">
        <v>44116</v>
      </c>
      <c r="C278" s="9">
        <v>18</v>
      </c>
      <c r="D278" s="9">
        <v>7</v>
      </c>
      <c r="E278" s="15" t="s">
        <v>84</v>
      </c>
      <c r="F278" s="16">
        <v>26336</v>
      </c>
      <c r="G278" t="str">
        <f>VLOOKUP(Начисление!D278,Отдел!A:C,2,0)</f>
        <v>Отдел сбыта</v>
      </c>
      <c r="H278" s="4" t="str">
        <f>VLOOKUP(C278,'Лицевые счета'!A:E,2,0)</f>
        <v>Ленина</v>
      </c>
      <c r="I278" t="str">
        <f>VLOOKUP(C278,'Лицевые счета'!A:E,4,0)</f>
        <v>Сантехника</v>
      </c>
    </row>
    <row r="279" spans="1:9" hidden="1" x14ac:dyDescent="0.3">
      <c r="A279" s="9">
        <v>278</v>
      </c>
      <c r="B279" s="14">
        <v>44117</v>
      </c>
      <c r="C279" s="9">
        <v>59</v>
      </c>
      <c r="D279" s="9">
        <v>6</v>
      </c>
      <c r="E279" s="15" t="s">
        <v>84</v>
      </c>
      <c r="F279" s="16">
        <v>33237</v>
      </c>
      <c r="G279" t="str">
        <f>VLOOKUP(Начисление!D279,Отдел!A:C,2,0)</f>
        <v>Отдел снабжения</v>
      </c>
      <c r="H279" s="4" t="str">
        <f>VLOOKUP(C279,'Лицевые счета'!A:E,2,0)</f>
        <v>Кольцевая</v>
      </c>
      <c r="I279" t="str">
        <f>VLOOKUP(C279,'Лицевые счета'!A:E,4,0)</f>
        <v>Сантехника</v>
      </c>
    </row>
    <row r="280" spans="1:9" hidden="1" x14ac:dyDescent="0.3">
      <c r="A280" s="9">
        <v>279</v>
      </c>
      <c r="B280" s="14">
        <v>44118</v>
      </c>
      <c r="C280" s="9">
        <v>9</v>
      </c>
      <c r="D280" s="9">
        <v>5</v>
      </c>
      <c r="E280" s="15" t="s">
        <v>84</v>
      </c>
      <c r="F280" s="16">
        <v>32003</v>
      </c>
      <c r="G280" t="str">
        <f>VLOOKUP(Начисление!D280,Отдел!A:C,2,0)</f>
        <v>Кадровый отдел</v>
      </c>
      <c r="H280" s="4" t="str">
        <f>VLOOKUP(C280,'Лицевые счета'!A:E,2,0)</f>
        <v>Ленина</v>
      </c>
      <c r="I280" t="str">
        <f>VLOOKUP(C280,'Лицевые счета'!A:E,4,0)</f>
        <v>Электрика</v>
      </c>
    </row>
    <row r="281" spans="1:9" hidden="1" x14ac:dyDescent="0.3">
      <c r="A281" s="9">
        <v>280</v>
      </c>
      <c r="B281" s="14">
        <v>44119</v>
      </c>
      <c r="C281" s="9">
        <v>53</v>
      </c>
      <c r="D281" s="9">
        <v>9</v>
      </c>
      <c r="E281" s="15" t="s">
        <v>84</v>
      </c>
      <c r="F281" s="16">
        <v>33566</v>
      </c>
      <c r="G281" t="str">
        <f>VLOOKUP(Начисление!D281,Отдел!A:C,2,0)</f>
        <v>Отдел труда и заработной платы</v>
      </c>
      <c r="H281" s="4" t="str">
        <f>VLOOKUP(C281,'Лицевые счета'!A:E,2,0)</f>
        <v>Кольцевая</v>
      </c>
      <c r="I281" t="str">
        <f>VLOOKUP(C281,'Лицевые счета'!A:E,4,0)</f>
        <v>Электрика</v>
      </c>
    </row>
    <row r="282" spans="1:9" hidden="1" x14ac:dyDescent="0.3">
      <c r="A282" s="9">
        <v>281</v>
      </c>
      <c r="B282" s="14">
        <v>44120</v>
      </c>
      <c r="C282" s="9">
        <v>19</v>
      </c>
      <c r="D282" s="9">
        <v>2</v>
      </c>
      <c r="E282" s="15" t="s">
        <v>84</v>
      </c>
      <c r="F282" s="16">
        <v>22219</v>
      </c>
      <c r="G282" t="str">
        <f>VLOOKUP(Начисление!D282,Отдел!A:C,2,0)</f>
        <v>Служба доставки</v>
      </c>
      <c r="H282" s="4" t="str">
        <f>VLOOKUP(C282,'Лицевые счета'!A:E,2,0)</f>
        <v>Ленина</v>
      </c>
      <c r="I282" t="str">
        <f>VLOOKUP(C282,'Лицевые счета'!A:E,4,0)</f>
        <v>Сантехника</v>
      </c>
    </row>
    <row r="283" spans="1:9" hidden="1" x14ac:dyDescent="0.3">
      <c r="A283" s="9">
        <v>282</v>
      </c>
      <c r="B283" s="14">
        <v>44121</v>
      </c>
      <c r="C283" s="9">
        <v>59</v>
      </c>
      <c r="D283" s="9">
        <v>4</v>
      </c>
      <c r="E283" s="15" t="s">
        <v>84</v>
      </c>
      <c r="F283" s="16">
        <v>34692</v>
      </c>
      <c r="G283" t="str">
        <f>VLOOKUP(Начисление!D283,Отдел!A:C,2,0)</f>
        <v>Отдел по технике безопасности</v>
      </c>
      <c r="H283" s="4" t="str">
        <f>VLOOKUP(C283,'Лицевые счета'!A:E,2,0)</f>
        <v>Кольцевая</v>
      </c>
      <c r="I283" t="str">
        <f>VLOOKUP(C283,'Лицевые счета'!A:E,4,0)</f>
        <v>Сантехника</v>
      </c>
    </row>
    <row r="284" spans="1:9" hidden="1" x14ac:dyDescent="0.3">
      <c r="A284" s="9">
        <v>283</v>
      </c>
      <c r="B284" s="14">
        <v>44122</v>
      </c>
      <c r="C284" s="9">
        <v>11</v>
      </c>
      <c r="D284" s="9">
        <v>12</v>
      </c>
      <c r="E284" s="15" t="s">
        <v>84</v>
      </c>
      <c r="F284" s="16">
        <v>26940</v>
      </c>
      <c r="G284" t="str">
        <f>VLOOKUP(Начисление!D284,Отдел!A:C,2,0)</f>
        <v>Диспетчерский отдел</v>
      </c>
      <c r="H284" s="4" t="str">
        <f>VLOOKUP(C284,'Лицевые счета'!A:E,2,0)</f>
        <v>Ленина</v>
      </c>
      <c r="I284" t="str">
        <f>VLOOKUP(C284,'Лицевые счета'!A:E,4,0)</f>
        <v>Электрика</v>
      </c>
    </row>
    <row r="285" spans="1:9" hidden="1" x14ac:dyDescent="0.3">
      <c r="A285" s="9">
        <v>284</v>
      </c>
      <c r="B285" s="14">
        <v>44123</v>
      </c>
      <c r="C285" s="9">
        <v>51</v>
      </c>
      <c r="D285" s="9">
        <v>1</v>
      </c>
      <c r="E285" s="15" t="s">
        <v>84</v>
      </c>
      <c r="F285" s="16">
        <v>36865</v>
      </c>
      <c r="G285" t="str">
        <f>VLOOKUP(Начисление!D285,Отдел!A:C,2,0)</f>
        <v>Ремонтный цех</v>
      </c>
      <c r="H285" s="4" t="str">
        <f>VLOOKUP(C285,'Лицевые счета'!A:E,2,0)</f>
        <v>Семеоновская</v>
      </c>
      <c r="I285" t="str">
        <f>VLOOKUP(C285,'Лицевые счета'!A:E,4,0)</f>
        <v>Сантехника</v>
      </c>
    </row>
    <row r="286" spans="1:9" hidden="1" x14ac:dyDescent="0.3">
      <c r="A286" s="9">
        <v>285</v>
      </c>
      <c r="B286" s="14">
        <v>44124</v>
      </c>
      <c r="C286" s="9">
        <v>24</v>
      </c>
      <c r="D286" s="9">
        <v>9</v>
      </c>
      <c r="E286" s="15" t="s">
        <v>84</v>
      </c>
      <c r="F286" s="16">
        <v>21292</v>
      </c>
      <c r="G286" t="str">
        <f>VLOOKUP(Начисление!D286,Отдел!A:C,2,0)</f>
        <v>Отдел труда и заработной платы</v>
      </c>
      <c r="H286" s="4" t="str">
        <f>VLOOKUP(C286,'Лицевые счета'!A:E,2,0)</f>
        <v>Туполева</v>
      </c>
      <c r="I286" t="str">
        <f>VLOOKUP(C286,'Лицевые счета'!A:E,4,0)</f>
        <v>Электрика</v>
      </c>
    </row>
    <row r="287" spans="1:9" hidden="1" x14ac:dyDescent="0.3">
      <c r="A287" s="9">
        <v>286</v>
      </c>
      <c r="B287" s="14">
        <v>44125</v>
      </c>
      <c r="C287" s="9">
        <v>23</v>
      </c>
      <c r="D287" s="9">
        <v>1</v>
      </c>
      <c r="E287" s="15" t="s">
        <v>84</v>
      </c>
      <c r="F287" s="16">
        <v>22985</v>
      </c>
      <c r="G287" t="str">
        <f>VLOOKUP(Начисление!D287,Отдел!A:C,2,0)</f>
        <v>Ремонтный цех</v>
      </c>
      <c r="H287" s="4" t="str">
        <f>VLOOKUP(C287,'Лицевые счета'!A:E,2,0)</f>
        <v>Туполева</v>
      </c>
      <c r="I287" t="str">
        <f>VLOOKUP(C287,'Лицевые счета'!A:E,4,0)</f>
        <v>Электрика</v>
      </c>
    </row>
    <row r="288" spans="1:9" hidden="1" x14ac:dyDescent="0.3">
      <c r="A288" s="9">
        <v>287</v>
      </c>
      <c r="B288" s="14">
        <v>44126</v>
      </c>
      <c r="C288" s="9">
        <v>38</v>
      </c>
      <c r="D288" s="9">
        <v>12</v>
      </c>
      <c r="E288" s="15" t="s">
        <v>84</v>
      </c>
      <c r="F288" s="16">
        <v>31416</v>
      </c>
      <c r="G288" t="str">
        <f>VLOOKUP(Начисление!D288,Отдел!A:C,2,0)</f>
        <v>Диспетчерский отдел</v>
      </c>
      <c r="H288" s="4" t="str">
        <f>VLOOKUP(C288,'Лицевые счета'!A:E,2,0)</f>
        <v>Семеоновская</v>
      </c>
      <c r="I288" t="str">
        <f>VLOOKUP(C288,'Лицевые счета'!A:E,4,0)</f>
        <v>Электрика</v>
      </c>
    </row>
    <row r="289" spans="1:9" hidden="1" x14ac:dyDescent="0.3">
      <c r="A289" s="9">
        <v>288</v>
      </c>
      <c r="B289" s="14">
        <v>44127</v>
      </c>
      <c r="C289" s="9">
        <v>54</v>
      </c>
      <c r="D289" s="9">
        <v>1</v>
      </c>
      <c r="E289" s="15" t="s">
        <v>84</v>
      </c>
      <c r="F289" s="16">
        <v>29803</v>
      </c>
      <c r="G289" t="str">
        <f>VLOOKUP(Начисление!D289,Отдел!A:C,2,0)</f>
        <v>Ремонтный цех</v>
      </c>
      <c r="H289" s="4" t="str">
        <f>VLOOKUP(C289,'Лицевые счета'!A:E,2,0)</f>
        <v>Кольцевая</v>
      </c>
      <c r="I289" t="str">
        <f>VLOOKUP(C289,'Лицевые счета'!A:E,4,0)</f>
        <v>Электрика</v>
      </c>
    </row>
    <row r="290" spans="1:9" hidden="1" x14ac:dyDescent="0.3">
      <c r="A290" s="9">
        <v>289</v>
      </c>
      <c r="B290" s="14">
        <v>44128</v>
      </c>
      <c r="C290" s="9">
        <v>34</v>
      </c>
      <c r="D290" s="9">
        <v>6</v>
      </c>
      <c r="E290" s="15" t="s">
        <v>84</v>
      </c>
      <c r="F290" s="16">
        <v>30546</v>
      </c>
      <c r="G290" t="str">
        <f>VLOOKUP(Начисление!D290,Отдел!A:C,2,0)</f>
        <v>Отдел снабжения</v>
      </c>
      <c r="H290" s="4" t="str">
        <f>VLOOKUP(C290,'Лицевые счета'!A:E,2,0)</f>
        <v>Туполева</v>
      </c>
      <c r="I290" t="str">
        <f>VLOOKUP(C290,'Лицевые счета'!A:E,4,0)</f>
        <v>Инструмент</v>
      </c>
    </row>
    <row r="291" spans="1:9" hidden="1" x14ac:dyDescent="0.3">
      <c r="A291" s="9">
        <v>290</v>
      </c>
      <c r="B291" s="14">
        <v>44129</v>
      </c>
      <c r="C291" s="9">
        <v>28</v>
      </c>
      <c r="D291" s="9">
        <v>9</v>
      </c>
      <c r="E291" s="15" t="s">
        <v>84</v>
      </c>
      <c r="F291" s="16">
        <v>24890</v>
      </c>
      <c r="G291" t="str">
        <f>VLOOKUP(Начисление!D291,Отдел!A:C,2,0)</f>
        <v>Отдел труда и заработной платы</v>
      </c>
      <c r="H291" s="4" t="str">
        <f>VLOOKUP(C291,'Лицевые счета'!A:E,2,0)</f>
        <v>Туполева</v>
      </c>
      <c r="I291" t="str">
        <f>VLOOKUP(C291,'Лицевые счета'!A:E,4,0)</f>
        <v>Электрика</v>
      </c>
    </row>
    <row r="292" spans="1:9" hidden="1" x14ac:dyDescent="0.3">
      <c r="A292" s="9">
        <v>291</v>
      </c>
      <c r="B292" s="14">
        <v>44130</v>
      </c>
      <c r="C292" s="9">
        <v>37</v>
      </c>
      <c r="D292" s="9">
        <v>12</v>
      </c>
      <c r="E292" s="15" t="s">
        <v>84</v>
      </c>
      <c r="F292" s="16">
        <v>39802</v>
      </c>
      <c r="G292" t="str">
        <f>VLOOKUP(Начисление!D292,Отдел!A:C,2,0)</f>
        <v>Диспетчерский отдел</v>
      </c>
      <c r="H292" s="4" t="str">
        <f>VLOOKUP(C292,'Лицевые счета'!A:E,2,0)</f>
        <v>Туполева</v>
      </c>
      <c r="I292" t="str">
        <f>VLOOKUP(C292,'Лицевые счета'!A:E,4,0)</f>
        <v>Инструмент</v>
      </c>
    </row>
    <row r="293" spans="1:9" hidden="1" x14ac:dyDescent="0.3">
      <c r="A293" s="9">
        <v>292</v>
      </c>
      <c r="B293" s="14">
        <v>44131</v>
      </c>
      <c r="C293" s="9">
        <v>54</v>
      </c>
      <c r="D293" s="9">
        <v>12</v>
      </c>
      <c r="E293" s="15" t="s">
        <v>84</v>
      </c>
      <c r="F293" s="16">
        <v>30712</v>
      </c>
      <c r="G293" t="str">
        <f>VLOOKUP(Начисление!D293,Отдел!A:C,2,0)</f>
        <v>Диспетчерский отдел</v>
      </c>
      <c r="H293" s="4" t="str">
        <f>VLOOKUP(C293,'Лицевые счета'!A:E,2,0)</f>
        <v>Кольцевая</v>
      </c>
      <c r="I293" t="str">
        <f>VLOOKUP(C293,'Лицевые счета'!A:E,4,0)</f>
        <v>Электрика</v>
      </c>
    </row>
    <row r="294" spans="1:9" hidden="1" x14ac:dyDescent="0.3">
      <c r="A294" s="9">
        <v>293</v>
      </c>
      <c r="B294" s="14">
        <v>44132</v>
      </c>
      <c r="C294" s="9">
        <v>43</v>
      </c>
      <c r="D294" s="9">
        <v>9</v>
      </c>
      <c r="E294" s="15" t="s">
        <v>84</v>
      </c>
      <c r="F294" s="16">
        <v>39354</v>
      </c>
      <c r="G294" t="str">
        <f>VLOOKUP(Начисление!D294,Отдел!A:C,2,0)</f>
        <v>Отдел труда и заработной платы</v>
      </c>
      <c r="H294" s="4" t="str">
        <f>VLOOKUP(C294,'Лицевые счета'!A:E,2,0)</f>
        <v>Семеоновская</v>
      </c>
      <c r="I294" t="str">
        <f>VLOOKUP(C294,'Лицевые счета'!A:E,4,0)</f>
        <v>Электрика</v>
      </c>
    </row>
    <row r="295" spans="1:9" hidden="1" x14ac:dyDescent="0.3">
      <c r="A295" s="9">
        <v>294</v>
      </c>
      <c r="B295" s="14">
        <v>44133</v>
      </c>
      <c r="C295" s="9">
        <v>31</v>
      </c>
      <c r="D295" s="9">
        <v>5</v>
      </c>
      <c r="E295" s="15" t="s">
        <v>84</v>
      </c>
      <c r="F295" s="16">
        <v>24994</v>
      </c>
      <c r="G295" t="str">
        <f>VLOOKUP(Начисление!D295,Отдел!A:C,2,0)</f>
        <v>Кадровый отдел</v>
      </c>
      <c r="H295" s="4" t="str">
        <f>VLOOKUP(C295,'Лицевые счета'!A:E,2,0)</f>
        <v>Туполева</v>
      </c>
      <c r="I295" t="str">
        <f>VLOOKUP(C295,'Лицевые счета'!A:E,4,0)</f>
        <v>Электрика</v>
      </c>
    </row>
    <row r="296" spans="1:9" hidden="1" x14ac:dyDescent="0.3">
      <c r="A296" s="9">
        <v>295</v>
      </c>
      <c r="B296" s="14">
        <v>44134</v>
      </c>
      <c r="C296" s="9">
        <v>49</v>
      </c>
      <c r="D296" s="9">
        <v>11</v>
      </c>
      <c r="E296" s="15" t="s">
        <v>84</v>
      </c>
      <c r="F296" s="16">
        <v>22278</v>
      </c>
      <c r="G296" t="str">
        <f>VLOOKUP(Начисление!D296,Отдел!A:C,2,0)</f>
        <v>Производственный цех</v>
      </c>
      <c r="H296" s="4" t="str">
        <f>VLOOKUP(C296,'Лицевые счета'!A:E,2,0)</f>
        <v>Семеоновская</v>
      </c>
      <c r="I296" t="str">
        <f>VLOOKUP(C296,'Лицевые счета'!A:E,4,0)</f>
        <v>Инструмент</v>
      </c>
    </row>
    <row r="297" spans="1:9" hidden="1" x14ac:dyDescent="0.3">
      <c r="A297" s="9">
        <v>296</v>
      </c>
      <c r="B297" s="14">
        <v>44135</v>
      </c>
      <c r="C297" s="9">
        <v>50</v>
      </c>
      <c r="D297" s="9">
        <v>2</v>
      </c>
      <c r="E297" s="15" t="s">
        <v>84</v>
      </c>
      <c r="F297" s="16">
        <v>26713</v>
      </c>
      <c r="G297" t="str">
        <f>VLOOKUP(Начисление!D297,Отдел!A:C,2,0)</f>
        <v>Служба доставки</v>
      </c>
      <c r="H297" s="4" t="str">
        <f>VLOOKUP(C297,'Лицевые счета'!A:E,2,0)</f>
        <v>Семеоновская</v>
      </c>
      <c r="I297" t="str">
        <f>VLOOKUP(C297,'Лицевые счета'!A:E,4,0)</f>
        <v>Сантехника</v>
      </c>
    </row>
    <row r="298" spans="1:9" hidden="1" x14ac:dyDescent="0.3">
      <c r="A298" s="9">
        <v>297</v>
      </c>
      <c r="B298" s="14">
        <v>44136</v>
      </c>
      <c r="C298" s="9">
        <v>40</v>
      </c>
      <c r="D298" s="9">
        <v>3</v>
      </c>
      <c r="E298" s="15" t="s">
        <v>84</v>
      </c>
      <c r="F298" s="16">
        <v>26144</v>
      </c>
      <c r="G298" t="str">
        <f>VLOOKUP(Начисление!D298,Отдел!A:C,2,0)</f>
        <v>Бухгалтерия</v>
      </c>
      <c r="H298" s="4" t="str">
        <f>VLOOKUP(C298,'Лицевые счета'!A:E,2,0)</f>
        <v>Семеоновская</v>
      </c>
      <c r="I298" t="str">
        <f>VLOOKUP(C298,'Лицевые счета'!A:E,4,0)</f>
        <v>Электрика</v>
      </c>
    </row>
    <row r="299" spans="1:9" hidden="1" x14ac:dyDescent="0.3">
      <c r="A299" s="9">
        <v>298</v>
      </c>
      <c r="B299" s="14">
        <v>44137</v>
      </c>
      <c r="C299" s="9">
        <v>21</v>
      </c>
      <c r="D299" s="9">
        <v>2</v>
      </c>
      <c r="E299" s="15" t="s">
        <v>84</v>
      </c>
      <c r="F299" s="16">
        <v>22966</v>
      </c>
      <c r="G299" t="str">
        <f>VLOOKUP(Начисление!D299,Отдел!A:C,2,0)</f>
        <v>Служба доставки</v>
      </c>
      <c r="H299" s="4" t="str">
        <f>VLOOKUP(C299,'Лицевые счета'!A:E,2,0)</f>
        <v>Туполева</v>
      </c>
      <c r="I299" t="str">
        <f>VLOOKUP(C299,'Лицевые счета'!A:E,4,0)</f>
        <v>Электрика</v>
      </c>
    </row>
    <row r="300" spans="1:9" hidden="1" x14ac:dyDescent="0.3">
      <c r="A300" s="9">
        <v>299</v>
      </c>
      <c r="B300" s="14">
        <v>44138</v>
      </c>
      <c r="C300" s="9">
        <v>23</v>
      </c>
      <c r="D300" s="9">
        <v>2</v>
      </c>
      <c r="E300" s="15" t="s">
        <v>84</v>
      </c>
      <c r="F300" s="16">
        <v>32051</v>
      </c>
      <c r="G300" t="str">
        <f>VLOOKUP(Начисление!D300,Отдел!A:C,2,0)</f>
        <v>Служба доставки</v>
      </c>
      <c r="H300" s="4" t="str">
        <f>VLOOKUP(C300,'Лицевые счета'!A:E,2,0)</f>
        <v>Туполева</v>
      </c>
      <c r="I300" t="str">
        <f>VLOOKUP(C300,'Лицевые счета'!A:E,4,0)</f>
        <v>Электрика</v>
      </c>
    </row>
    <row r="301" spans="1:9" hidden="1" x14ac:dyDescent="0.3">
      <c r="A301" s="9">
        <v>300</v>
      </c>
      <c r="B301" s="14">
        <v>44139</v>
      </c>
      <c r="C301" s="9">
        <v>35</v>
      </c>
      <c r="D301" s="9">
        <v>8</v>
      </c>
      <c r="E301" s="15" t="s">
        <v>84</v>
      </c>
      <c r="F301" s="16">
        <v>32194</v>
      </c>
      <c r="G301" t="str">
        <f>VLOOKUP(Начисление!D301,Отдел!A:C,2,0)</f>
        <v>Плановый отдел</v>
      </c>
      <c r="H301" s="4" t="str">
        <f>VLOOKUP(C301,'Лицевые счета'!A:E,2,0)</f>
        <v>Туполева</v>
      </c>
      <c r="I301" t="str">
        <f>VLOOKUP(C301,'Лицевые счета'!A:E,4,0)</f>
        <v>Инструмент</v>
      </c>
    </row>
    <row r="302" spans="1:9" hidden="1" x14ac:dyDescent="0.3">
      <c r="A302" s="9">
        <v>301</v>
      </c>
      <c r="B302" s="14">
        <v>44140</v>
      </c>
      <c r="C302" s="9">
        <v>58</v>
      </c>
      <c r="D302" s="9">
        <v>3</v>
      </c>
      <c r="E302" s="15" t="s">
        <v>84</v>
      </c>
      <c r="F302" s="16">
        <v>30706</v>
      </c>
      <c r="G302" t="str">
        <f>VLOOKUP(Начисление!D302,Отдел!A:C,2,0)</f>
        <v>Бухгалтерия</v>
      </c>
      <c r="H302" s="4" t="str">
        <f>VLOOKUP(C302,'Лицевые счета'!A:E,2,0)</f>
        <v>Кольцевая</v>
      </c>
      <c r="I302" t="str">
        <f>VLOOKUP(C302,'Лицевые счета'!A:E,4,0)</f>
        <v>Инструмент</v>
      </c>
    </row>
    <row r="303" spans="1:9" hidden="1" x14ac:dyDescent="0.3">
      <c r="A303" s="9">
        <v>302</v>
      </c>
      <c r="B303" s="14">
        <v>44141</v>
      </c>
      <c r="C303" s="9">
        <v>38</v>
      </c>
      <c r="D303" s="9">
        <v>5</v>
      </c>
      <c r="E303" s="15" t="s">
        <v>84</v>
      </c>
      <c r="F303" s="16">
        <v>30813</v>
      </c>
      <c r="G303" t="str">
        <f>VLOOKUP(Начисление!D303,Отдел!A:C,2,0)</f>
        <v>Кадровый отдел</v>
      </c>
      <c r="H303" s="4" t="str">
        <f>VLOOKUP(C303,'Лицевые счета'!A:E,2,0)</f>
        <v>Семеоновская</v>
      </c>
      <c r="I303" t="str">
        <f>VLOOKUP(C303,'Лицевые счета'!A:E,4,0)</f>
        <v>Электрика</v>
      </c>
    </row>
    <row r="304" spans="1:9" hidden="1" x14ac:dyDescent="0.3">
      <c r="A304" s="9">
        <v>303</v>
      </c>
      <c r="B304" s="14">
        <v>44142</v>
      </c>
      <c r="C304" s="9">
        <v>45</v>
      </c>
      <c r="D304" s="9">
        <v>7</v>
      </c>
      <c r="E304" s="15" t="s">
        <v>84</v>
      </c>
      <c r="F304" s="16">
        <v>36139</v>
      </c>
      <c r="G304" t="str">
        <f>VLOOKUP(Начисление!D304,Отдел!A:C,2,0)</f>
        <v>Отдел сбыта</v>
      </c>
      <c r="H304" s="4" t="str">
        <f>VLOOKUP(C304,'Лицевые счета'!A:E,2,0)</f>
        <v>Семеоновская</v>
      </c>
      <c r="I304" t="str">
        <f>VLOOKUP(C304,'Лицевые счета'!A:E,4,0)</f>
        <v>Инструмент</v>
      </c>
    </row>
    <row r="305" spans="1:9" hidden="1" x14ac:dyDescent="0.3">
      <c r="A305" s="9">
        <v>304</v>
      </c>
      <c r="B305" s="14">
        <v>44143</v>
      </c>
      <c r="C305" s="9">
        <v>33</v>
      </c>
      <c r="D305" s="9">
        <v>4</v>
      </c>
      <c r="E305" s="15" t="s">
        <v>84</v>
      </c>
      <c r="F305" s="16">
        <v>23495</v>
      </c>
      <c r="G305" t="str">
        <f>VLOOKUP(Начисление!D305,Отдел!A:C,2,0)</f>
        <v>Отдел по технике безопасности</v>
      </c>
      <c r="H305" s="4" t="str">
        <f>VLOOKUP(C305,'Лицевые счета'!A:E,2,0)</f>
        <v>Туполева</v>
      </c>
      <c r="I305" t="str">
        <f>VLOOKUP(C305,'Лицевые счета'!A:E,4,0)</f>
        <v>Инструмент</v>
      </c>
    </row>
    <row r="306" spans="1:9" hidden="1" x14ac:dyDescent="0.3">
      <c r="A306" s="9">
        <v>305</v>
      </c>
      <c r="B306" s="14">
        <v>44144</v>
      </c>
      <c r="C306" s="9">
        <v>30</v>
      </c>
      <c r="D306" s="9">
        <v>1</v>
      </c>
      <c r="E306" s="15" t="s">
        <v>84</v>
      </c>
      <c r="F306" s="16">
        <v>28612</v>
      </c>
      <c r="G306" t="str">
        <f>VLOOKUP(Начисление!D306,Отдел!A:C,2,0)</f>
        <v>Ремонтный цех</v>
      </c>
      <c r="H306" s="4" t="str">
        <f>VLOOKUP(C306,'Лицевые счета'!A:E,2,0)</f>
        <v>Туполева</v>
      </c>
      <c r="I306" t="str">
        <f>VLOOKUP(C306,'Лицевые счета'!A:E,4,0)</f>
        <v>Электрика</v>
      </c>
    </row>
    <row r="307" spans="1:9" hidden="1" x14ac:dyDescent="0.3">
      <c r="A307" s="9">
        <v>306</v>
      </c>
      <c r="B307" s="14">
        <v>44145</v>
      </c>
      <c r="C307" s="9">
        <v>53</v>
      </c>
      <c r="D307" s="9">
        <v>7</v>
      </c>
      <c r="E307" s="15" t="s">
        <v>84</v>
      </c>
      <c r="F307" s="16">
        <v>28367</v>
      </c>
      <c r="G307" t="str">
        <f>VLOOKUP(Начисление!D307,Отдел!A:C,2,0)</f>
        <v>Отдел сбыта</v>
      </c>
      <c r="H307" s="4" t="str">
        <f>VLOOKUP(C307,'Лицевые счета'!A:E,2,0)</f>
        <v>Кольцевая</v>
      </c>
      <c r="I307" t="str">
        <f>VLOOKUP(C307,'Лицевые счета'!A:E,4,0)</f>
        <v>Электрика</v>
      </c>
    </row>
    <row r="308" spans="1:9" hidden="1" x14ac:dyDescent="0.3">
      <c r="A308" s="9">
        <v>307</v>
      </c>
      <c r="B308" s="14">
        <v>44146</v>
      </c>
      <c r="C308" s="9">
        <v>12</v>
      </c>
      <c r="D308" s="9">
        <v>11</v>
      </c>
      <c r="E308" s="15" t="s">
        <v>84</v>
      </c>
      <c r="F308" s="16">
        <v>34900</v>
      </c>
      <c r="G308" t="str">
        <f>VLOOKUP(Начисление!D308,Отдел!A:C,2,0)</f>
        <v>Производственный цех</v>
      </c>
      <c r="H308" s="4" t="str">
        <f>VLOOKUP(C308,'Лицевые счета'!A:E,2,0)</f>
        <v>Ленина</v>
      </c>
      <c r="I308" t="str">
        <f>VLOOKUP(C308,'Лицевые счета'!A:E,4,0)</f>
        <v>Электрика</v>
      </c>
    </row>
    <row r="309" spans="1:9" hidden="1" x14ac:dyDescent="0.3">
      <c r="A309" s="9">
        <v>308</v>
      </c>
      <c r="B309" s="14">
        <v>44147</v>
      </c>
      <c r="C309" s="9">
        <v>20</v>
      </c>
      <c r="D309" s="9">
        <v>2</v>
      </c>
      <c r="E309" s="15" t="s">
        <v>84</v>
      </c>
      <c r="F309" s="16">
        <v>21152</v>
      </c>
      <c r="G309" t="str">
        <f>VLOOKUP(Начисление!D309,Отдел!A:C,2,0)</f>
        <v>Служба доставки</v>
      </c>
      <c r="H309" s="4" t="str">
        <f>VLOOKUP(C309,'Лицевые счета'!A:E,2,0)</f>
        <v>Ленина</v>
      </c>
      <c r="I309" t="str">
        <f>VLOOKUP(C309,'Лицевые счета'!A:E,4,0)</f>
        <v>Сантехника</v>
      </c>
    </row>
    <row r="310" spans="1:9" hidden="1" x14ac:dyDescent="0.3">
      <c r="A310" s="9">
        <v>309</v>
      </c>
      <c r="B310" s="14">
        <v>44148</v>
      </c>
      <c r="C310" s="9">
        <v>58</v>
      </c>
      <c r="D310" s="9">
        <v>10</v>
      </c>
      <c r="E310" s="15" t="s">
        <v>84</v>
      </c>
      <c r="F310" s="16">
        <v>25374</v>
      </c>
      <c r="G310" t="str">
        <f>VLOOKUP(Начисление!D310,Отдел!A:C,2,0)</f>
        <v>Маркетинговый отдел</v>
      </c>
      <c r="H310" s="4" t="str">
        <f>VLOOKUP(C310,'Лицевые счета'!A:E,2,0)</f>
        <v>Кольцевая</v>
      </c>
      <c r="I310" t="str">
        <f>VLOOKUP(C310,'Лицевые счета'!A:E,4,0)</f>
        <v>Инструмент</v>
      </c>
    </row>
    <row r="311" spans="1:9" hidden="1" x14ac:dyDescent="0.3">
      <c r="A311" s="9">
        <v>310</v>
      </c>
      <c r="B311" s="14">
        <v>44149</v>
      </c>
      <c r="C311" s="9">
        <v>25</v>
      </c>
      <c r="D311" s="9">
        <v>3</v>
      </c>
      <c r="E311" s="15" t="s">
        <v>84</v>
      </c>
      <c r="F311" s="16">
        <v>22196</v>
      </c>
      <c r="G311" t="str">
        <f>VLOOKUP(Начисление!D311,Отдел!A:C,2,0)</f>
        <v>Бухгалтерия</v>
      </c>
      <c r="H311" s="4" t="str">
        <f>VLOOKUP(C311,'Лицевые счета'!A:E,2,0)</f>
        <v>Туполева</v>
      </c>
      <c r="I311" t="str">
        <f>VLOOKUP(C311,'Лицевые счета'!A:E,4,0)</f>
        <v>Электрика</v>
      </c>
    </row>
    <row r="312" spans="1:9" hidden="1" x14ac:dyDescent="0.3">
      <c r="A312" s="9">
        <v>311</v>
      </c>
      <c r="B312" s="14">
        <v>44150</v>
      </c>
      <c r="C312" s="9">
        <v>30</v>
      </c>
      <c r="D312" s="9">
        <v>9</v>
      </c>
      <c r="E312" s="15" t="s">
        <v>84</v>
      </c>
      <c r="F312" s="16">
        <v>39791</v>
      </c>
      <c r="G312" t="str">
        <f>VLOOKUP(Начисление!D312,Отдел!A:C,2,0)</f>
        <v>Отдел труда и заработной платы</v>
      </c>
      <c r="H312" s="4" t="str">
        <f>VLOOKUP(C312,'Лицевые счета'!A:E,2,0)</f>
        <v>Туполева</v>
      </c>
      <c r="I312" t="str">
        <f>VLOOKUP(C312,'Лицевые счета'!A:E,4,0)</f>
        <v>Электрика</v>
      </c>
    </row>
    <row r="313" spans="1:9" hidden="1" x14ac:dyDescent="0.3">
      <c r="A313" s="9">
        <v>312</v>
      </c>
      <c r="B313" s="14">
        <v>44151</v>
      </c>
      <c r="C313" s="9">
        <v>24</v>
      </c>
      <c r="D313" s="9">
        <v>6</v>
      </c>
      <c r="E313" s="15" t="s">
        <v>84</v>
      </c>
      <c r="F313" s="16">
        <v>33709</v>
      </c>
      <c r="G313" t="str">
        <f>VLOOKUP(Начисление!D313,Отдел!A:C,2,0)</f>
        <v>Отдел снабжения</v>
      </c>
      <c r="H313" s="4" t="str">
        <f>VLOOKUP(C313,'Лицевые счета'!A:E,2,0)</f>
        <v>Туполева</v>
      </c>
      <c r="I313" t="str">
        <f>VLOOKUP(C313,'Лицевые счета'!A:E,4,0)</f>
        <v>Электрика</v>
      </c>
    </row>
    <row r="314" spans="1:9" hidden="1" x14ac:dyDescent="0.3">
      <c r="A314" s="9">
        <v>313</v>
      </c>
      <c r="B314" s="14">
        <v>44152</v>
      </c>
      <c r="C314" s="9">
        <v>7</v>
      </c>
      <c r="D314" s="9">
        <v>5</v>
      </c>
      <c r="E314" s="15" t="s">
        <v>84</v>
      </c>
      <c r="F314" s="16">
        <v>25537</v>
      </c>
      <c r="G314" t="str">
        <f>VLOOKUP(Начисление!D314,Отдел!A:C,2,0)</f>
        <v>Кадровый отдел</v>
      </c>
      <c r="H314" s="4" t="str">
        <f>VLOOKUP(C314,'Лицевые счета'!A:E,2,0)</f>
        <v>Ленина</v>
      </c>
      <c r="I314" t="str">
        <f>VLOOKUP(C314,'Лицевые счета'!A:E,4,0)</f>
        <v>Электрика</v>
      </c>
    </row>
    <row r="315" spans="1:9" hidden="1" x14ac:dyDescent="0.3">
      <c r="A315" s="9">
        <v>314</v>
      </c>
      <c r="B315" s="14">
        <v>44153</v>
      </c>
      <c r="C315" s="9">
        <v>34</v>
      </c>
      <c r="D315" s="9">
        <v>4</v>
      </c>
      <c r="E315" s="15" t="s">
        <v>84</v>
      </c>
      <c r="F315" s="16">
        <v>28099</v>
      </c>
      <c r="G315" t="str">
        <f>VLOOKUP(Начисление!D315,Отдел!A:C,2,0)</f>
        <v>Отдел по технике безопасности</v>
      </c>
      <c r="H315" s="4" t="str">
        <f>VLOOKUP(C315,'Лицевые счета'!A:E,2,0)</f>
        <v>Туполева</v>
      </c>
      <c r="I315" t="str">
        <f>VLOOKUP(C315,'Лицевые счета'!A:E,4,0)</f>
        <v>Инструмент</v>
      </c>
    </row>
    <row r="316" spans="1:9" hidden="1" x14ac:dyDescent="0.3">
      <c r="A316" s="9">
        <v>315</v>
      </c>
      <c r="B316" s="14">
        <v>44154</v>
      </c>
      <c r="C316" s="9">
        <v>31</v>
      </c>
      <c r="D316" s="9">
        <v>5</v>
      </c>
      <c r="E316" s="15" t="s">
        <v>84</v>
      </c>
      <c r="F316" s="16">
        <v>36343</v>
      </c>
      <c r="G316" t="str">
        <f>VLOOKUP(Начисление!D316,Отдел!A:C,2,0)</f>
        <v>Кадровый отдел</v>
      </c>
      <c r="H316" s="4" t="str">
        <f>VLOOKUP(C316,'Лицевые счета'!A:E,2,0)</f>
        <v>Туполева</v>
      </c>
      <c r="I316" t="str">
        <f>VLOOKUP(C316,'Лицевые счета'!A:E,4,0)</f>
        <v>Электрика</v>
      </c>
    </row>
    <row r="317" spans="1:9" hidden="1" x14ac:dyDescent="0.3">
      <c r="A317" s="9">
        <v>316</v>
      </c>
      <c r="B317" s="14">
        <v>44155</v>
      </c>
      <c r="C317" s="9">
        <v>10</v>
      </c>
      <c r="D317" s="9">
        <v>10</v>
      </c>
      <c r="E317" s="15" t="s">
        <v>84</v>
      </c>
      <c r="F317" s="16">
        <v>25715</v>
      </c>
      <c r="G317" t="str">
        <f>VLOOKUP(Начисление!D317,Отдел!A:C,2,0)</f>
        <v>Маркетинговый отдел</v>
      </c>
      <c r="H317" s="4" t="str">
        <f>VLOOKUP(C317,'Лицевые счета'!A:E,2,0)</f>
        <v>Ленина</v>
      </c>
      <c r="I317" t="str">
        <f>VLOOKUP(C317,'Лицевые счета'!A:E,4,0)</f>
        <v>Электрика</v>
      </c>
    </row>
    <row r="318" spans="1:9" hidden="1" x14ac:dyDescent="0.3">
      <c r="A318" s="9">
        <v>317</v>
      </c>
      <c r="B318" s="14">
        <v>44156</v>
      </c>
      <c r="C318" s="9">
        <v>42</v>
      </c>
      <c r="D318" s="9">
        <v>8</v>
      </c>
      <c r="E318" s="15" t="s">
        <v>84</v>
      </c>
      <c r="F318" s="16">
        <v>33723</v>
      </c>
      <c r="G318" t="str">
        <f>VLOOKUP(Начисление!D318,Отдел!A:C,2,0)</f>
        <v>Плановый отдел</v>
      </c>
      <c r="H318" s="4" t="str">
        <f>VLOOKUP(C318,'Лицевые счета'!A:E,2,0)</f>
        <v>Семеоновская</v>
      </c>
      <c r="I318" t="str">
        <f>VLOOKUP(C318,'Лицевые счета'!A:E,4,0)</f>
        <v>Электрика</v>
      </c>
    </row>
    <row r="319" spans="1:9" hidden="1" x14ac:dyDescent="0.3">
      <c r="A319" s="9">
        <v>318</v>
      </c>
      <c r="B319" s="14">
        <v>44157</v>
      </c>
      <c r="C319" s="9">
        <v>25</v>
      </c>
      <c r="D319" s="9">
        <v>4</v>
      </c>
      <c r="E319" s="15" t="s">
        <v>84</v>
      </c>
      <c r="F319" s="16">
        <v>24092</v>
      </c>
      <c r="G319" t="str">
        <f>VLOOKUP(Начисление!D319,Отдел!A:C,2,0)</f>
        <v>Отдел по технике безопасности</v>
      </c>
      <c r="H319" s="4" t="str">
        <f>VLOOKUP(C319,'Лицевые счета'!A:E,2,0)</f>
        <v>Туполева</v>
      </c>
      <c r="I319" t="str">
        <f>VLOOKUP(C319,'Лицевые счета'!A:E,4,0)</f>
        <v>Электрика</v>
      </c>
    </row>
    <row r="320" spans="1:9" hidden="1" x14ac:dyDescent="0.3">
      <c r="A320" s="9">
        <v>319</v>
      </c>
      <c r="B320" s="14">
        <v>44158</v>
      </c>
      <c r="C320" s="9">
        <v>5</v>
      </c>
      <c r="D320" s="9">
        <v>12</v>
      </c>
      <c r="E320" s="15" t="s">
        <v>84</v>
      </c>
      <c r="F320" s="16">
        <v>38846</v>
      </c>
      <c r="G320" t="str">
        <f>VLOOKUP(Начисление!D320,Отдел!A:C,2,0)</f>
        <v>Диспетчерский отдел</v>
      </c>
      <c r="H320" s="4" t="str">
        <f>VLOOKUP(C320,'Лицевые счета'!A:E,2,0)</f>
        <v>Шмидта</v>
      </c>
      <c r="I320" t="str">
        <f>VLOOKUP(C320,'Лицевые счета'!A:E,4,0)</f>
        <v>Электрика</v>
      </c>
    </row>
    <row r="321" spans="1:9" hidden="1" x14ac:dyDescent="0.3">
      <c r="A321" s="9">
        <v>320</v>
      </c>
      <c r="B321" s="14">
        <v>44159</v>
      </c>
      <c r="C321" s="9">
        <v>57</v>
      </c>
      <c r="D321" s="9">
        <v>5</v>
      </c>
      <c r="E321" s="15" t="s">
        <v>84</v>
      </c>
      <c r="F321" s="16">
        <v>39291</v>
      </c>
      <c r="G321" t="str">
        <f>VLOOKUP(Начисление!D321,Отдел!A:C,2,0)</f>
        <v>Кадровый отдел</v>
      </c>
      <c r="H321" s="4" t="str">
        <f>VLOOKUP(C321,'Лицевые счета'!A:E,2,0)</f>
        <v>Кольцевая</v>
      </c>
      <c r="I321" t="str">
        <f>VLOOKUP(C321,'Лицевые счета'!A:E,4,0)</f>
        <v>Инструмент</v>
      </c>
    </row>
    <row r="322" spans="1:9" hidden="1" x14ac:dyDescent="0.3">
      <c r="A322" s="9">
        <v>321</v>
      </c>
      <c r="B322" s="14">
        <v>44160</v>
      </c>
      <c r="C322" s="9">
        <v>10</v>
      </c>
      <c r="D322" s="9">
        <v>3</v>
      </c>
      <c r="E322" s="15" t="s">
        <v>84</v>
      </c>
      <c r="F322" s="16">
        <v>34089</v>
      </c>
      <c r="G322" t="str">
        <f>VLOOKUP(Начисление!D322,Отдел!A:C,2,0)</f>
        <v>Бухгалтерия</v>
      </c>
      <c r="H322" s="4" t="str">
        <f>VLOOKUP(C322,'Лицевые счета'!A:E,2,0)</f>
        <v>Ленина</v>
      </c>
      <c r="I322" t="str">
        <f>VLOOKUP(C322,'Лицевые счета'!A:E,4,0)</f>
        <v>Электрика</v>
      </c>
    </row>
    <row r="323" spans="1:9" hidden="1" x14ac:dyDescent="0.3">
      <c r="A323" s="9">
        <v>322</v>
      </c>
      <c r="B323" s="14">
        <v>44161</v>
      </c>
      <c r="C323" s="9">
        <v>23</v>
      </c>
      <c r="D323" s="9">
        <v>1</v>
      </c>
      <c r="E323" s="15" t="s">
        <v>85</v>
      </c>
      <c r="F323" s="16">
        <v>38400</v>
      </c>
      <c r="G323" t="str">
        <f>VLOOKUP(Начисление!D323,Отдел!A:C,2,0)</f>
        <v>Ремонтный цех</v>
      </c>
      <c r="H323" s="4" t="str">
        <f>VLOOKUP(C323,'Лицевые счета'!A:E,2,0)</f>
        <v>Туполева</v>
      </c>
      <c r="I323" t="str">
        <f>VLOOKUP(C323,'Лицевые счета'!A:E,4,0)</f>
        <v>Электрика</v>
      </c>
    </row>
    <row r="324" spans="1:9" hidden="1" x14ac:dyDescent="0.3">
      <c r="A324" s="9">
        <v>323</v>
      </c>
      <c r="B324" s="14">
        <v>44162</v>
      </c>
      <c r="C324" s="9">
        <v>53</v>
      </c>
      <c r="D324" s="9">
        <v>4</v>
      </c>
      <c r="E324" s="15" t="s">
        <v>85</v>
      </c>
      <c r="F324" s="16">
        <v>20137</v>
      </c>
      <c r="G324" t="str">
        <f>VLOOKUP(Начисление!D324,Отдел!A:C,2,0)</f>
        <v>Отдел по технике безопасности</v>
      </c>
      <c r="H324" s="4" t="str">
        <f>VLOOKUP(C324,'Лицевые счета'!A:E,2,0)</f>
        <v>Кольцевая</v>
      </c>
      <c r="I324" t="str">
        <f>VLOOKUP(C324,'Лицевые счета'!A:E,4,0)</f>
        <v>Электрика</v>
      </c>
    </row>
    <row r="325" spans="1:9" hidden="1" x14ac:dyDescent="0.3">
      <c r="A325" s="9">
        <v>324</v>
      </c>
      <c r="B325" s="14">
        <v>44163</v>
      </c>
      <c r="C325" s="9">
        <v>30</v>
      </c>
      <c r="D325" s="9">
        <v>5</v>
      </c>
      <c r="E325" s="15" t="s">
        <v>85</v>
      </c>
      <c r="F325" s="16">
        <v>25876</v>
      </c>
      <c r="G325" t="str">
        <f>VLOOKUP(Начисление!D325,Отдел!A:C,2,0)</f>
        <v>Кадровый отдел</v>
      </c>
      <c r="H325" s="4" t="str">
        <f>VLOOKUP(C325,'Лицевые счета'!A:E,2,0)</f>
        <v>Туполева</v>
      </c>
      <c r="I325" t="str">
        <f>VLOOKUP(C325,'Лицевые счета'!A:E,4,0)</f>
        <v>Электрика</v>
      </c>
    </row>
    <row r="326" spans="1:9" hidden="1" x14ac:dyDescent="0.3">
      <c r="A326" s="9">
        <v>325</v>
      </c>
      <c r="B326" s="14">
        <v>44164</v>
      </c>
      <c r="C326" s="9">
        <v>56</v>
      </c>
      <c r="D326" s="9">
        <v>8</v>
      </c>
      <c r="E326" s="15" t="s">
        <v>85</v>
      </c>
      <c r="F326" s="16">
        <v>22817</v>
      </c>
      <c r="G326" t="str">
        <f>VLOOKUP(Начисление!D326,Отдел!A:C,2,0)</f>
        <v>Плановый отдел</v>
      </c>
      <c r="H326" s="4" t="str">
        <f>VLOOKUP(C326,'Лицевые счета'!A:E,2,0)</f>
        <v>Кольцевая</v>
      </c>
      <c r="I326" t="str">
        <f>VLOOKUP(C326,'Лицевые счета'!A:E,4,0)</f>
        <v>Инструмент</v>
      </c>
    </row>
    <row r="327" spans="1:9" hidden="1" x14ac:dyDescent="0.3">
      <c r="A327" s="9">
        <v>326</v>
      </c>
      <c r="B327" s="14">
        <v>44165</v>
      </c>
      <c r="C327" s="9">
        <v>57</v>
      </c>
      <c r="D327" s="9">
        <v>9</v>
      </c>
      <c r="E327" s="15" t="s">
        <v>85</v>
      </c>
      <c r="F327" s="16">
        <v>33519</v>
      </c>
      <c r="G327" t="str">
        <f>VLOOKUP(Начисление!D327,Отдел!A:C,2,0)</f>
        <v>Отдел труда и заработной платы</v>
      </c>
      <c r="H327" s="4" t="str">
        <f>VLOOKUP(C327,'Лицевые счета'!A:E,2,0)</f>
        <v>Кольцевая</v>
      </c>
      <c r="I327" t="str">
        <f>VLOOKUP(C327,'Лицевые счета'!A:E,4,0)</f>
        <v>Инструмент</v>
      </c>
    </row>
    <row r="328" spans="1:9" hidden="1" x14ac:dyDescent="0.3">
      <c r="A328" s="9">
        <v>327</v>
      </c>
      <c r="B328" s="14">
        <v>44166</v>
      </c>
      <c r="C328" s="9">
        <v>2</v>
      </c>
      <c r="D328" s="9">
        <v>10</v>
      </c>
      <c r="E328" s="15" t="s">
        <v>85</v>
      </c>
      <c r="F328" s="16">
        <v>25034</v>
      </c>
      <c r="G328" t="str">
        <f>VLOOKUP(Начисление!D328,Отдел!A:C,2,0)</f>
        <v>Маркетинговый отдел</v>
      </c>
      <c r="H328" s="4" t="str">
        <f>VLOOKUP(C328,'Лицевые счета'!A:E,2,0)</f>
        <v>Шмидта</v>
      </c>
      <c r="I328" t="str">
        <f>VLOOKUP(C328,'Лицевые счета'!A:E,4,0)</f>
        <v>Электрика</v>
      </c>
    </row>
    <row r="329" spans="1:9" hidden="1" x14ac:dyDescent="0.3">
      <c r="A329" s="9">
        <v>328</v>
      </c>
      <c r="B329" s="14">
        <v>44167</v>
      </c>
      <c r="C329" s="9">
        <v>7</v>
      </c>
      <c r="D329" s="9">
        <v>3</v>
      </c>
      <c r="E329" s="15" t="s">
        <v>85</v>
      </c>
      <c r="F329" s="16">
        <v>25174</v>
      </c>
      <c r="G329" t="str">
        <f>VLOOKUP(Начисление!D329,Отдел!A:C,2,0)</f>
        <v>Бухгалтерия</v>
      </c>
      <c r="H329" s="4" t="str">
        <f>VLOOKUP(C329,'Лицевые счета'!A:E,2,0)</f>
        <v>Ленина</v>
      </c>
      <c r="I329" t="str">
        <f>VLOOKUP(C329,'Лицевые счета'!A:E,4,0)</f>
        <v>Электрика</v>
      </c>
    </row>
    <row r="330" spans="1:9" hidden="1" x14ac:dyDescent="0.3">
      <c r="A330" s="9">
        <v>329</v>
      </c>
      <c r="B330" s="14">
        <v>44168</v>
      </c>
      <c r="C330" s="9">
        <v>36</v>
      </c>
      <c r="D330" s="9">
        <v>5</v>
      </c>
      <c r="E330" s="15" t="s">
        <v>85</v>
      </c>
      <c r="F330" s="16">
        <v>21965</v>
      </c>
      <c r="G330" t="str">
        <f>VLOOKUP(Начисление!D330,Отдел!A:C,2,0)</f>
        <v>Кадровый отдел</v>
      </c>
      <c r="H330" s="4" t="str">
        <f>VLOOKUP(C330,'Лицевые счета'!A:E,2,0)</f>
        <v>Туполева</v>
      </c>
      <c r="I330" t="str">
        <f>VLOOKUP(C330,'Лицевые счета'!A:E,4,0)</f>
        <v>Инструмент</v>
      </c>
    </row>
    <row r="331" spans="1:9" hidden="1" x14ac:dyDescent="0.3">
      <c r="A331" s="9">
        <v>330</v>
      </c>
      <c r="B331" s="14">
        <v>44169</v>
      </c>
      <c r="C331" s="9">
        <v>35</v>
      </c>
      <c r="D331" s="9">
        <v>7</v>
      </c>
      <c r="E331" s="15" t="s">
        <v>85</v>
      </c>
      <c r="F331" s="16">
        <v>21569</v>
      </c>
      <c r="G331" t="str">
        <f>VLOOKUP(Начисление!D331,Отдел!A:C,2,0)</f>
        <v>Отдел сбыта</v>
      </c>
      <c r="H331" s="4" t="str">
        <f>VLOOKUP(C331,'Лицевые счета'!A:E,2,0)</f>
        <v>Туполева</v>
      </c>
      <c r="I331" t="str">
        <f>VLOOKUP(C331,'Лицевые счета'!A:E,4,0)</f>
        <v>Инструмент</v>
      </c>
    </row>
    <row r="332" spans="1:9" hidden="1" x14ac:dyDescent="0.3">
      <c r="A332" s="9">
        <v>331</v>
      </c>
      <c r="B332" s="14">
        <v>44170</v>
      </c>
      <c r="C332" s="9">
        <v>5</v>
      </c>
      <c r="D332" s="9">
        <v>8</v>
      </c>
      <c r="E332" s="15" t="s">
        <v>85</v>
      </c>
      <c r="F332" s="16">
        <v>21271</v>
      </c>
      <c r="G332" t="str">
        <f>VLOOKUP(Начисление!D332,Отдел!A:C,2,0)</f>
        <v>Плановый отдел</v>
      </c>
      <c r="H332" s="4" t="str">
        <f>VLOOKUP(C332,'Лицевые счета'!A:E,2,0)</f>
        <v>Шмидта</v>
      </c>
      <c r="I332" t="str">
        <f>VLOOKUP(C332,'Лицевые счета'!A:E,4,0)</f>
        <v>Электрика</v>
      </c>
    </row>
    <row r="333" spans="1:9" hidden="1" x14ac:dyDescent="0.3">
      <c r="A333" s="9">
        <v>332</v>
      </c>
      <c r="B333" s="14">
        <v>44171</v>
      </c>
      <c r="C333" s="9">
        <v>6</v>
      </c>
      <c r="D333" s="9">
        <v>3</v>
      </c>
      <c r="E333" s="15" t="s">
        <v>85</v>
      </c>
      <c r="F333" s="16">
        <v>27701</v>
      </c>
      <c r="G333" t="str">
        <f>VLOOKUP(Начисление!D333,Отдел!A:C,2,0)</f>
        <v>Бухгалтерия</v>
      </c>
      <c r="H333" s="4" t="str">
        <f>VLOOKUP(C333,'Лицевые счета'!A:E,2,0)</f>
        <v>Шмидта</v>
      </c>
      <c r="I333" t="str">
        <f>VLOOKUP(C333,'Лицевые счета'!A:E,4,0)</f>
        <v>Электрика</v>
      </c>
    </row>
    <row r="334" spans="1:9" hidden="1" x14ac:dyDescent="0.3">
      <c r="A334" s="9">
        <v>333</v>
      </c>
      <c r="B334" s="14">
        <v>44172</v>
      </c>
      <c r="C334" s="9">
        <v>40</v>
      </c>
      <c r="D334" s="9">
        <v>2</v>
      </c>
      <c r="E334" s="15" t="s">
        <v>85</v>
      </c>
      <c r="F334" s="16">
        <v>24318</v>
      </c>
      <c r="G334" t="str">
        <f>VLOOKUP(Начисление!D334,Отдел!A:C,2,0)</f>
        <v>Служба доставки</v>
      </c>
      <c r="H334" s="4" t="str">
        <f>VLOOKUP(C334,'Лицевые счета'!A:E,2,0)</f>
        <v>Семеоновская</v>
      </c>
      <c r="I334" t="str">
        <f>VLOOKUP(C334,'Лицевые счета'!A:E,4,0)</f>
        <v>Электрика</v>
      </c>
    </row>
    <row r="335" spans="1:9" hidden="1" x14ac:dyDescent="0.3">
      <c r="A335" s="9">
        <v>334</v>
      </c>
      <c r="B335" s="14">
        <v>44173</v>
      </c>
      <c r="C335" s="9">
        <v>41</v>
      </c>
      <c r="D335" s="9">
        <v>11</v>
      </c>
      <c r="E335" s="15" t="s">
        <v>85</v>
      </c>
      <c r="F335" s="16">
        <v>36653</v>
      </c>
      <c r="G335" t="str">
        <f>VLOOKUP(Начисление!D335,Отдел!A:C,2,0)</f>
        <v>Производственный цех</v>
      </c>
      <c r="H335" s="4" t="str">
        <f>VLOOKUP(C335,'Лицевые счета'!A:E,2,0)</f>
        <v>Семеоновская</v>
      </c>
      <c r="I335" t="str">
        <f>VLOOKUP(C335,'Лицевые счета'!A:E,4,0)</f>
        <v>Электрика</v>
      </c>
    </row>
    <row r="336" spans="1:9" hidden="1" x14ac:dyDescent="0.3">
      <c r="A336" s="9">
        <v>335</v>
      </c>
      <c r="B336" s="14">
        <v>44174</v>
      </c>
      <c r="C336" s="9">
        <v>46</v>
      </c>
      <c r="D336" s="9">
        <v>7</v>
      </c>
      <c r="E336" s="15" t="s">
        <v>85</v>
      </c>
      <c r="F336" s="16">
        <v>29517</v>
      </c>
      <c r="G336" t="str">
        <f>VLOOKUP(Начисление!D336,Отдел!A:C,2,0)</f>
        <v>Отдел сбыта</v>
      </c>
      <c r="H336" s="4" t="str">
        <f>VLOOKUP(C336,'Лицевые счета'!A:E,2,0)</f>
        <v>Семеоновская</v>
      </c>
      <c r="I336" t="str">
        <f>VLOOKUP(C336,'Лицевые счета'!A:E,4,0)</f>
        <v>Инструмент</v>
      </c>
    </row>
    <row r="337" spans="1:9" hidden="1" x14ac:dyDescent="0.3">
      <c r="A337" s="9">
        <v>336</v>
      </c>
      <c r="B337" s="14">
        <v>44175</v>
      </c>
      <c r="C337" s="9">
        <v>12</v>
      </c>
      <c r="D337" s="9">
        <v>11</v>
      </c>
      <c r="E337" s="15" t="s">
        <v>85</v>
      </c>
      <c r="F337" s="16">
        <v>23929</v>
      </c>
      <c r="G337" t="str">
        <f>VLOOKUP(Начисление!D337,Отдел!A:C,2,0)</f>
        <v>Производственный цех</v>
      </c>
      <c r="H337" s="4" t="str">
        <f>VLOOKUP(C337,'Лицевые счета'!A:E,2,0)</f>
        <v>Ленина</v>
      </c>
      <c r="I337" t="str">
        <f>VLOOKUP(C337,'Лицевые счета'!A:E,4,0)</f>
        <v>Электрика</v>
      </c>
    </row>
    <row r="338" spans="1:9" hidden="1" x14ac:dyDescent="0.3">
      <c r="A338" s="9">
        <v>337</v>
      </c>
      <c r="B338" s="14">
        <v>44176</v>
      </c>
      <c r="C338" s="9">
        <v>60</v>
      </c>
      <c r="D338" s="9">
        <v>4</v>
      </c>
      <c r="E338" s="15" t="s">
        <v>85</v>
      </c>
      <c r="F338" s="16">
        <v>21552</v>
      </c>
      <c r="G338" t="str">
        <f>VLOOKUP(Начисление!D338,Отдел!A:C,2,0)</f>
        <v>Отдел по технике безопасности</v>
      </c>
      <c r="H338" s="4" t="str">
        <f>VLOOKUP(C338,'Лицевые счета'!A:E,2,0)</f>
        <v>Кольцевая</v>
      </c>
      <c r="I338" t="str">
        <f>VLOOKUP(C338,'Лицевые счета'!A:E,4,0)</f>
        <v>Сантехника</v>
      </c>
    </row>
    <row r="339" spans="1:9" hidden="1" x14ac:dyDescent="0.3">
      <c r="A339" s="9">
        <v>338</v>
      </c>
      <c r="B339" s="14">
        <v>44177</v>
      </c>
      <c r="C339" s="9">
        <v>34</v>
      </c>
      <c r="D339" s="9">
        <v>10</v>
      </c>
      <c r="E339" s="15" t="s">
        <v>85</v>
      </c>
      <c r="F339" s="16">
        <v>27143</v>
      </c>
      <c r="G339" t="str">
        <f>VLOOKUP(Начисление!D339,Отдел!A:C,2,0)</f>
        <v>Маркетинговый отдел</v>
      </c>
      <c r="H339" s="4" t="str">
        <f>VLOOKUP(C339,'Лицевые счета'!A:E,2,0)</f>
        <v>Туполева</v>
      </c>
      <c r="I339" t="str">
        <f>VLOOKUP(C339,'Лицевые счета'!A:E,4,0)</f>
        <v>Инструмент</v>
      </c>
    </row>
    <row r="340" spans="1:9" hidden="1" x14ac:dyDescent="0.3">
      <c r="A340" s="9">
        <v>339</v>
      </c>
      <c r="B340" s="14">
        <v>44178</v>
      </c>
      <c r="C340" s="9">
        <v>14</v>
      </c>
      <c r="D340" s="9">
        <v>11</v>
      </c>
      <c r="E340" s="15" t="s">
        <v>85</v>
      </c>
      <c r="F340" s="16">
        <v>28890</v>
      </c>
      <c r="G340" t="str">
        <f>VLOOKUP(Начисление!D340,Отдел!A:C,2,0)</f>
        <v>Производственный цех</v>
      </c>
      <c r="H340" s="4" t="str">
        <f>VLOOKUP(C340,'Лицевые счета'!A:E,2,0)</f>
        <v>Ленина</v>
      </c>
      <c r="I340" t="str">
        <f>VLOOKUP(C340,'Лицевые счета'!A:E,4,0)</f>
        <v>Сантехника</v>
      </c>
    </row>
    <row r="341" spans="1:9" hidden="1" x14ac:dyDescent="0.3">
      <c r="A341" s="9">
        <v>340</v>
      </c>
      <c r="B341" s="14">
        <v>44179</v>
      </c>
      <c r="C341" s="9">
        <v>11</v>
      </c>
      <c r="D341" s="9">
        <v>11</v>
      </c>
      <c r="E341" s="15" t="s">
        <v>85</v>
      </c>
      <c r="F341" s="16">
        <v>20369</v>
      </c>
      <c r="G341" t="str">
        <f>VLOOKUP(Начисление!D341,Отдел!A:C,2,0)</f>
        <v>Производственный цех</v>
      </c>
      <c r="H341" s="4" t="str">
        <f>VLOOKUP(C341,'Лицевые счета'!A:E,2,0)</f>
        <v>Ленина</v>
      </c>
      <c r="I341" t="str">
        <f>VLOOKUP(C341,'Лицевые счета'!A:E,4,0)</f>
        <v>Электрика</v>
      </c>
    </row>
    <row r="342" spans="1:9" hidden="1" x14ac:dyDescent="0.3">
      <c r="A342" s="9">
        <v>341</v>
      </c>
      <c r="B342" s="14">
        <v>44180</v>
      </c>
      <c r="C342" s="9">
        <v>26</v>
      </c>
      <c r="D342" s="9">
        <v>6</v>
      </c>
      <c r="E342" s="15" t="s">
        <v>85</v>
      </c>
      <c r="F342" s="16">
        <v>37995</v>
      </c>
      <c r="G342" t="str">
        <f>VLOOKUP(Начисление!D342,Отдел!A:C,2,0)</f>
        <v>Отдел снабжения</v>
      </c>
      <c r="H342" s="4" t="str">
        <f>VLOOKUP(C342,'Лицевые счета'!A:E,2,0)</f>
        <v>Туполева</v>
      </c>
      <c r="I342" t="str">
        <f>VLOOKUP(C342,'Лицевые счета'!A:E,4,0)</f>
        <v>Электрика</v>
      </c>
    </row>
    <row r="343" spans="1:9" hidden="1" x14ac:dyDescent="0.3">
      <c r="A343" s="9">
        <v>342</v>
      </c>
      <c r="B343" s="14">
        <v>44181</v>
      </c>
      <c r="C343" s="9">
        <v>9</v>
      </c>
      <c r="D343" s="9">
        <v>10</v>
      </c>
      <c r="E343" s="15" t="s">
        <v>85</v>
      </c>
      <c r="F343" s="16">
        <v>25515</v>
      </c>
      <c r="G343" t="str">
        <f>VLOOKUP(Начисление!D343,Отдел!A:C,2,0)</f>
        <v>Маркетинговый отдел</v>
      </c>
      <c r="H343" s="4" t="str">
        <f>VLOOKUP(C343,'Лицевые счета'!A:E,2,0)</f>
        <v>Ленина</v>
      </c>
      <c r="I343" t="str">
        <f>VLOOKUP(C343,'Лицевые счета'!A:E,4,0)</f>
        <v>Электрика</v>
      </c>
    </row>
    <row r="344" spans="1:9" hidden="1" x14ac:dyDescent="0.3">
      <c r="A344" s="9">
        <v>343</v>
      </c>
      <c r="B344" s="14">
        <v>44182</v>
      </c>
      <c r="C344" s="9">
        <v>44</v>
      </c>
      <c r="D344" s="9">
        <v>6</v>
      </c>
      <c r="E344" s="15" t="s">
        <v>85</v>
      </c>
      <c r="F344" s="16">
        <v>24615</v>
      </c>
      <c r="G344" t="str">
        <f>VLOOKUP(Начисление!D344,Отдел!A:C,2,0)</f>
        <v>Отдел снабжения</v>
      </c>
      <c r="H344" s="4" t="str">
        <f>VLOOKUP(C344,'Лицевые счета'!A:E,2,0)</f>
        <v>Семеоновская</v>
      </c>
      <c r="I344" t="str">
        <f>VLOOKUP(C344,'Лицевые счета'!A:E,4,0)</f>
        <v>Электрика</v>
      </c>
    </row>
    <row r="345" spans="1:9" hidden="1" x14ac:dyDescent="0.3">
      <c r="A345" s="9">
        <v>344</v>
      </c>
      <c r="B345" s="14">
        <v>44183</v>
      </c>
      <c r="C345" s="9">
        <v>51</v>
      </c>
      <c r="D345" s="9">
        <v>12</v>
      </c>
      <c r="E345" s="15" t="s">
        <v>85</v>
      </c>
      <c r="F345" s="16">
        <v>24552</v>
      </c>
      <c r="G345" t="str">
        <f>VLOOKUP(Начисление!D345,Отдел!A:C,2,0)</f>
        <v>Диспетчерский отдел</v>
      </c>
      <c r="H345" s="4" t="str">
        <f>VLOOKUP(C345,'Лицевые счета'!A:E,2,0)</f>
        <v>Семеоновская</v>
      </c>
      <c r="I345" t="str">
        <f>VLOOKUP(C345,'Лицевые счета'!A:E,4,0)</f>
        <v>Сантехника</v>
      </c>
    </row>
    <row r="346" spans="1:9" hidden="1" x14ac:dyDescent="0.3">
      <c r="A346" s="9">
        <v>345</v>
      </c>
      <c r="B346" s="14">
        <v>44184</v>
      </c>
      <c r="C346" s="9">
        <v>51</v>
      </c>
      <c r="D346" s="9">
        <v>5</v>
      </c>
      <c r="E346" s="15" t="s">
        <v>85</v>
      </c>
      <c r="F346" s="16">
        <v>22170</v>
      </c>
      <c r="G346" t="str">
        <f>VLOOKUP(Начисление!D346,Отдел!A:C,2,0)</f>
        <v>Кадровый отдел</v>
      </c>
      <c r="H346" s="4" t="str">
        <f>VLOOKUP(C346,'Лицевые счета'!A:E,2,0)</f>
        <v>Семеоновская</v>
      </c>
      <c r="I346" t="str">
        <f>VLOOKUP(C346,'Лицевые счета'!A:E,4,0)</f>
        <v>Сантехника</v>
      </c>
    </row>
    <row r="347" spans="1:9" hidden="1" x14ac:dyDescent="0.3">
      <c r="A347" s="9">
        <v>346</v>
      </c>
      <c r="B347" s="14">
        <v>44185</v>
      </c>
      <c r="C347" s="9">
        <v>20</v>
      </c>
      <c r="D347" s="9">
        <v>11</v>
      </c>
      <c r="E347" s="15" t="s">
        <v>85</v>
      </c>
      <c r="F347" s="16">
        <v>37790</v>
      </c>
      <c r="G347" t="str">
        <f>VLOOKUP(Начисление!D347,Отдел!A:C,2,0)</f>
        <v>Производственный цех</v>
      </c>
      <c r="H347" s="4" t="str">
        <f>VLOOKUP(C347,'Лицевые счета'!A:E,2,0)</f>
        <v>Ленина</v>
      </c>
      <c r="I347" t="str">
        <f>VLOOKUP(C347,'Лицевые счета'!A:E,4,0)</f>
        <v>Сантехника</v>
      </c>
    </row>
    <row r="348" spans="1:9" hidden="1" x14ac:dyDescent="0.3">
      <c r="A348" s="9">
        <v>347</v>
      </c>
      <c r="B348" s="14">
        <v>44186</v>
      </c>
      <c r="C348" s="9">
        <v>38</v>
      </c>
      <c r="D348" s="9">
        <v>12</v>
      </c>
      <c r="E348" s="15" t="s">
        <v>85</v>
      </c>
      <c r="F348" s="16">
        <v>27535</v>
      </c>
      <c r="G348" t="str">
        <f>VLOOKUP(Начисление!D348,Отдел!A:C,2,0)</f>
        <v>Диспетчерский отдел</v>
      </c>
      <c r="H348" s="4" t="str">
        <f>VLOOKUP(C348,'Лицевые счета'!A:E,2,0)</f>
        <v>Семеоновская</v>
      </c>
      <c r="I348" t="str">
        <f>VLOOKUP(C348,'Лицевые счета'!A:E,4,0)</f>
        <v>Электрика</v>
      </c>
    </row>
    <row r="349" spans="1:9" hidden="1" x14ac:dyDescent="0.3">
      <c r="A349" s="9">
        <v>348</v>
      </c>
      <c r="B349" s="14">
        <v>44187</v>
      </c>
      <c r="C349" s="9">
        <v>13</v>
      </c>
      <c r="D349" s="9">
        <v>2</v>
      </c>
      <c r="E349" s="15" t="s">
        <v>85</v>
      </c>
      <c r="F349" s="16">
        <v>24836</v>
      </c>
      <c r="G349" t="str">
        <f>VLOOKUP(Начисление!D349,Отдел!A:C,2,0)</f>
        <v>Служба доставки</v>
      </c>
      <c r="H349" s="4" t="str">
        <f>VLOOKUP(C349,'Лицевые счета'!A:E,2,0)</f>
        <v>Ленина</v>
      </c>
      <c r="I349" t="str">
        <f>VLOOKUP(C349,'Лицевые счета'!A:E,4,0)</f>
        <v>Сантехника</v>
      </c>
    </row>
    <row r="350" spans="1:9" hidden="1" x14ac:dyDescent="0.3">
      <c r="A350" s="9">
        <v>349</v>
      </c>
      <c r="B350" s="14">
        <v>44188</v>
      </c>
      <c r="C350" s="9">
        <v>53</v>
      </c>
      <c r="D350" s="9">
        <v>6</v>
      </c>
      <c r="E350" s="15" t="s">
        <v>85</v>
      </c>
      <c r="F350" s="16">
        <v>38365</v>
      </c>
      <c r="G350" t="str">
        <f>VLOOKUP(Начисление!D350,Отдел!A:C,2,0)</f>
        <v>Отдел снабжения</v>
      </c>
      <c r="H350" s="4" t="str">
        <f>VLOOKUP(C350,'Лицевые счета'!A:E,2,0)</f>
        <v>Кольцевая</v>
      </c>
      <c r="I350" t="str">
        <f>VLOOKUP(C350,'Лицевые счета'!A:E,4,0)</f>
        <v>Электрика</v>
      </c>
    </row>
    <row r="351" spans="1:9" hidden="1" x14ac:dyDescent="0.3">
      <c r="A351" s="9">
        <v>350</v>
      </c>
      <c r="B351" s="14">
        <v>44189</v>
      </c>
      <c r="C351" s="9">
        <v>39</v>
      </c>
      <c r="D351" s="9">
        <v>5</v>
      </c>
      <c r="E351" s="15" t="s">
        <v>85</v>
      </c>
      <c r="F351" s="16">
        <v>22661</v>
      </c>
      <c r="G351" t="str">
        <f>VLOOKUP(Начисление!D351,Отдел!A:C,2,0)</f>
        <v>Кадровый отдел</v>
      </c>
      <c r="H351" s="4" t="str">
        <f>VLOOKUP(C351,'Лицевые счета'!A:E,2,0)</f>
        <v>Семеоновская</v>
      </c>
      <c r="I351" t="str">
        <f>VLOOKUP(C351,'Лицевые счета'!A:E,4,0)</f>
        <v>Электрика</v>
      </c>
    </row>
    <row r="352" spans="1:9" hidden="1" x14ac:dyDescent="0.3">
      <c r="A352" s="9">
        <v>351</v>
      </c>
      <c r="B352" s="14">
        <v>44190</v>
      </c>
      <c r="C352" s="9">
        <v>6</v>
      </c>
      <c r="D352" s="9">
        <v>9</v>
      </c>
      <c r="E352" s="15" t="s">
        <v>85</v>
      </c>
      <c r="F352" s="16">
        <v>32255</v>
      </c>
      <c r="G352" t="str">
        <f>VLOOKUP(Начисление!D352,Отдел!A:C,2,0)</f>
        <v>Отдел труда и заработной платы</v>
      </c>
      <c r="H352" s="4" t="str">
        <f>VLOOKUP(C352,'Лицевые счета'!A:E,2,0)</f>
        <v>Шмидта</v>
      </c>
      <c r="I352" t="str">
        <f>VLOOKUP(C352,'Лицевые счета'!A:E,4,0)</f>
        <v>Электрика</v>
      </c>
    </row>
    <row r="353" spans="1:9" hidden="1" x14ac:dyDescent="0.3">
      <c r="A353" s="9">
        <v>352</v>
      </c>
      <c r="B353" s="14">
        <v>44191</v>
      </c>
      <c r="C353" s="9">
        <v>14</v>
      </c>
      <c r="D353" s="9">
        <v>5</v>
      </c>
      <c r="E353" s="15" t="s">
        <v>85</v>
      </c>
      <c r="F353" s="16">
        <v>24451</v>
      </c>
      <c r="G353" t="str">
        <f>VLOOKUP(Начисление!D353,Отдел!A:C,2,0)</f>
        <v>Кадровый отдел</v>
      </c>
      <c r="H353" s="4" t="str">
        <f>VLOOKUP(C353,'Лицевые счета'!A:E,2,0)</f>
        <v>Ленина</v>
      </c>
      <c r="I353" t="str">
        <f>VLOOKUP(C353,'Лицевые счета'!A:E,4,0)</f>
        <v>Сантехника</v>
      </c>
    </row>
    <row r="354" spans="1:9" hidden="1" x14ac:dyDescent="0.3">
      <c r="A354" s="9">
        <v>353</v>
      </c>
      <c r="B354" s="14">
        <v>44192</v>
      </c>
      <c r="C354" s="9">
        <v>19</v>
      </c>
      <c r="D354" s="9">
        <v>9</v>
      </c>
      <c r="E354" s="15" t="s">
        <v>85</v>
      </c>
      <c r="F354" s="16">
        <v>23059</v>
      </c>
      <c r="G354" t="str">
        <f>VLOOKUP(Начисление!D354,Отдел!A:C,2,0)</f>
        <v>Отдел труда и заработной платы</v>
      </c>
      <c r="H354" s="4" t="str">
        <f>VLOOKUP(C354,'Лицевые счета'!A:E,2,0)</f>
        <v>Ленина</v>
      </c>
      <c r="I354" t="str">
        <f>VLOOKUP(C354,'Лицевые счета'!A:E,4,0)</f>
        <v>Сантехника</v>
      </c>
    </row>
    <row r="355" spans="1:9" hidden="1" x14ac:dyDescent="0.3">
      <c r="A355" s="9">
        <v>354</v>
      </c>
      <c r="B355" s="14">
        <v>44193</v>
      </c>
      <c r="C355" s="9">
        <v>49</v>
      </c>
      <c r="D355" s="9">
        <v>1</v>
      </c>
      <c r="E355" s="15" t="s">
        <v>85</v>
      </c>
      <c r="F355" s="16">
        <v>23970</v>
      </c>
      <c r="G355" t="str">
        <f>VLOOKUP(Начисление!D355,Отдел!A:C,2,0)</f>
        <v>Ремонтный цех</v>
      </c>
      <c r="H355" s="4" t="str">
        <f>VLOOKUP(C355,'Лицевые счета'!A:E,2,0)</f>
        <v>Семеоновская</v>
      </c>
      <c r="I355" t="str">
        <f>VLOOKUP(C355,'Лицевые счета'!A:E,4,0)</f>
        <v>Инструмент</v>
      </c>
    </row>
    <row r="356" spans="1:9" hidden="1" x14ac:dyDescent="0.3">
      <c r="A356" s="9">
        <v>355</v>
      </c>
      <c r="B356" s="14">
        <v>44194</v>
      </c>
      <c r="C356" s="9">
        <v>19</v>
      </c>
      <c r="D356" s="9">
        <v>3</v>
      </c>
      <c r="E356" s="15" t="s">
        <v>85</v>
      </c>
      <c r="F356" s="16">
        <v>30233</v>
      </c>
      <c r="G356" t="str">
        <f>VLOOKUP(Начисление!D356,Отдел!A:C,2,0)</f>
        <v>Бухгалтерия</v>
      </c>
      <c r="H356" s="4" t="str">
        <f>VLOOKUP(C356,'Лицевые счета'!A:E,2,0)</f>
        <v>Ленина</v>
      </c>
      <c r="I356" t="str">
        <f>VLOOKUP(C356,'Лицевые счета'!A:E,4,0)</f>
        <v>Сантехника</v>
      </c>
    </row>
    <row r="357" spans="1:9" hidden="1" x14ac:dyDescent="0.3">
      <c r="A357" s="9">
        <v>356</v>
      </c>
      <c r="B357" s="14">
        <v>44195</v>
      </c>
      <c r="C357" s="9">
        <v>55</v>
      </c>
      <c r="D357" s="9">
        <v>7</v>
      </c>
      <c r="E357" s="15" t="s">
        <v>85</v>
      </c>
      <c r="F357" s="16">
        <v>39555</v>
      </c>
      <c r="G357" t="str">
        <f>VLOOKUP(Начисление!D357,Отдел!A:C,2,0)</f>
        <v>Отдел сбыта</v>
      </c>
      <c r="H357" s="4" t="str">
        <f>VLOOKUP(C357,'Лицевые счета'!A:E,2,0)</f>
        <v>Кольцевая</v>
      </c>
      <c r="I357" t="str">
        <f>VLOOKUP(C357,'Лицевые счета'!A:E,4,0)</f>
        <v>Инструмент</v>
      </c>
    </row>
    <row r="358" spans="1:9" hidden="1" x14ac:dyDescent="0.3">
      <c r="A358" s="9">
        <v>357</v>
      </c>
      <c r="B358" s="14">
        <v>44196</v>
      </c>
      <c r="C358" s="9">
        <v>20</v>
      </c>
      <c r="D358" s="9">
        <v>7</v>
      </c>
      <c r="E358" s="15" t="s">
        <v>85</v>
      </c>
      <c r="F358" s="16">
        <v>34254</v>
      </c>
      <c r="G358" t="str">
        <f>VLOOKUP(Начисление!D358,Отдел!A:C,2,0)</f>
        <v>Отдел сбыта</v>
      </c>
      <c r="H358" s="4" t="str">
        <f>VLOOKUP(C358,'Лицевые счета'!A:E,2,0)</f>
        <v>Ленина</v>
      </c>
      <c r="I358" t="str">
        <f>VLOOKUP(C358,'Лицевые счета'!A:E,4,0)</f>
        <v>Сантехника</v>
      </c>
    </row>
    <row r="359" spans="1:9" hidden="1" x14ac:dyDescent="0.3">
      <c r="A359" s="9">
        <v>358</v>
      </c>
      <c r="B359" s="14">
        <v>44197</v>
      </c>
      <c r="C359" s="9">
        <v>13</v>
      </c>
      <c r="D359" s="9">
        <v>4</v>
      </c>
      <c r="E359" s="15" t="s">
        <v>85</v>
      </c>
      <c r="F359" s="16">
        <v>30213</v>
      </c>
      <c r="G359" t="str">
        <f>VLOOKUP(Начисление!D359,Отдел!A:C,2,0)</f>
        <v>Отдел по технике безопасности</v>
      </c>
      <c r="H359" s="4" t="str">
        <f>VLOOKUP(C359,'Лицевые счета'!A:E,2,0)</f>
        <v>Ленина</v>
      </c>
      <c r="I359" t="str">
        <f>VLOOKUP(C359,'Лицевые счета'!A:E,4,0)</f>
        <v>Сантехника</v>
      </c>
    </row>
    <row r="360" spans="1:9" hidden="1" x14ac:dyDescent="0.3">
      <c r="A360" s="9">
        <v>359</v>
      </c>
      <c r="B360" s="14">
        <v>44198</v>
      </c>
      <c r="C360" s="9">
        <v>49</v>
      </c>
      <c r="D360" s="9">
        <v>2</v>
      </c>
      <c r="E360" s="15" t="s">
        <v>85</v>
      </c>
      <c r="F360" s="16">
        <v>32274</v>
      </c>
      <c r="G360" t="str">
        <f>VLOOKUP(Начисление!D360,Отдел!A:C,2,0)</f>
        <v>Служба доставки</v>
      </c>
      <c r="H360" s="4" t="str">
        <f>VLOOKUP(C360,'Лицевые счета'!A:E,2,0)</f>
        <v>Семеоновская</v>
      </c>
      <c r="I360" t="str">
        <f>VLOOKUP(C360,'Лицевые счета'!A:E,4,0)</f>
        <v>Инструмент</v>
      </c>
    </row>
    <row r="361" spans="1:9" hidden="1" x14ac:dyDescent="0.3">
      <c r="A361" s="9">
        <v>360</v>
      </c>
      <c r="B361" s="14">
        <v>44199</v>
      </c>
      <c r="C361" s="9">
        <v>56</v>
      </c>
      <c r="D361" s="9">
        <v>1</v>
      </c>
      <c r="E361" s="15" t="s">
        <v>85</v>
      </c>
      <c r="F361" s="16">
        <v>23476</v>
      </c>
      <c r="G361" t="str">
        <f>VLOOKUP(Начисление!D361,Отдел!A:C,2,0)</f>
        <v>Ремонтный цех</v>
      </c>
      <c r="H361" s="4" t="str">
        <f>VLOOKUP(C361,'Лицевые счета'!A:E,2,0)</f>
        <v>Кольцевая</v>
      </c>
      <c r="I361" t="str">
        <f>VLOOKUP(C361,'Лицевые счета'!A:E,4,0)</f>
        <v>Инструмент</v>
      </c>
    </row>
    <row r="362" spans="1:9" hidden="1" x14ac:dyDescent="0.3">
      <c r="A362" s="9">
        <v>361</v>
      </c>
      <c r="B362" s="14">
        <v>44200</v>
      </c>
      <c r="C362" s="9">
        <v>48</v>
      </c>
      <c r="D362" s="9">
        <v>6</v>
      </c>
      <c r="E362" s="15" t="s">
        <v>85</v>
      </c>
      <c r="F362" s="16">
        <v>24470</v>
      </c>
      <c r="G362" t="str">
        <f>VLOOKUP(Начисление!D362,Отдел!A:C,2,0)</f>
        <v>Отдел снабжения</v>
      </c>
      <c r="H362" s="4" t="str">
        <f>VLOOKUP(C362,'Лицевые счета'!A:E,2,0)</f>
        <v>Семеоновская</v>
      </c>
      <c r="I362" t="str">
        <f>VLOOKUP(C362,'Лицевые счета'!A:E,4,0)</f>
        <v>Инструмент</v>
      </c>
    </row>
    <row r="363" spans="1:9" hidden="1" x14ac:dyDescent="0.3">
      <c r="A363" s="9">
        <v>362</v>
      </c>
      <c r="B363" s="14">
        <v>44201</v>
      </c>
      <c r="C363" s="9">
        <v>21</v>
      </c>
      <c r="D363" s="9">
        <v>1</v>
      </c>
      <c r="E363" s="15" t="s">
        <v>85</v>
      </c>
      <c r="F363" s="16">
        <v>31235</v>
      </c>
      <c r="G363" t="str">
        <f>VLOOKUP(Начисление!D363,Отдел!A:C,2,0)</f>
        <v>Ремонтный цех</v>
      </c>
      <c r="H363" s="4" t="str">
        <f>VLOOKUP(C363,'Лицевые счета'!A:E,2,0)</f>
        <v>Туполева</v>
      </c>
      <c r="I363" t="str">
        <f>VLOOKUP(C363,'Лицевые счета'!A:E,4,0)</f>
        <v>Электрика</v>
      </c>
    </row>
    <row r="364" spans="1:9" hidden="1" x14ac:dyDescent="0.3">
      <c r="A364" s="9">
        <v>363</v>
      </c>
      <c r="B364" s="14">
        <v>44202</v>
      </c>
      <c r="C364" s="9">
        <v>56</v>
      </c>
      <c r="D364" s="9">
        <v>3</v>
      </c>
      <c r="E364" s="15" t="s">
        <v>85</v>
      </c>
      <c r="F364" s="16">
        <v>22801</v>
      </c>
      <c r="G364" t="str">
        <f>VLOOKUP(Начисление!D364,Отдел!A:C,2,0)</f>
        <v>Бухгалтерия</v>
      </c>
      <c r="H364" s="4" t="str">
        <f>VLOOKUP(C364,'Лицевые счета'!A:E,2,0)</f>
        <v>Кольцевая</v>
      </c>
      <c r="I364" t="str">
        <f>VLOOKUP(C364,'Лицевые счета'!A:E,4,0)</f>
        <v>Инструмент</v>
      </c>
    </row>
    <row r="365" spans="1:9" hidden="1" x14ac:dyDescent="0.3">
      <c r="A365" s="9">
        <v>364</v>
      </c>
      <c r="B365" s="14">
        <v>44203</v>
      </c>
      <c r="C365" s="9">
        <v>53</v>
      </c>
      <c r="D365" s="9">
        <v>11</v>
      </c>
      <c r="E365" s="15" t="s">
        <v>85</v>
      </c>
      <c r="F365" s="16">
        <v>34936</v>
      </c>
      <c r="G365" t="str">
        <f>VLOOKUP(Начисление!D365,Отдел!A:C,2,0)</f>
        <v>Производственный цех</v>
      </c>
      <c r="H365" s="4" t="str">
        <f>VLOOKUP(C365,'Лицевые счета'!A:E,2,0)</f>
        <v>Кольцевая</v>
      </c>
      <c r="I365" t="str">
        <f>VLOOKUP(C365,'Лицевые счета'!A:E,4,0)</f>
        <v>Электрика</v>
      </c>
    </row>
    <row r="366" spans="1:9" hidden="1" x14ac:dyDescent="0.3">
      <c r="A366" s="9">
        <v>365</v>
      </c>
      <c r="B366" s="14">
        <v>44204</v>
      </c>
      <c r="C366" s="9">
        <v>1</v>
      </c>
      <c r="D366" s="9">
        <v>10</v>
      </c>
      <c r="E366" s="15" t="s">
        <v>85</v>
      </c>
      <c r="F366" s="16">
        <v>35157</v>
      </c>
      <c r="G366" t="str">
        <f>VLOOKUP(Начисление!D366,Отдел!A:C,2,0)</f>
        <v>Маркетинговый отдел</v>
      </c>
      <c r="H366" s="4" t="str">
        <f>VLOOKUP(C366,'Лицевые счета'!A:E,2,0)</f>
        <v>Шмидта</v>
      </c>
      <c r="I366" t="str">
        <f>VLOOKUP(C366,'Лицевые счета'!A:E,4,0)</f>
        <v>Электрика</v>
      </c>
    </row>
    <row r="367" spans="1:9" hidden="1" x14ac:dyDescent="0.3">
      <c r="A367" s="9">
        <v>366</v>
      </c>
      <c r="B367" s="14">
        <v>44205</v>
      </c>
      <c r="C367" s="9">
        <v>49</v>
      </c>
      <c r="D367" s="9">
        <v>10</v>
      </c>
      <c r="E367" s="15" t="s">
        <v>85</v>
      </c>
      <c r="F367" s="16">
        <v>30691</v>
      </c>
      <c r="G367" t="str">
        <f>VLOOKUP(Начисление!D367,Отдел!A:C,2,0)</f>
        <v>Маркетинговый отдел</v>
      </c>
      <c r="H367" s="4" t="str">
        <f>VLOOKUP(C367,'Лицевые счета'!A:E,2,0)</f>
        <v>Семеоновская</v>
      </c>
      <c r="I367" t="str">
        <f>VLOOKUP(C367,'Лицевые счета'!A:E,4,0)</f>
        <v>Инструмент</v>
      </c>
    </row>
    <row r="368" spans="1:9" hidden="1" x14ac:dyDescent="0.3">
      <c r="A368" s="9">
        <v>367</v>
      </c>
      <c r="B368" s="14">
        <v>44206</v>
      </c>
      <c r="C368" s="9">
        <v>49</v>
      </c>
      <c r="D368" s="9">
        <v>1</v>
      </c>
      <c r="E368" s="15" t="s">
        <v>85</v>
      </c>
      <c r="F368" s="16">
        <v>27403</v>
      </c>
      <c r="G368" t="str">
        <f>VLOOKUP(Начисление!D368,Отдел!A:C,2,0)</f>
        <v>Ремонтный цех</v>
      </c>
      <c r="H368" s="4" t="str">
        <f>VLOOKUP(C368,'Лицевые счета'!A:E,2,0)</f>
        <v>Семеоновская</v>
      </c>
      <c r="I368" t="str">
        <f>VLOOKUP(C368,'Лицевые счета'!A:E,4,0)</f>
        <v>Инструмент</v>
      </c>
    </row>
    <row r="369" spans="1:9" hidden="1" x14ac:dyDescent="0.3">
      <c r="A369" s="9">
        <v>368</v>
      </c>
      <c r="B369" s="14">
        <v>44207</v>
      </c>
      <c r="C369" s="9">
        <v>37</v>
      </c>
      <c r="D369" s="9">
        <v>8</v>
      </c>
      <c r="E369" s="15" t="s">
        <v>85</v>
      </c>
      <c r="F369" s="16">
        <v>36418</v>
      </c>
      <c r="G369" t="str">
        <f>VLOOKUP(Начисление!D369,Отдел!A:C,2,0)</f>
        <v>Плановый отдел</v>
      </c>
      <c r="H369" s="4" t="str">
        <f>VLOOKUP(C369,'Лицевые счета'!A:E,2,0)</f>
        <v>Туполева</v>
      </c>
      <c r="I369" t="str">
        <f>VLOOKUP(C369,'Лицевые счета'!A:E,4,0)</f>
        <v>Инструмент</v>
      </c>
    </row>
    <row r="370" spans="1:9" hidden="1" x14ac:dyDescent="0.3">
      <c r="A370" s="9">
        <v>369</v>
      </c>
      <c r="B370" s="14">
        <v>44208</v>
      </c>
      <c r="C370" s="9">
        <v>19</v>
      </c>
      <c r="D370" s="9">
        <v>7</v>
      </c>
      <c r="E370" s="15" t="s">
        <v>85</v>
      </c>
      <c r="F370" s="16">
        <v>35938</v>
      </c>
      <c r="G370" t="str">
        <f>VLOOKUP(Начисление!D370,Отдел!A:C,2,0)</f>
        <v>Отдел сбыта</v>
      </c>
      <c r="H370" s="4" t="str">
        <f>VLOOKUP(C370,'Лицевые счета'!A:E,2,0)</f>
        <v>Ленина</v>
      </c>
      <c r="I370" t="str">
        <f>VLOOKUP(C370,'Лицевые счета'!A:E,4,0)</f>
        <v>Сантехника</v>
      </c>
    </row>
    <row r="371" spans="1:9" hidden="1" x14ac:dyDescent="0.3">
      <c r="A371" s="9">
        <v>370</v>
      </c>
      <c r="B371" s="14">
        <v>44209</v>
      </c>
      <c r="C371" s="9">
        <v>41</v>
      </c>
      <c r="D371" s="9">
        <v>11</v>
      </c>
      <c r="E371" s="15" t="s">
        <v>85</v>
      </c>
      <c r="F371" s="16">
        <v>22998</v>
      </c>
      <c r="G371" t="str">
        <f>VLOOKUP(Начисление!D371,Отдел!A:C,2,0)</f>
        <v>Производственный цех</v>
      </c>
      <c r="H371" s="4" t="str">
        <f>VLOOKUP(C371,'Лицевые счета'!A:E,2,0)</f>
        <v>Семеоновская</v>
      </c>
      <c r="I371" t="str">
        <f>VLOOKUP(C371,'Лицевые счета'!A:E,4,0)</f>
        <v>Электрика</v>
      </c>
    </row>
    <row r="372" spans="1:9" hidden="1" x14ac:dyDescent="0.3">
      <c r="A372" s="9">
        <v>371</v>
      </c>
      <c r="B372" s="14">
        <v>44210</v>
      </c>
      <c r="C372" s="9">
        <v>1</v>
      </c>
      <c r="D372" s="9">
        <v>10</v>
      </c>
      <c r="E372" s="15" t="s">
        <v>85</v>
      </c>
      <c r="F372" s="16">
        <v>35419</v>
      </c>
      <c r="G372" t="str">
        <f>VLOOKUP(Начисление!D372,Отдел!A:C,2,0)</f>
        <v>Маркетинговый отдел</v>
      </c>
      <c r="H372" s="4" t="str">
        <f>VLOOKUP(C372,'Лицевые счета'!A:E,2,0)</f>
        <v>Шмидта</v>
      </c>
      <c r="I372" t="str">
        <f>VLOOKUP(C372,'Лицевые счета'!A:E,4,0)</f>
        <v>Электрика</v>
      </c>
    </row>
    <row r="373" spans="1:9" hidden="1" x14ac:dyDescent="0.3">
      <c r="A373" s="9">
        <v>372</v>
      </c>
      <c r="B373" s="14">
        <v>44211</v>
      </c>
      <c r="C373" s="9">
        <v>50</v>
      </c>
      <c r="D373" s="9">
        <v>9</v>
      </c>
      <c r="E373" s="15" t="s">
        <v>85</v>
      </c>
      <c r="F373" s="16">
        <v>25216</v>
      </c>
      <c r="G373" t="str">
        <f>VLOOKUP(Начисление!D373,Отдел!A:C,2,0)</f>
        <v>Отдел труда и заработной платы</v>
      </c>
      <c r="H373" s="4" t="str">
        <f>VLOOKUP(C373,'Лицевые счета'!A:E,2,0)</f>
        <v>Семеоновская</v>
      </c>
      <c r="I373" t="str">
        <f>VLOOKUP(C373,'Лицевые счета'!A:E,4,0)</f>
        <v>Сантехника</v>
      </c>
    </row>
    <row r="374" spans="1:9" hidden="1" x14ac:dyDescent="0.3">
      <c r="A374" s="9">
        <v>373</v>
      </c>
      <c r="B374" s="14">
        <v>44212</v>
      </c>
      <c r="C374" s="9">
        <v>21</v>
      </c>
      <c r="D374" s="9">
        <v>7</v>
      </c>
      <c r="E374" s="15" t="s">
        <v>85</v>
      </c>
      <c r="F374" s="16">
        <v>20782</v>
      </c>
      <c r="G374" t="str">
        <f>VLOOKUP(Начисление!D374,Отдел!A:C,2,0)</f>
        <v>Отдел сбыта</v>
      </c>
      <c r="H374" s="4" t="str">
        <f>VLOOKUP(C374,'Лицевые счета'!A:E,2,0)</f>
        <v>Туполева</v>
      </c>
      <c r="I374" t="str">
        <f>VLOOKUP(C374,'Лицевые счета'!A:E,4,0)</f>
        <v>Электрика</v>
      </c>
    </row>
    <row r="375" spans="1:9" hidden="1" x14ac:dyDescent="0.3">
      <c r="A375" s="9">
        <v>374</v>
      </c>
      <c r="B375" s="14">
        <v>44213</v>
      </c>
      <c r="C375" s="9">
        <v>13</v>
      </c>
      <c r="D375" s="9">
        <v>11</v>
      </c>
      <c r="E375" s="15" t="s">
        <v>85</v>
      </c>
      <c r="F375" s="16">
        <v>23612</v>
      </c>
      <c r="G375" t="str">
        <f>VLOOKUP(Начисление!D375,Отдел!A:C,2,0)</f>
        <v>Производственный цех</v>
      </c>
      <c r="H375" s="4" t="str">
        <f>VLOOKUP(C375,'Лицевые счета'!A:E,2,0)</f>
        <v>Ленина</v>
      </c>
      <c r="I375" t="str">
        <f>VLOOKUP(C375,'Лицевые счета'!A:E,4,0)</f>
        <v>Сантехника</v>
      </c>
    </row>
    <row r="376" spans="1:9" hidden="1" x14ac:dyDescent="0.3">
      <c r="A376" s="9">
        <v>375</v>
      </c>
      <c r="B376" s="14">
        <v>44214</v>
      </c>
      <c r="C376" s="9">
        <v>48</v>
      </c>
      <c r="D376" s="9">
        <v>5</v>
      </c>
      <c r="E376" s="15" t="s">
        <v>85</v>
      </c>
      <c r="F376" s="16">
        <v>24683</v>
      </c>
      <c r="G376" t="str">
        <f>VLOOKUP(Начисление!D376,Отдел!A:C,2,0)</f>
        <v>Кадровый отдел</v>
      </c>
      <c r="H376" s="4" t="str">
        <f>VLOOKUP(C376,'Лицевые счета'!A:E,2,0)</f>
        <v>Семеоновская</v>
      </c>
      <c r="I376" t="str">
        <f>VLOOKUP(C376,'Лицевые счета'!A:E,4,0)</f>
        <v>Инструмент</v>
      </c>
    </row>
    <row r="377" spans="1:9" hidden="1" x14ac:dyDescent="0.3">
      <c r="A377" s="9">
        <v>376</v>
      </c>
      <c r="B377" s="14">
        <v>44215</v>
      </c>
      <c r="C377" s="9">
        <v>35</v>
      </c>
      <c r="D377" s="9">
        <v>6</v>
      </c>
      <c r="E377" s="15" t="s">
        <v>85</v>
      </c>
      <c r="F377" s="16">
        <v>35381</v>
      </c>
      <c r="G377" t="str">
        <f>VLOOKUP(Начисление!D377,Отдел!A:C,2,0)</f>
        <v>Отдел снабжения</v>
      </c>
      <c r="H377" s="4" t="str">
        <f>VLOOKUP(C377,'Лицевые счета'!A:E,2,0)</f>
        <v>Туполева</v>
      </c>
      <c r="I377" t="str">
        <f>VLOOKUP(C377,'Лицевые счета'!A:E,4,0)</f>
        <v>Инструмент</v>
      </c>
    </row>
    <row r="378" spans="1:9" hidden="1" x14ac:dyDescent="0.3">
      <c r="A378" s="9">
        <v>377</v>
      </c>
      <c r="B378" s="14">
        <v>44216</v>
      </c>
      <c r="C378" s="9">
        <v>40</v>
      </c>
      <c r="D378" s="9">
        <v>11</v>
      </c>
      <c r="E378" s="15" t="s">
        <v>85</v>
      </c>
      <c r="F378" s="16">
        <v>32346</v>
      </c>
      <c r="G378" t="str">
        <f>VLOOKUP(Начисление!D378,Отдел!A:C,2,0)</f>
        <v>Производственный цех</v>
      </c>
      <c r="H378" s="4" t="str">
        <f>VLOOKUP(C378,'Лицевые счета'!A:E,2,0)</f>
        <v>Семеоновская</v>
      </c>
      <c r="I378" t="str">
        <f>VLOOKUP(C378,'Лицевые счета'!A:E,4,0)</f>
        <v>Электрика</v>
      </c>
    </row>
    <row r="379" spans="1:9" hidden="1" x14ac:dyDescent="0.3">
      <c r="A379" s="9">
        <v>378</v>
      </c>
      <c r="B379" s="14">
        <v>44217</v>
      </c>
      <c r="C379" s="9">
        <v>35</v>
      </c>
      <c r="D379" s="9">
        <v>9</v>
      </c>
      <c r="E379" s="15" t="s">
        <v>85</v>
      </c>
      <c r="F379" s="16">
        <v>27562</v>
      </c>
      <c r="G379" t="str">
        <f>VLOOKUP(Начисление!D379,Отдел!A:C,2,0)</f>
        <v>Отдел труда и заработной платы</v>
      </c>
      <c r="H379" s="4" t="str">
        <f>VLOOKUP(C379,'Лицевые счета'!A:E,2,0)</f>
        <v>Туполева</v>
      </c>
      <c r="I379" t="str">
        <f>VLOOKUP(C379,'Лицевые счета'!A:E,4,0)</f>
        <v>Инструмент</v>
      </c>
    </row>
    <row r="380" spans="1:9" hidden="1" x14ac:dyDescent="0.3">
      <c r="A380" s="9">
        <v>379</v>
      </c>
      <c r="B380" s="14">
        <v>44218</v>
      </c>
      <c r="C380" s="9">
        <v>29</v>
      </c>
      <c r="D380" s="9">
        <v>1</v>
      </c>
      <c r="E380" s="15" t="s">
        <v>85</v>
      </c>
      <c r="F380" s="16">
        <v>27784</v>
      </c>
      <c r="G380" t="str">
        <f>VLOOKUP(Начисление!D380,Отдел!A:C,2,0)</f>
        <v>Ремонтный цех</v>
      </c>
      <c r="H380" s="4" t="str">
        <f>VLOOKUP(C380,'Лицевые счета'!A:E,2,0)</f>
        <v>Туполева</v>
      </c>
      <c r="I380" t="str">
        <f>VLOOKUP(C380,'Лицевые счета'!A:E,4,0)</f>
        <v>Электрика</v>
      </c>
    </row>
    <row r="381" spans="1:9" hidden="1" x14ac:dyDescent="0.3">
      <c r="A381" s="9">
        <v>380</v>
      </c>
      <c r="B381" s="14">
        <v>44219</v>
      </c>
      <c r="C381" s="9">
        <v>33</v>
      </c>
      <c r="D381" s="9">
        <v>3</v>
      </c>
      <c r="E381" s="15" t="s">
        <v>85</v>
      </c>
      <c r="F381" s="16">
        <v>31780</v>
      </c>
      <c r="G381" t="str">
        <f>VLOOKUP(Начисление!D381,Отдел!A:C,2,0)</f>
        <v>Бухгалтерия</v>
      </c>
      <c r="H381" s="4" t="str">
        <f>VLOOKUP(C381,'Лицевые счета'!A:E,2,0)</f>
        <v>Туполева</v>
      </c>
      <c r="I381" t="str">
        <f>VLOOKUP(C381,'Лицевые счета'!A:E,4,0)</f>
        <v>Инструмент</v>
      </c>
    </row>
    <row r="382" spans="1:9" hidden="1" x14ac:dyDescent="0.3">
      <c r="A382" s="9">
        <v>381</v>
      </c>
      <c r="B382" s="14">
        <v>44220</v>
      </c>
      <c r="C382" s="9">
        <v>2</v>
      </c>
      <c r="D382" s="9">
        <v>6</v>
      </c>
      <c r="E382" s="15" t="s">
        <v>85</v>
      </c>
      <c r="F382" s="16">
        <v>37874</v>
      </c>
      <c r="G382" t="str">
        <f>VLOOKUP(Начисление!D382,Отдел!A:C,2,0)</f>
        <v>Отдел снабжения</v>
      </c>
      <c r="H382" s="4" t="str">
        <f>VLOOKUP(C382,'Лицевые счета'!A:E,2,0)</f>
        <v>Шмидта</v>
      </c>
      <c r="I382" t="str">
        <f>VLOOKUP(C382,'Лицевые счета'!A:E,4,0)</f>
        <v>Электрика</v>
      </c>
    </row>
    <row r="383" spans="1:9" hidden="1" x14ac:dyDescent="0.3">
      <c r="A383" s="9">
        <v>382</v>
      </c>
      <c r="B383" s="14">
        <v>44221</v>
      </c>
      <c r="C383" s="9">
        <v>24</v>
      </c>
      <c r="D383" s="9">
        <v>1</v>
      </c>
      <c r="E383" s="15" t="s">
        <v>85</v>
      </c>
      <c r="F383" s="16">
        <v>32372</v>
      </c>
      <c r="G383" t="str">
        <f>VLOOKUP(Начисление!D383,Отдел!A:C,2,0)</f>
        <v>Ремонтный цех</v>
      </c>
      <c r="H383" s="4" t="str">
        <f>VLOOKUP(C383,'Лицевые счета'!A:E,2,0)</f>
        <v>Туполева</v>
      </c>
      <c r="I383" t="str">
        <f>VLOOKUP(C383,'Лицевые счета'!A:E,4,0)</f>
        <v>Электрика</v>
      </c>
    </row>
    <row r="384" spans="1:9" hidden="1" x14ac:dyDescent="0.3">
      <c r="A384" s="9">
        <v>383</v>
      </c>
      <c r="B384" s="14">
        <v>44222</v>
      </c>
      <c r="C384" s="9">
        <v>37</v>
      </c>
      <c r="D384" s="9">
        <v>2</v>
      </c>
      <c r="E384" s="15" t="s">
        <v>85</v>
      </c>
      <c r="F384" s="16">
        <v>21182</v>
      </c>
      <c r="G384" t="str">
        <f>VLOOKUP(Начисление!D384,Отдел!A:C,2,0)</f>
        <v>Служба доставки</v>
      </c>
      <c r="H384" s="4" t="str">
        <f>VLOOKUP(C384,'Лицевые счета'!A:E,2,0)</f>
        <v>Туполева</v>
      </c>
      <c r="I384" t="str">
        <f>VLOOKUP(C384,'Лицевые счета'!A:E,4,0)</f>
        <v>Инструмент</v>
      </c>
    </row>
    <row r="385" spans="1:9" hidden="1" x14ac:dyDescent="0.3">
      <c r="A385" s="9">
        <v>384</v>
      </c>
      <c r="B385" s="14">
        <v>44223</v>
      </c>
      <c r="C385" s="9">
        <v>55</v>
      </c>
      <c r="D385" s="9">
        <v>6</v>
      </c>
      <c r="E385" s="15" t="s">
        <v>85</v>
      </c>
      <c r="F385" s="16">
        <v>21969</v>
      </c>
      <c r="G385" t="str">
        <f>VLOOKUP(Начисление!D385,Отдел!A:C,2,0)</f>
        <v>Отдел снабжения</v>
      </c>
      <c r="H385" s="4" t="str">
        <f>VLOOKUP(C385,'Лицевые счета'!A:E,2,0)</f>
        <v>Кольцевая</v>
      </c>
      <c r="I385" t="str">
        <f>VLOOKUP(C385,'Лицевые счета'!A:E,4,0)</f>
        <v>Инструмент</v>
      </c>
    </row>
    <row r="386" spans="1:9" hidden="1" x14ac:dyDescent="0.3">
      <c r="A386" s="9">
        <v>385</v>
      </c>
      <c r="B386" s="14">
        <v>44224</v>
      </c>
      <c r="C386" s="9">
        <v>46</v>
      </c>
      <c r="D386" s="9">
        <v>8</v>
      </c>
      <c r="E386" s="15" t="s">
        <v>85</v>
      </c>
      <c r="F386" s="16">
        <v>30403</v>
      </c>
      <c r="G386" t="str">
        <f>VLOOKUP(Начисление!D386,Отдел!A:C,2,0)</f>
        <v>Плановый отдел</v>
      </c>
      <c r="H386" s="4" t="str">
        <f>VLOOKUP(C386,'Лицевые счета'!A:E,2,0)</f>
        <v>Семеоновская</v>
      </c>
      <c r="I386" t="str">
        <f>VLOOKUP(C386,'Лицевые счета'!A:E,4,0)</f>
        <v>Инструмент</v>
      </c>
    </row>
    <row r="387" spans="1:9" hidden="1" x14ac:dyDescent="0.3">
      <c r="A387" s="9">
        <v>386</v>
      </c>
      <c r="B387" s="14">
        <v>44225</v>
      </c>
      <c r="C387" s="9">
        <v>48</v>
      </c>
      <c r="D387" s="9">
        <v>7</v>
      </c>
      <c r="E387" s="15" t="s">
        <v>84</v>
      </c>
      <c r="F387" s="16">
        <v>36948</v>
      </c>
      <c r="G387" t="str">
        <f>VLOOKUP(Начисление!D387,Отдел!A:C,2,0)</f>
        <v>Отдел сбыта</v>
      </c>
      <c r="H387" s="4" t="str">
        <f>VLOOKUP(C387,'Лицевые счета'!A:E,2,0)</f>
        <v>Семеоновская</v>
      </c>
      <c r="I387" t="str">
        <f>VLOOKUP(C387,'Лицевые счета'!A:E,4,0)</f>
        <v>Инструмент</v>
      </c>
    </row>
    <row r="388" spans="1:9" hidden="1" x14ac:dyDescent="0.3">
      <c r="A388" s="9">
        <v>387</v>
      </c>
      <c r="B388" s="14">
        <v>44226</v>
      </c>
      <c r="C388" s="9">
        <v>52</v>
      </c>
      <c r="D388" s="9">
        <v>1</v>
      </c>
      <c r="E388" s="15" t="s">
        <v>84</v>
      </c>
      <c r="F388" s="16">
        <v>28637</v>
      </c>
      <c r="G388" t="str">
        <f>VLOOKUP(Начисление!D388,Отдел!A:C,2,0)</f>
        <v>Ремонтный цех</v>
      </c>
      <c r="H388" s="4" t="str">
        <f>VLOOKUP(C388,'Лицевые счета'!A:E,2,0)</f>
        <v>Семеоновская</v>
      </c>
      <c r="I388" t="str">
        <f>VLOOKUP(C388,'Лицевые счета'!A:E,4,0)</f>
        <v>Сантехника</v>
      </c>
    </row>
    <row r="389" spans="1:9" hidden="1" x14ac:dyDescent="0.3">
      <c r="A389" s="9">
        <v>388</v>
      </c>
      <c r="B389" s="14">
        <v>44227</v>
      </c>
      <c r="C389" s="9">
        <v>26</v>
      </c>
      <c r="D389" s="9">
        <v>7</v>
      </c>
      <c r="E389" s="15" t="s">
        <v>84</v>
      </c>
      <c r="F389" s="16">
        <v>30072</v>
      </c>
      <c r="G389" t="str">
        <f>VLOOKUP(Начисление!D389,Отдел!A:C,2,0)</f>
        <v>Отдел сбыта</v>
      </c>
      <c r="H389" s="4" t="str">
        <f>VLOOKUP(C389,'Лицевые счета'!A:E,2,0)</f>
        <v>Туполева</v>
      </c>
      <c r="I389" t="str">
        <f>VLOOKUP(C389,'Лицевые счета'!A:E,4,0)</f>
        <v>Электрика</v>
      </c>
    </row>
    <row r="390" spans="1:9" hidden="1" x14ac:dyDescent="0.3">
      <c r="A390" s="9">
        <v>389</v>
      </c>
      <c r="B390" s="14">
        <v>44228</v>
      </c>
      <c r="C390" s="9">
        <v>14</v>
      </c>
      <c r="D390" s="9">
        <v>1</v>
      </c>
      <c r="E390" s="15" t="s">
        <v>84</v>
      </c>
      <c r="F390" s="16">
        <v>30868</v>
      </c>
      <c r="G390" t="str">
        <f>VLOOKUP(Начисление!D390,Отдел!A:C,2,0)</f>
        <v>Ремонтный цех</v>
      </c>
      <c r="H390" s="4" t="str">
        <f>VLOOKUP(C390,'Лицевые счета'!A:E,2,0)</f>
        <v>Ленина</v>
      </c>
      <c r="I390" t="str">
        <f>VLOOKUP(C390,'Лицевые счета'!A:E,4,0)</f>
        <v>Сантехника</v>
      </c>
    </row>
    <row r="391" spans="1:9" hidden="1" x14ac:dyDescent="0.3">
      <c r="A391" s="9">
        <v>390</v>
      </c>
      <c r="B391" s="14">
        <v>44229</v>
      </c>
      <c r="C391" s="9">
        <v>6</v>
      </c>
      <c r="D391" s="9">
        <v>5</v>
      </c>
      <c r="E391" s="15" t="s">
        <v>84</v>
      </c>
      <c r="F391" s="16">
        <v>24579</v>
      </c>
      <c r="G391" t="str">
        <f>VLOOKUP(Начисление!D391,Отдел!A:C,2,0)</f>
        <v>Кадровый отдел</v>
      </c>
      <c r="H391" s="4" t="str">
        <f>VLOOKUP(C391,'Лицевые счета'!A:E,2,0)</f>
        <v>Шмидта</v>
      </c>
      <c r="I391" t="str">
        <f>VLOOKUP(C391,'Лицевые счета'!A:E,4,0)</f>
        <v>Электрика</v>
      </c>
    </row>
    <row r="392" spans="1:9" hidden="1" x14ac:dyDescent="0.3">
      <c r="A392" s="9">
        <v>391</v>
      </c>
      <c r="B392" s="14">
        <v>44230</v>
      </c>
      <c r="C392" s="9">
        <v>11</v>
      </c>
      <c r="D392" s="9">
        <v>4</v>
      </c>
      <c r="E392" s="15" t="s">
        <v>84</v>
      </c>
      <c r="F392" s="16">
        <v>36502</v>
      </c>
      <c r="G392" t="str">
        <f>VLOOKUP(Начисление!D392,Отдел!A:C,2,0)</f>
        <v>Отдел по технике безопасности</v>
      </c>
      <c r="H392" s="4" t="str">
        <f>VLOOKUP(C392,'Лицевые счета'!A:E,2,0)</f>
        <v>Ленина</v>
      </c>
      <c r="I392" t="str">
        <f>VLOOKUP(C392,'Лицевые счета'!A:E,4,0)</f>
        <v>Электрика</v>
      </c>
    </row>
    <row r="393" spans="1:9" hidden="1" x14ac:dyDescent="0.3">
      <c r="A393" s="9">
        <v>392</v>
      </c>
      <c r="B393" s="14">
        <v>44231</v>
      </c>
      <c r="C393" s="9">
        <v>52</v>
      </c>
      <c r="D393" s="9">
        <v>4</v>
      </c>
      <c r="E393" s="15" t="s">
        <v>84</v>
      </c>
      <c r="F393" s="16">
        <v>36569</v>
      </c>
      <c r="G393" t="str">
        <f>VLOOKUP(Начисление!D393,Отдел!A:C,2,0)</f>
        <v>Отдел по технике безопасности</v>
      </c>
      <c r="H393" s="4" t="str">
        <f>VLOOKUP(C393,'Лицевые счета'!A:E,2,0)</f>
        <v>Семеоновская</v>
      </c>
      <c r="I393" t="str">
        <f>VLOOKUP(C393,'Лицевые счета'!A:E,4,0)</f>
        <v>Сантехника</v>
      </c>
    </row>
    <row r="394" spans="1:9" hidden="1" x14ac:dyDescent="0.3">
      <c r="A394" s="9">
        <v>393</v>
      </c>
      <c r="B394" s="14">
        <v>44232</v>
      </c>
      <c r="C394" s="9">
        <v>56</v>
      </c>
      <c r="D394" s="9">
        <v>6</v>
      </c>
      <c r="E394" s="15" t="s">
        <v>84</v>
      </c>
      <c r="F394" s="16">
        <v>33356</v>
      </c>
      <c r="G394" t="str">
        <f>VLOOKUP(Начисление!D394,Отдел!A:C,2,0)</f>
        <v>Отдел снабжения</v>
      </c>
      <c r="H394" s="4" t="str">
        <f>VLOOKUP(C394,'Лицевые счета'!A:E,2,0)</f>
        <v>Кольцевая</v>
      </c>
      <c r="I394" t="str">
        <f>VLOOKUP(C394,'Лицевые счета'!A:E,4,0)</f>
        <v>Инструмент</v>
      </c>
    </row>
    <row r="395" spans="1:9" hidden="1" x14ac:dyDescent="0.3">
      <c r="A395" s="9">
        <v>394</v>
      </c>
      <c r="B395" s="14">
        <v>44233</v>
      </c>
      <c r="C395" s="9">
        <v>31</v>
      </c>
      <c r="D395" s="9">
        <v>12</v>
      </c>
      <c r="E395" s="15" t="s">
        <v>84</v>
      </c>
      <c r="F395" s="16">
        <v>28753</v>
      </c>
      <c r="G395" t="str">
        <f>VLOOKUP(Начисление!D395,Отдел!A:C,2,0)</f>
        <v>Диспетчерский отдел</v>
      </c>
      <c r="H395" s="4" t="str">
        <f>VLOOKUP(C395,'Лицевые счета'!A:E,2,0)</f>
        <v>Туполева</v>
      </c>
      <c r="I395" t="str">
        <f>VLOOKUP(C395,'Лицевые счета'!A:E,4,0)</f>
        <v>Электрика</v>
      </c>
    </row>
    <row r="396" spans="1:9" hidden="1" x14ac:dyDescent="0.3">
      <c r="A396" s="9">
        <v>395</v>
      </c>
      <c r="B396" s="14">
        <v>44234</v>
      </c>
      <c r="C396" s="9">
        <v>8</v>
      </c>
      <c r="D396" s="9">
        <v>9</v>
      </c>
      <c r="E396" s="15" t="s">
        <v>84</v>
      </c>
      <c r="F396" s="16">
        <v>22723</v>
      </c>
      <c r="G396" t="str">
        <f>VLOOKUP(Начисление!D396,Отдел!A:C,2,0)</f>
        <v>Отдел труда и заработной платы</v>
      </c>
      <c r="H396" s="4" t="str">
        <f>VLOOKUP(C396,'Лицевые счета'!A:E,2,0)</f>
        <v>Ленина</v>
      </c>
      <c r="I396" t="str">
        <f>VLOOKUP(C396,'Лицевые счета'!A:E,4,0)</f>
        <v>Электрика</v>
      </c>
    </row>
    <row r="397" spans="1:9" hidden="1" x14ac:dyDescent="0.3">
      <c r="A397" s="9">
        <v>396</v>
      </c>
      <c r="B397" s="14">
        <v>44235</v>
      </c>
      <c r="C397" s="9">
        <v>49</v>
      </c>
      <c r="D397" s="9">
        <v>8</v>
      </c>
      <c r="E397" s="15" t="s">
        <v>84</v>
      </c>
      <c r="F397" s="16">
        <v>22739</v>
      </c>
      <c r="G397" t="str">
        <f>VLOOKUP(Начисление!D397,Отдел!A:C,2,0)</f>
        <v>Плановый отдел</v>
      </c>
      <c r="H397" s="4" t="str">
        <f>VLOOKUP(C397,'Лицевые счета'!A:E,2,0)</f>
        <v>Семеоновская</v>
      </c>
      <c r="I397" t="str">
        <f>VLOOKUP(C397,'Лицевые счета'!A:E,4,0)</f>
        <v>Инструмент</v>
      </c>
    </row>
    <row r="398" spans="1:9" hidden="1" x14ac:dyDescent="0.3">
      <c r="A398" s="9">
        <v>397</v>
      </c>
      <c r="B398" s="14">
        <v>44236</v>
      </c>
      <c r="C398" s="9">
        <v>26</v>
      </c>
      <c r="D398" s="9">
        <v>11</v>
      </c>
      <c r="E398" s="15" t="s">
        <v>84</v>
      </c>
      <c r="F398" s="16">
        <v>32417</v>
      </c>
      <c r="G398" t="str">
        <f>VLOOKUP(Начисление!D398,Отдел!A:C,2,0)</f>
        <v>Производственный цех</v>
      </c>
      <c r="H398" s="4" t="str">
        <f>VLOOKUP(C398,'Лицевые счета'!A:E,2,0)</f>
        <v>Туполева</v>
      </c>
      <c r="I398" t="str">
        <f>VLOOKUP(C398,'Лицевые счета'!A:E,4,0)</f>
        <v>Электрика</v>
      </c>
    </row>
    <row r="399" spans="1:9" hidden="1" x14ac:dyDescent="0.3">
      <c r="A399" s="9">
        <v>398</v>
      </c>
      <c r="B399" s="14">
        <v>44237</v>
      </c>
      <c r="C399" s="9">
        <v>56</v>
      </c>
      <c r="D399" s="9">
        <v>11</v>
      </c>
      <c r="E399" s="15" t="s">
        <v>84</v>
      </c>
      <c r="F399" s="16">
        <v>28793</v>
      </c>
      <c r="G399" t="str">
        <f>VLOOKUP(Начисление!D399,Отдел!A:C,2,0)</f>
        <v>Производственный цех</v>
      </c>
      <c r="H399" s="4" t="str">
        <f>VLOOKUP(C399,'Лицевые счета'!A:E,2,0)</f>
        <v>Кольцевая</v>
      </c>
      <c r="I399" t="str">
        <f>VLOOKUP(C399,'Лицевые счета'!A:E,4,0)</f>
        <v>Инструмент</v>
      </c>
    </row>
    <row r="400" spans="1:9" hidden="1" x14ac:dyDescent="0.3">
      <c r="A400" s="9">
        <v>399</v>
      </c>
      <c r="B400" s="14">
        <v>44238</v>
      </c>
      <c r="C400" s="9">
        <v>45</v>
      </c>
      <c r="D400" s="9">
        <v>3</v>
      </c>
      <c r="E400" s="15" t="s">
        <v>84</v>
      </c>
      <c r="F400" s="16">
        <v>21780</v>
      </c>
      <c r="G400" t="str">
        <f>VLOOKUP(Начисление!D400,Отдел!A:C,2,0)</f>
        <v>Бухгалтерия</v>
      </c>
      <c r="H400" s="4" t="str">
        <f>VLOOKUP(C400,'Лицевые счета'!A:E,2,0)</f>
        <v>Семеоновская</v>
      </c>
      <c r="I400" t="str">
        <f>VLOOKUP(C400,'Лицевые счета'!A:E,4,0)</f>
        <v>Инструмент</v>
      </c>
    </row>
    <row r="401" spans="1:9" hidden="1" x14ac:dyDescent="0.3">
      <c r="A401" s="9">
        <v>400</v>
      </c>
      <c r="B401" s="14">
        <v>44239</v>
      </c>
      <c r="C401" s="9">
        <v>45</v>
      </c>
      <c r="D401" s="9">
        <v>9</v>
      </c>
      <c r="E401" s="15" t="s">
        <v>84</v>
      </c>
      <c r="F401" s="16">
        <v>25761</v>
      </c>
      <c r="G401" t="str">
        <f>VLOOKUP(Начисление!D401,Отдел!A:C,2,0)</f>
        <v>Отдел труда и заработной платы</v>
      </c>
      <c r="H401" s="4" t="str">
        <f>VLOOKUP(C401,'Лицевые счета'!A:E,2,0)</f>
        <v>Семеоновская</v>
      </c>
      <c r="I401" t="str">
        <f>VLOOKUP(C401,'Лицевые счета'!A:E,4,0)</f>
        <v>Инструмент</v>
      </c>
    </row>
    <row r="402" spans="1:9" hidden="1" x14ac:dyDescent="0.3">
      <c r="A402" s="9">
        <v>401</v>
      </c>
      <c r="B402" s="14">
        <v>44240</v>
      </c>
      <c r="C402" s="9">
        <v>25</v>
      </c>
      <c r="D402" s="9">
        <v>10</v>
      </c>
      <c r="E402" s="15" t="s">
        <v>84</v>
      </c>
      <c r="F402" s="16">
        <v>26273</v>
      </c>
      <c r="G402" t="str">
        <f>VLOOKUP(Начисление!D402,Отдел!A:C,2,0)</f>
        <v>Маркетинговый отдел</v>
      </c>
      <c r="H402" s="4" t="str">
        <f>VLOOKUP(C402,'Лицевые счета'!A:E,2,0)</f>
        <v>Туполева</v>
      </c>
      <c r="I402" t="str">
        <f>VLOOKUP(C402,'Лицевые счета'!A:E,4,0)</f>
        <v>Электрика</v>
      </c>
    </row>
    <row r="403" spans="1:9" hidden="1" x14ac:dyDescent="0.3">
      <c r="A403" s="9">
        <v>402</v>
      </c>
      <c r="B403" s="14">
        <v>44241</v>
      </c>
      <c r="C403" s="9">
        <v>29</v>
      </c>
      <c r="D403" s="9">
        <v>4</v>
      </c>
      <c r="E403" s="15" t="s">
        <v>84</v>
      </c>
      <c r="F403" s="16">
        <v>39454</v>
      </c>
      <c r="G403" t="str">
        <f>VLOOKUP(Начисление!D403,Отдел!A:C,2,0)</f>
        <v>Отдел по технике безопасности</v>
      </c>
      <c r="H403" s="4" t="str">
        <f>VLOOKUP(C403,'Лицевые счета'!A:E,2,0)</f>
        <v>Туполева</v>
      </c>
      <c r="I403" t="str">
        <f>VLOOKUP(C403,'Лицевые счета'!A:E,4,0)</f>
        <v>Электрика</v>
      </c>
    </row>
    <row r="404" spans="1:9" hidden="1" x14ac:dyDescent="0.3">
      <c r="A404" s="9">
        <v>403</v>
      </c>
      <c r="B404" s="14">
        <v>44242</v>
      </c>
      <c r="C404" s="9">
        <v>6</v>
      </c>
      <c r="D404" s="9">
        <v>6</v>
      </c>
      <c r="E404" s="15" t="s">
        <v>84</v>
      </c>
      <c r="F404" s="16">
        <v>30535</v>
      </c>
      <c r="G404" t="str">
        <f>VLOOKUP(Начисление!D404,Отдел!A:C,2,0)</f>
        <v>Отдел снабжения</v>
      </c>
      <c r="H404" s="4" t="str">
        <f>VLOOKUP(C404,'Лицевые счета'!A:E,2,0)</f>
        <v>Шмидта</v>
      </c>
      <c r="I404" t="str">
        <f>VLOOKUP(C404,'Лицевые счета'!A:E,4,0)</f>
        <v>Электрика</v>
      </c>
    </row>
    <row r="405" spans="1:9" hidden="1" x14ac:dyDescent="0.3">
      <c r="A405" s="9">
        <v>404</v>
      </c>
      <c r="B405" s="14">
        <v>44243</v>
      </c>
      <c r="C405" s="9">
        <v>40</v>
      </c>
      <c r="D405" s="9">
        <v>5</v>
      </c>
      <c r="E405" s="15" t="s">
        <v>84</v>
      </c>
      <c r="F405" s="16">
        <v>21851</v>
      </c>
      <c r="G405" t="str">
        <f>VLOOKUP(Начисление!D405,Отдел!A:C,2,0)</f>
        <v>Кадровый отдел</v>
      </c>
      <c r="H405" s="4" t="str">
        <f>VLOOKUP(C405,'Лицевые счета'!A:E,2,0)</f>
        <v>Семеоновская</v>
      </c>
      <c r="I405" t="str">
        <f>VLOOKUP(C405,'Лицевые счета'!A:E,4,0)</f>
        <v>Электрика</v>
      </c>
    </row>
    <row r="406" spans="1:9" hidden="1" x14ac:dyDescent="0.3">
      <c r="A406" s="9">
        <v>405</v>
      </c>
      <c r="B406" s="14">
        <v>44244</v>
      </c>
      <c r="C406" s="9">
        <v>13</v>
      </c>
      <c r="D406" s="9">
        <v>1</v>
      </c>
      <c r="E406" s="15" t="s">
        <v>84</v>
      </c>
      <c r="F406" s="16">
        <v>30814</v>
      </c>
      <c r="G406" t="str">
        <f>VLOOKUP(Начисление!D406,Отдел!A:C,2,0)</f>
        <v>Ремонтный цех</v>
      </c>
      <c r="H406" s="4" t="str">
        <f>VLOOKUP(C406,'Лицевые счета'!A:E,2,0)</f>
        <v>Ленина</v>
      </c>
      <c r="I406" t="str">
        <f>VLOOKUP(C406,'Лицевые счета'!A:E,4,0)</f>
        <v>Сантехника</v>
      </c>
    </row>
    <row r="407" spans="1:9" hidden="1" x14ac:dyDescent="0.3">
      <c r="A407" s="9">
        <v>406</v>
      </c>
      <c r="B407" s="14">
        <v>44245</v>
      </c>
      <c r="C407" s="9">
        <v>26</v>
      </c>
      <c r="D407" s="9">
        <v>12</v>
      </c>
      <c r="E407" s="15" t="s">
        <v>84</v>
      </c>
      <c r="F407" s="16">
        <v>23466</v>
      </c>
      <c r="G407" t="str">
        <f>VLOOKUP(Начисление!D407,Отдел!A:C,2,0)</f>
        <v>Диспетчерский отдел</v>
      </c>
      <c r="H407" s="4" t="str">
        <f>VLOOKUP(C407,'Лицевые счета'!A:E,2,0)</f>
        <v>Туполева</v>
      </c>
      <c r="I407" t="str">
        <f>VLOOKUP(C407,'Лицевые счета'!A:E,4,0)</f>
        <v>Электрика</v>
      </c>
    </row>
    <row r="408" spans="1:9" hidden="1" x14ac:dyDescent="0.3">
      <c r="A408" s="9">
        <v>407</v>
      </c>
      <c r="B408" s="14">
        <v>44246</v>
      </c>
      <c r="C408" s="9">
        <v>56</v>
      </c>
      <c r="D408" s="9">
        <v>9</v>
      </c>
      <c r="E408" s="15" t="s">
        <v>84</v>
      </c>
      <c r="F408" s="16">
        <v>29705</v>
      </c>
      <c r="G408" t="str">
        <f>VLOOKUP(Начисление!D408,Отдел!A:C,2,0)</f>
        <v>Отдел труда и заработной платы</v>
      </c>
      <c r="H408" s="4" t="str">
        <f>VLOOKUP(C408,'Лицевые счета'!A:E,2,0)</f>
        <v>Кольцевая</v>
      </c>
      <c r="I408" t="str">
        <f>VLOOKUP(C408,'Лицевые счета'!A:E,4,0)</f>
        <v>Инструмент</v>
      </c>
    </row>
    <row r="409" spans="1:9" hidden="1" x14ac:dyDescent="0.3">
      <c r="A409" s="9">
        <v>408</v>
      </c>
      <c r="B409" s="14">
        <v>44247</v>
      </c>
      <c r="C409" s="9">
        <v>21</v>
      </c>
      <c r="D409" s="9">
        <v>8</v>
      </c>
      <c r="E409" s="15" t="s">
        <v>84</v>
      </c>
      <c r="F409" s="16">
        <v>34671</v>
      </c>
      <c r="G409" t="str">
        <f>VLOOKUP(Начисление!D409,Отдел!A:C,2,0)</f>
        <v>Плановый отдел</v>
      </c>
      <c r="H409" s="4" t="str">
        <f>VLOOKUP(C409,'Лицевые счета'!A:E,2,0)</f>
        <v>Туполева</v>
      </c>
      <c r="I409" t="str">
        <f>VLOOKUP(C409,'Лицевые счета'!A:E,4,0)</f>
        <v>Электрика</v>
      </c>
    </row>
    <row r="410" spans="1:9" hidden="1" x14ac:dyDescent="0.3">
      <c r="A410" s="9">
        <v>409</v>
      </c>
      <c r="B410" s="14">
        <v>44248</v>
      </c>
      <c r="C410" s="9">
        <v>53</v>
      </c>
      <c r="D410" s="9">
        <v>10</v>
      </c>
      <c r="E410" s="15" t="s">
        <v>84</v>
      </c>
      <c r="F410" s="16">
        <v>20614</v>
      </c>
      <c r="G410" t="str">
        <f>VLOOKUP(Начисление!D410,Отдел!A:C,2,0)</f>
        <v>Маркетинговый отдел</v>
      </c>
      <c r="H410" s="4" t="str">
        <f>VLOOKUP(C410,'Лицевые счета'!A:E,2,0)</f>
        <v>Кольцевая</v>
      </c>
      <c r="I410" t="str">
        <f>VLOOKUP(C410,'Лицевые счета'!A:E,4,0)</f>
        <v>Электрика</v>
      </c>
    </row>
    <row r="411" spans="1:9" hidden="1" x14ac:dyDescent="0.3">
      <c r="A411" s="9">
        <v>410</v>
      </c>
      <c r="B411" s="14">
        <v>44249</v>
      </c>
      <c r="C411" s="9">
        <v>14</v>
      </c>
      <c r="D411" s="9">
        <v>8</v>
      </c>
      <c r="E411" s="15" t="s">
        <v>84</v>
      </c>
      <c r="F411" s="16">
        <v>35190</v>
      </c>
      <c r="G411" t="str">
        <f>VLOOKUP(Начисление!D411,Отдел!A:C,2,0)</f>
        <v>Плановый отдел</v>
      </c>
      <c r="H411" s="4" t="str">
        <f>VLOOKUP(C411,'Лицевые счета'!A:E,2,0)</f>
        <v>Ленина</v>
      </c>
      <c r="I411" t="str">
        <f>VLOOKUP(C411,'Лицевые счета'!A:E,4,0)</f>
        <v>Сантехника</v>
      </c>
    </row>
    <row r="412" spans="1:9" hidden="1" x14ac:dyDescent="0.3">
      <c r="A412" s="9">
        <v>411</v>
      </c>
      <c r="B412" s="14">
        <v>44250</v>
      </c>
      <c r="C412" s="9">
        <v>36</v>
      </c>
      <c r="D412" s="9">
        <v>12</v>
      </c>
      <c r="E412" s="15" t="s">
        <v>84</v>
      </c>
      <c r="F412" s="16">
        <v>20250</v>
      </c>
      <c r="G412" t="str">
        <f>VLOOKUP(Начисление!D412,Отдел!A:C,2,0)</f>
        <v>Диспетчерский отдел</v>
      </c>
      <c r="H412" s="4" t="str">
        <f>VLOOKUP(C412,'Лицевые счета'!A:E,2,0)</f>
        <v>Туполева</v>
      </c>
      <c r="I412" t="str">
        <f>VLOOKUP(C412,'Лицевые счета'!A:E,4,0)</f>
        <v>Инструмент</v>
      </c>
    </row>
    <row r="413" spans="1:9" hidden="1" x14ac:dyDescent="0.3">
      <c r="A413" s="9">
        <v>412</v>
      </c>
      <c r="B413" s="14">
        <v>44251</v>
      </c>
      <c r="C413" s="9">
        <v>40</v>
      </c>
      <c r="D413" s="9">
        <v>11</v>
      </c>
      <c r="E413" s="15" t="s">
        <v>84</v>
      </c>
      <c r="F413" s="16">
        <v>20928</v>
      </c>
      <c r="G413" t="str">
        <f>VLOOKUP(Начисление!D413,Отдел!A:C,2,0)</f>
        <v>Производственный цех</v>
      </c>
      <c r="H413" s="4" t="str">
        <f>VLOOKUP(C413,'Лицевые счета'!A:E,2,0)</f>
        <v>Семеоновская</v>
      </c>
      <c r="I413" t="str">
        <f>VLOOKUP(C413,'Лицевые счета'!A:E,4,0)</f>
        <v>Электрика</v>
      </c>
    </row>
    <row r="414" spans="1:9" hidden="1" x14ac:dyDescent="0.3">
      <c r="A414" s="9">
        <v>413</v>
      </c>
      <c r="B414" s="14">
        <v>44252</v>
      </c>
      <c r="C414" s="9">
        <v>12</v>
      </c>
      <c r="D414" s="9">
        <v>12</v>
      </c>
      <c r="E414" s="15" t="s">
        <v>84</v>
      </c>
      <c r="F414" s="16">
        <v>39460</v>
      </c>
      <c r="G414" t="str">
        <f>VLOOKUP(Начисление!D414,Отдел!A:C,2,0)</f>
        <v>Диспетчерский отдел</v>
      </c>
      <c r="H414" s="4" t="str">
        <f>VLOOKUP(C414,'Лицевые счета'!A:E,2,0)</f>
        <v>Ленина</v>
      </c>
      <c r="I414" t="str">
        <f>VLOOKUP(C414,'Лицевые счета'!A:E,4,0)</f>
        <v>Электрика</v>
      </c>
    </row>
    <row r="415" spans="1:9" hidden="1" x14ac:dyDescent="0.3">
      <c r="A415" s="9">
        <v>414</v>
      </c>
      <c r="B415" s="14">
        <v>44253</v>
      </c>
      <c r="C415" s="9">
        <v>46</v>
      </c>
      <c r="D415" s="9">
        <v>2</v>
      </c>
      <c r="E415" s="15" t="s">
        <v>84</v>
      </c>
      <c r="F415" s="16">
        <v>20923</v>
      </c>
      <c r="G415" t="str">
        <f>VLOOKUP(Начисление!D415,Отдел!A:C,2,0)</f>
        <v>Служба доставки</v>
      </c>
      <c r="H415" s="4" t="str">
        <f>VLOOKUP(C415,'Лицевые счета'!A:E,2,0)</f>
        <v>Семеоновская</v>
      </c>
      <c r="I415" t="str">
        <f>VLOOKUP(C415,'Лицевые счета'!A:E,4,0)</f>
        <v>Инструмент</v>
      </c>
    </row>
    <row r="416" spans="1:9" hidden="1" x14ac:dyDescent="0.3">
      <c r="A416" s="9">
        <v>415</v>
      </c>
      <c r="B416" s="14">
        <v>44254</v>
      </c>
      <c r="C416" s="9">
        <v>59</v>
      </c>
      <c r="D416" s="9">
        <v>12</v>
      </c>
      <c r="E416" s="15" t="s">
        <v>84</v>
      </c>
      <c r="F416" s="16">
        <v>28075</v>
      </c>
      <c r="G416" t="str">
        <f>VLOOKUP(Начисление!D416,Отдел!A:C,2,0)</f>
        <v>Диспетчерский отдел</v>
      </c>
      <c r="H416" s="4" t="str">
        <f>VLOOKUP(C416,'Лицевые счета'!A:E,2,0)</f>
        <v>Кольцевая</v>
      </c>
      <c r="I416" t="str">
        <f>VLOOKUP(C416,'Лицевые счета'!A:E,4,0)</f>
        <v>Сантехника</v>
      </c>
    </row>
    <row r="417" spans="1:9" hidden="1" x14ac:dyDescent="0.3">
      <c r="A417" s="9">
        <v>416</v>
      </c>
      <c r="B417" s="14">
        <v>44255</v>
      </c>
      <c r="C417" s="9">
        <v>16</v>
      </c>
      <c r="D417" s="9">
        <v>4</v>
      </c>
      <c r="E417" s="15" t="s">
        <v>84</v>
      </c>
      <c r="F417" s="16">
        <v>33353</v>
      </c>
      <c r="G417" t="str">
        <f>VLOOKUP(Начисление!D417,Отдел!A:C,2,0)</f>
        <v>Отдел по технике безопасности</v>
      </c>
      <c r="H417" s="4" t="str">
        <f>VLOOKUP(C417,'Лицевые счета'!A:E,2,0)</f>
        <v>Ленина</v>
      </c>
      <c r="I417" t="str">
        <f>VLOOKUP(C417,'Лицевые счета'!A:E,4,0)</f>
        <v>Сантехника</v>
      </c>
    </row>
    <row r="418" spans="1:9" hidden="1" x14ac:dyDescent="0.3">
      <c r="A418" s="9">
        <v>417</v>
      </c>
      <c r="B418" s="14">
        <v>44256</v>
      </c>
      <c r="C418" s="9">
        <v>28</v>
      </c>
      <c r="D418" s="9">
        <v>10</v>
      </c>
      <c r="E418" s="15" t="s">
        <v>84</v>
      </c>
      <c r="F418" s="16">
        <v>24664</v>
      </c>
      <c r="G418" t="str">
        <f>VLOOKUP(Начисление!D418,Отдел!A:C,2,0)</f>
        <v>Маркетинговый отдел</v>
      </c>
      <c r="H418" s="4" t="str">
        <f>VLOOKUP(C418,'Лицевые счета'!A:E,2,0)</f>
        <v>Туполева</v>
      </c>
      <c r="I418" t="str">
        <f>VLOOKUP(C418,'Лицевые счета'!A:E,4,0)</f>
        <v>Электрика</v>
      </c>
    </row>
    <row r="419" spans="1:9" hidden="1" x14ac:dyDescent="0.3">
      <c r="A419" s="9">
        <v>418</v>
      </c>
      <c r="B419" s="14">
        <v>44257</v>
      </c>
      <c r="C419" s="9">
        <v>14</v>
      </c>
      <c r="D419" s="9">
        <v>9</v>
      </c>
      <c r="E419" s="15" t="s">
        <v>84</v>
      </c>
      <c r="F419" s="16">
        <v>21716</v>
      </c>
      <c r="G419" t="str">
        <f>VLOOKUP(Начисление!D419,Отдел!A:C,2,0)</f>
        <v>Отдел труда и заработной платы</v>
      </c>
      <c r="H419" s="4" t="str">
        <f>VLOOKUP(C419,'Лицевые счета'!A:E,2,0)</f>
        <v>Ленина</v>
      </c>
      <c r="I419" t="str">
        <f>VLOOKUP(C419,'Лицевые счета'!A:E,4,0)</f>
        <v>Сантехника</v>
      </c>
    </row>
    <row r="420" spans="1:9" hidden="1" x14ac:dyDescent="0.3">
      <c r="A420" s="9">
        <v>419</v>
      </c>
      <c r="B420" s="14">
        <v>44258</v>
      </c>
      <c r="C420" s="9">
        <v>21</v>
      </c>
      <c r="D420" s="9">
        <v>12</v>
      </c>
      <c r="E420" s="15" t="s">
        <v>84</v>
      </c>
      <c r="F420" s="16">
        <v>20784</v>
      </c>
      <c r="G420" t="str">
        <f>VLOOKUP(Начисление!D420,Отдел!A:C,2,0)</f>
        <v>Диспетчерский отдел</v>
      </c>
      <c r="H420" s="4" t="str">
        <f>VLOOKUP(C420,'Лицевые счета'!A:E,2,0)</f>
        <v>Туполева</v>
      </c>
      <c r="I420" t="str">
        <f>VLOOKUP(C420,'Лицевые счета'!A:E,4,0)</f>
        <v>Электрика</v>
      </c>
    </row>
    <row r="421" spans="1:9" hidden="1" x14ac:dyDescent="0.3">
      <c r="A421" s="9">
        <v>420</v>
      </c>
      <c r="B421" s="14">
        <v>44259</v>
      </c>
      <c r="C421" s="9">
        <v>52</v>
      </c>
      <c r="D421" s="9">
        <v>6</v>
      </c>
      <c r="E421" s="15" t="s">
        <v>84</v>
      </c>
      <c r="F421" s="16">
        <v>33731</v>
      </c>
      <c r="G421" t="str">
        <f>VLOOKUP(Начисление!D421,Отдел!A:C,2,0)</f>
        <v>Отдел снабжения</v>
      </c>
      <c r="H421" s="4" t="str">
        <f>VLOOKUP(C421,'Лицевые счета'!A:E,2,0)</f>
        <v>Семеоновская</v>
      </c>
      <c r="I421" t="str">
        <f>VLOOKUP(C421,'Лицевые счета'!A:E,4,0)</f>
        <v>Сантехника</v>
      </c>
    </row>
    <row r="422" spans="1:9" hidden="1" x14ac:dyDescent="0.3">
      <c r="A422" s="9">
        <v>421</v>
      </c>
      <c r="B422" s="14">
        <v>44260</v>
      </c>
      <c r="C422" s="9">
        <v>19</v>
      </c>
      <c r="D422" s="9">
        <v>7</v>
      </c>
      <c r="E422" s="15" t="s">
        <v>84</v>
      </c>
      <c r="F422" s="16">
        <v>25013</v>
      </c>
      <c r="G422" t="str">
        <f>VLOOKUP(Начисление!D422,Отдел!A:C,2,0)</f>
        <v>Отдел сбыта</v>
      </c>
      <c r="H422" s="4" t="str">
        <f>VLOOKUP(C422,'Лицевые счета'!A:E,2,0)</f>
        <v>Ленина</v>
      </c>
      <c r="I422" t="str">
        <f>VLOOKUP(C422,'Лицевые счета'!A:E,4,0)</f>
        <v>Сантехника</v>
      </c>
    </row>
    <row r="423" spans="1:9" hidden="1" x14ac:dyDescent="0.3">
      <c r="A423" s="9">
        <v>422</v>
      </c>
      <c r="B423" s="14">
        <v>44261</v>
      </c>
      <c r="C423" s="9">
        <v>34</v>
      </c>
      <c r="D423" s="9">
        <v>2</v>
      </c>
      <c r="E423" s="15" t="s">
        <v>84</v>
      </c>
      <c r="F423" s="16">
        <v>27968</v>
      </c>
      <c r="G423" t="str">
        <f>VLOOKUP(Начисление!D423,Отдел!A:C,2,0)</f>
        <v>Служба доставки</v>
      </c>
      <c r="H423" s="4" t="str">
        <f>VLOOKUP(C423,'Лицевые счета'!A:E,2,0)</f>
        <v>Туполева</v>
      </c>
      <c r="I423" t="str">
        <f>VLOOKUP(C423,'Лицевые счета'!A:E,4,0)</f>
        <v>Инструмент</v>
      </c>
    </row>
    <row r="424" spans="1:9" hidden="1" x14ac:dyDescent="0.3">
      <c r="A424" s="9">
        <v>423</v>
      </c>
      <c r="B424" s="14">
        <v>44262</v>
      </c>
      <c r="C424" s="9">
        <v>55</v>
      </c>
      <c r="D424" s="9">
        <v>7</v>
      </c>
      <c r="E424" s="15" t="s">
        <v>84</v>
      </c>
      <c r="F424" s="16">
        <v>37847</v>
      </c>
      <c r="G424" t="str">
        <f>VLOOKUP(Начисление!D424,Отдел!A:C,2,0)</f>
        <v>Отдел сбыта</v>
      </c>
      <c r="H424" s="4" t="str">
        <f>VLOOKUP(C424,'Лицевые счета'!A:E,2,0)</f>
        <v>Кольцевая</v>
      </c>
      <c r="I424" t="str">
        <f>VLOOKUP(C424,'Лицевые счета'!A:E,4,0)</f>
        <v>Инструмент</v>
      </c>
    </row>
    <row r="425" spans="1:9" hidden="1" x14ac:dyDescent="0.3">
      <c r="A425" s="9">
        <v>424</v>
      </c>
      <c r="B425" s="14">
        <v>44263</v>
      </c>
      <c r="C425" s="9">
        <v>44</v>
      </c>
      <c r="D425" s="9">
        <v>3</v>
      </c>
      <c r="E425" s="15" t="s">
        <v>84</v>
      </c>
      <c r="F425" s="16">
        <v>28548</v>
      </c>
      <c r="G425" t="str">
        <f>VLOOKUP(Начисление!D425,Отдел!A:C,2,0)</f>
        <v>Бухгалтерия</v>
      </c>
      <c r="H425" s="4" t="str">
        <f>VLOOKUP(C425,'Лицевые счета'!A:E,2,0)</f>
        <v>Семеоновская</v>
      </c>
      <c r="I425" t="str">
        <f>VLOOKUP(C425,'Лицевые счета'!A:E,4,0)</f>
        <v>Электрика</v>
      </c>
    </row>
    <row r="426" spans="1:9" hidden="1" x14ac:dyDescent="0.3">
      <c r="A426" s="9">
        <v>425</v>
      </c>
      <c r="B426" s="14">
        <v>44264</v>
      </c>
      <c r="C426" s="9">
        <v>3</v>
      </c>
      <c r="D426" s="9">
        <v>2</v>
      </c>
      <c r="E426" s="15" t="s">
        <v>84</v>
      </c>
      <c r="F426" s="16">
        <v>31979</v>
      </c>
      <c r="G426" t="str">
        <f>VLOOKUP(Начисление!D426,Отдел!A:C,2,0)</f>
        <v>Служба доставки</v>
      </c>
      <c r="H426" s="4" t="str">
        <f>VLOOKUP(C426,'Лицевые счета'!A:E,2,0)</f>
        <v>Шмидта</v>
      </c>
      <c r="I426" t="str">
        <f>VLOOKUP(C426,'Лицевые счета'!A:E,4,0)</f>
        <v>Электрика</v>
      </c>
    </row>
    <row r="427" spans="1:9" hidden="1" x14ac:dyDescent="0.3">
      <c r="A427" s="9">
        <v>426</v>
      </c>
      <c r="B427" s="14">
        <v>44265</v>
      </c>
      <c r="C427" s="9">
        <v>7</v>
      </c>
      <c r="D427" s="9">
        <v>12</v>
      </c>
      <c r="E427" s="15" t="s">
        <v>84</v>
      </c>
      <c r="F427" s="16">
        <v>28018</v>
      </c>
      <c r="G427" t="str">
        <f>VLOOKUP(Начисление!D427,Отдел!A:C,2,0)</f>
        <v>Диспетчерский отдел</v>
      </c>
      <c r="H427" s="4" t="str">
        <f>VLOOKUP(C427,'Лицевые счета'!A:E,2,0)</f>
        <v>Ленина</v>
      </c>
      <c r="I427" t="str">
        <f>VLOOKUP(C427,'Лицевые счета'!A:E,4,0)</f>
        <v>Электрика</v>
      </c>
    </row>
    <row r="428" spans="1:9" hidden="1" x14ac:dyDescent="0.3">
      <c r="A428" s="9">
        <v>427</v>
      </c>
      <c r="B428" s="14">
        <v>44266</v>
      </c>
      <c r="C428" s="9">
        <v>56</v>
      </c>
      <c r="D428" s="9">
        <v>7</v>
      </c>
      <c r="E428" s="15" t="s">
        <v>84</v>
      </c>
      <c r="F428" s="16">
        <v>39885</v>
      </c>
      <c r="G428" t="str">
        <f>VLOOKUP(Начисление!D428,Отдел!A:C,2,0)</f>
        <v>Отдел сбыта</v>
      </c>
      <c r="H428" s="4" t="str">
        <f>VLOOKUP(C428,'Лицевые счета'!A:E,2,0)</f>
        <v>Кольцевая</v>
      </c>
      <c r="I428" t="str">
        <f>VLOOKUP(C428,'Лицевые счета'!A:E,4,0)</f>
        <v>Инструмент</v>
      </c>
    </row>
    <row r="429" spans="1:9" hidden="1" x14ac:dyDescent="0.3">
      <c r="A429" s="9">
        <v>428</v>
      </c>
      <c r="B429" s="14">
        <v>44267</v>
      </c>
      <c r="C429" s="9">
        <v>43</v>
      </c>
      <c r="D429" s="9">
        <v>9</v>
      </c>
      <c r="E429" s="15" t="s">
        <v>84</v>
      </c>
      <c r="F429" s="16">
        <v>34518</v>
      </c>
      <c r="G429" t="str">
        <f>VLOOKUP(Начисление!D429,Отдел!A:C,2,0)</f>
        <v>Отдел труда и заработной платы</v>
      </c>
      <c r="H429" s="4" t="str">
        <f>VLOOKUP(C429,'Лицевые счета'!A:E,2,0)</f>
        <v>Семеоновская</v>
      </c>
      <c r="I429" t="str">
        <f>VLOOKUP(C429,'Лицевые счета'!A:E,4,0)</f>
        <v>Электрика</v>
      </c>
    </row>
    <row r="430" spans="1:9" hidden="1" x14ac:dyDescent="0.3">
      <c r="A430" s="9">
        <v>429</v>
      </c>
      <c r="B430" s="14">
        <v>44268</v>
      </c>
      <c r="C430" s="9">
        <v>50</v>
      </c>
      <c r="D430" s="9">
        <v>5</v>
      </c>
      <c r="E430" s="15" t="s">
        <v>84</v>
      </c>
      <c r="F430" s="16">
        <v>22218</v>
      </c>
      <c r="G430" t="str">
        <f>VLOOKUP(Начисление!D430,Отдел!A:C,2,0)</f>
        <v>Кадровый отдел</v>
      </c>
      <c r="H430" s="4" t="str">
        <f>VLOOKUP(C430,'Лицевые счета'!A:E,2,0)</f>
        <v>Семеоновская</v>
      </c>
      <c r="I430" t="str">
        <f>VLOOKUP(C430,'Лицевые счета'!A:E,4,0)</f>
        <v>Сантехника</v>
      </c>
    </row>
    <row r="431" spans="1:9" hidden="1" x14ac:dyDescent="0.3">
      <c r="A431" s="9">
        <v>430</v>
      </c>
      <c r="B431" s="14">
        <v>44269</v>
      </c>
      <c r="C431" s="9">
        <v>5</v>
      </c>
      <c r="D431" s="9">
        <v>8</v>
      </c>
      <c r="E431" s="15" t="s">
        <v>84</v>
      </c>
      <c r="F431" s="16">
        <v>26219</v>
      </c>
      <c r="G431" t="str">
        <f>VLOOKUP(Начисление!D431,Отдел!A:C,2,0)</f>
        <v>Плановый отдел</v>
      </c>
      <c r="H431" s="4" t="str">
        <f>VLOOKUP(C431,'Лицевые счета'!A:E,2,0)</f>
        <v>Шмидта</v>
      </c>
      <c r="I431" t="str">
        <f>VLOOKUP(C431,'Лицевые счета'!A:E,4,0)</f>
        <v>Электрика</v>
      </c>
    </row>
    <row r="432" spans="1:9" hidden="1" x14ac:dyDescent="0.3">
      <c r="A432" s="9">
        <v>431</v>
      </c>
      <c r="B432" s="14">
        <v>44270</v>
      </c>
      <c r="C432" s="9">
        <v>55</v>
      </c>
      <c r="D432" s="9">
        <v>2</v>
      </c>
      <c r="E432" s="15" t="s">
        <v>84</v>
      </c>
      <c r="F432" s="16">
        <v>28375</v>
      </c>
      <c r="G432" t="str">
        <f>VLOOKUP(Начисление!D432,Отдел!A:C,2,0)</f>
        <v>Служба доставки</v>
      </c>
      <c r="H432" s="4" t="str">
        <f>VLOOKUP(C432,'Лицевые счета'!A:E,2,0)</f>
        <v>Кольцевая</v>
      </c>
      <c r="I432" t="str">
        <f>VLOOKUP(C432,'Лицевые счета'!A:E,4,0)</f>
        <v>Инструмент</v>
      </c>
    </row>
    <row r="433" spans="1:9" hidden="1" x14ac:dyDescent="0.3">
      <c r="A433" s="9">
        <v>432</v>
      </c>
      <c r="B433" s="14">
        <v>44271</v>
      </c>
      <c r="C433" s="9">
        <v>42</v>
      </c>
      <c r="D433" s="9">
        <v>10</v>
      </c>
      <c r="E433" s="15" t="s">
        <v>84</v>
      </c>
      <c r="F433" s="16">
        <v>39411</v>
      </c>
      <c r="G433" t="str">
        <f>VLOOKUP(Начисление!D433,Отдел!A:C,2,0)</f>
        <v>Маркетинговый отдел</v>
      </c>
      <c r="H433" s="4" t="str">
        <f>VLOOKUP(C433,'Лицевые счета'!A:E,2,0)</f>
        <v>Семеоновская</v>
      </c>
      <c r="I433" t="str">
        <f>VLOOKUP(C433,'Лицевые счета'!A:E,4,0)</f>
        <v>Электрика</v>
      </c>
    </row>
    <row r="434" spans="1:9" hidden="1" x14ac:dyDescent="0.3">
      <c r="A434" s="9">
        <v>433</v>
      </c>
      <c r="B434" s="14">
        <v>44272</v>
      </c>
      <c r="C434" s="9">
        <v>19</v>
      </c>
      <c r="D434" s="9">
        <v>7</v>
      </c>
      <c r="E434" s="15" t="s">
        <v>84</v>
      </c>
      <c r="F434" s="16">
        <v>38441</v>
      </c>
      <c r="G434" t="str">
        <f>VLOOKUP(Начисление!D434,Отдел!A:C,2,0)</f>
        <v>Отдел сбыта</v>
      </c>
      <c r="H434" s="4" t="str">
        <f>VLOOKUP(C434,'Лицевые счета'!A:E,2,0)</f>
        <v>Ленина</v>
      </c>
      <c r="I434" t="str">
        <f>VLOOKUP(C434,'Лицевые счета'!A:E,4,0)</f>
        <v>Сантехника</v>
      </c>
    </row>
    <row r="435" spans="1:9" hidden="1" x14ac:dyDescent="0.3">
      <c r="A435" s="9">
        <v>434</v>
      </c>
      <c r="B435" s="14">
        <v>44273</v>
      </c>
      <c r="C435" s="9">
        <v>50</v>
      </c>
      <c r="D435" s="9">
        <v>7</v>
      </c>
      <c r="E435" s="15" t="s">
        <v>84</v>
      </c>
      <c r="F435" s="16">
        <v>38077</v>
      </c>
      <c r="G435" t="str">
        <f>VLOOKUP(Начисление!D435,Отдел!A:C,2,0)</f>
        <v>Отдел сбыта</v>
      </c>
      <c r="H435" s="4" t="str">
        <f>VLOOKUP(C435,'Лицевые счета'!A:E,2,0)</f>
        <v>Семеоновская</v>
      </c>
      <c r="I435" t="str">
        <f>VLOOKUP(C435,'Лицевые счета'!A:E,4,0)</f>
        <v>Сантехника</v>
      </c>
    </row>
    <row r="436" spans="1:9" hidden="1" x14ac:dyDescent="0.3">
      <c r="A436" s="9">
        <v>435</v>
      </c>
      <c r="B436" s="14">
        <v>44274</v>
      </c>
      <c r="C436" s="9">
        <v>21</v>
      </c>
      <c r="D436" s="9">
        <v>10</v>
      </c>
      <c r="E436" s="15" t="s">
        <v>84</v>
      </c>
      <c r="F436" s="16">
        <v>24664</v>
      </c>
      <c r="G436" t="str">
        <f>VLOOKUP(Начисление!D436,Отдел!A:C,2,0)</f>
        <v>Маркетинговый отдел</v>
      </c>
      <c r="H436" s="4" t="str">
        <f>VLOOKUP(C436,'Лицевые счета'!A:E,2,0)</f>
        <v>Туполева</v>
      </c>
      <c r="I436" t="str">
        <f>VLOOKUP(C436,'Лицевые счета'!A:E,4,0)</f>
        <v>Электрика</v>
      </c>
    </row>
    <row r="437" spans="1:9" hidden="1" x14ac:dyDescent="0.3">
      <c r="A437" s="9">
        <v>436</v>
      </c>
      <c r="B437" s="14">
        <v>44275</v>
      </c>
      <c r="C437" s="9">
        <v>25</v>
      </c>
      <c r="D437" s="9">
        <v>6</v>
      </c>
      <c r="E437" s="15" t="s">
        <v>84</v>
      </c>
      <c r="F437" s="16">
        <v>32535</v>
      </c>
      <c r="G437" t="str">
        <f>VLOOKUP(Начисление!D437,Отдел!A:C,2,0)</f>
        <v>Отдел снабжения</v>
      </c>
      <c r="H437" s="4" t="str">
        <f>VLOOKUP(C437,'Лицевые счета'!A:E,2,0)</f>
        <v>Туполева</v>
      </c>
      <c r="I437" t="str">
        <f>VLOOKUP(C437,'Лицевые счета'!A:E,4,0)</f>
        <v>Электрика</v>
      </c>
    </row>
    <row r="438" spans="1:9" hidden="1" x14ac:dyDescent="0.3">
      <c r="A438" s="9">
        <v>437</v>
      </c>
      <c r="B438" s="14">
        <v>44276</v>
      </c>
      <c r="C438" s="9">
        <v>2</v>
      </c>
      <c r="D438" s="9">
        <v>8</v>
      </c>
      <c r="E438" s="15" t="s">
        <v>84</v>
      </c>
      <c r="F438" s="16">
        <v>21640</v>
      </c>
      <c r="G438" t="str">
        <f>VLOOKUP(Начисление!D438,Отдел!A:C,2,0)</f>
        <v>Плановый отдел</v>
      </c>
      <c r="H438" s="4" t="str">
        <f>VLOOKUP(C438,'Лицевые счета'!A:E,2,0)</f>
        <v>Шмидта</v>
      </c>
      <c r="I438" t="str">
        <f>VLOOKUP(C438,'Лицевые счета'!A:E,4,0)</f>
        <v>Электрика</v>
      </c>
    </row>
    <row r="439" spans="1:9" hidden="1" x14ac:dyDescent="0.3">
      <c r="A439" s="9">
        <v>438</v>
      </c>
      <c r="B439" s="14">
        <v>44277</v>
      </c>
      <c r="C439" s="9">
        <v>43</v>
      </c>
      <c r="D439" s="9">
        <v>12</v>
      </c>
      <c r="E439" s="15" t="s">
        <v>84</v>
      </c>
      <c r="F439" s="16">
        <v>36188</v>
      </c>
      <c r="G439" t="str">
        <f>VLOOKUP(Начисление!D439,Отдел!A:C,2,0)</f>
        <v>Диспетчерский отдел</v>
      </c>
      <c r="H439" s="4" t="str">
        <f>VLOOKUP(C439,'Лицевые счета'!A:E,2,0)</f>
        <v>Семеоновская</v>
      </c>
      <c r="I439" t="str">
        <f>VLOOKUP(C439,'Лицевые счета'!A:E,4,0)</f>
        <v>Электрика</v>
      </c>
    </row>
    <row r="440" spans="1:9" hidden="1" x14ac:dyDescent="0.3">
      <c r="A440" s="9">
        <v>439</v>
      </c>
      <c r="B440" s="14">
        <v>44278</v>
      </c>
      <c r="C440" s="9">
        <v>54</v>
      </c>
      <c r="D440" s="9">
        <v>3</v>
      </c>
      <c r="E440" s="15" t="s">
        <v>84</v>
      </c>
      <c r="F440" s="16">
        <v>26982</v>
      </c>
      <c r="G440" t="str">
        <f>VLOOKUP(Начисление!D440,Отдел!A:C,2,0)</f>
        <v>Бухгалтерия</v>
      </c>
      <c r="H440" s="4" t="str">
        <f>VLOOKUP(C440,'Лицевые счета'!A:E,2,0)</f>
        <v>Кольцевая</v>
      </c>
      <c r="I440" t="str">
        <f>VLOOKUP(C440,'Лицевые счета'!A:E,4,0)</f>
        <v>Электрика</v>
      </c>
    </row>
    <row r="441" spans="1:9" hidden="1" x14ac:dyDescent="0.3">
      <c r="A441" s="9">
        <v>440</v>
      </c>
      <c r="B441" s="14">
        <v>44279</v>
      </c>
      <c r="C441" s="9">
        <v>39</v>
      </c>
      <c r="D441" s="9">
        <v>10</v>
      </c>
      <c r="E441" s="15" t="s">
        <v>84</v>
      </c>
      <c r="F441" s="16">
        <v>34743</v>
      </c>
      <c r="G441" t="str">
        <f>VLOOKUP(Начисление!D441,Отдел!A:C,2,0)</f>
        <v>Маркетинговый отдел</v>
      </c>
      <c r="H441" s="4" t="str">
        <f>VLOOKUP(C441,'Лицевые счета'!A:E,2,0)</f>
        <v>Семеоновская</v>
      </c>
      <c r="I441" t="str">
        <f>VLOOKUP(C441,'Лицевые счета'!A:E,4,0)</f>
        <v>Электрика</v>
      </c>
    </row>
    <row r="442" spans="1:9" hidden="1" x14ac:dyDescent="0.3">
      <c r="A442" s="9">
        <v>441</v>
      </c>
      <c r="B442" s="14">
        <v>44280</v>
      </c>
      <c r="C442" s="9">
        <v>23</v>
      </c>
      <c r="D442" s="9">
        <v>11</v>
      </c>
      <c r="E442" s="15" t="s">
        <v>84</v>
      </c>
      <c r="F442" s="16">
        <v>25525</v>
      </c>
      <c r="G442" t="str">
        <f>VLOOKUP(Начисление!D442,Отдел!A:C,2,0)</f>
        <v>Производственный цех</v>
      </c>
      <c r="H442" s="4" t="str">
        <f>VLOOKUP(C442,'Лицевые счета'!A:E,2,0)</f>
        <v>Туполева</v>
      </c>
      <c r="I442" t="str">
        <f>VLOOKUP(C442,'Лицевые счета'!A:E,4,0)</f>
        <v>Электрика</v>
      </c>
    </row>
    <row r="443" spans="1:9" hidden="1" x14ac:dyDescent="0.3">
      <c r="A443" s="9">
        <v>442</v>
      </c>
      <c r="B443" s="14">
        <v>44281</v>
      </c>
      <c r="C443" s="9">
        <v>10</v>
      </c>
      <c r="D443" s="9">
        <v>1</v>
      </c>
      <c r="E443" s="15" t="s">
        <v>84</v>
      </c>
      <c r="F443" s="16">
        <v>23319</v>
      </c>
      <c r="G443" t="str">
        <f>VLOOKUP(Начисление!D443,Отдел!A:C,2,0)</f>
        <v>Ремонтный цех</v>
      </c>
      <c r="H443" s="4" t="str">
        <f>VLOOKUP(C443,'Лицевые счета'!A:E,2,0)</f>
        <v>Ленина</v>
      </c>
      <c r="I443" t="str">
        <f>VLOOKUP(C443,'Лицевые счета'!A:E,4,0)</f>
        <v>Электрика</v>
      </c>
    </row>
    <row r="444" spans="1:9" hidden="1" x14ac:dyDescent="0.3">
      <c r="A444" s="9">
        <v>443</v>
      </c>
      <c r="B444" s="14">
        <v>44282</v>
      </c>
      <c r="C444" s="9">
        <v>9</v>
      </c>
      <c r="D444" s="9">
        <v>11</v>
      </c>
      <c r="E444" s="15" t="s">
        <v>84</v>
      </c>
      <c r="F444" s="16">
        <v>30248</v>
      </c>
      <c r="G444" t="str">
        <f>VLOOKUP(Начисление!D444,Отдел!A:C,2,0)</f>
        <v>Производственный цех</v>
      </c>
      <c r="H444" s="4" t="str">
        <f>VLOOKUP(C444,'Лицевые счета'!A:E,2,0)</f>
        <v>Ленина</v>
      </c>
      <c r="I444" t="str">
        <f>VLOOKUP(C444,'Лицевые счета'!A:E,4,0)</f>
        <v>Электрика</v>
      </c>
    </row>
    <row r="445" spans="1:9" hidden="1" x14ac:dyDescent="0.3">
      <c r="A445" s="9">
        <v>444</v>
      </c>
      <c r="B445" s="14">
        <v>44283</v>
      </c>
      <c r="C445" s="9">
        <v>26</v>
      </c>
      <c r="D445" s="9">
        <v>12</v>
      </c>
      <c r="E445" s="15" t="s">
        <v>84</v>
      </c>
      <c r="F445" s="16">
        <v>25110</v>
      </c>
      <c r="G445" t="str">
        <f>VLOOKUP(Начисление!D445,Отдел!A:C,2,0)</f>
        <v>Диспетчерский отдел</v>
      </c>
      <c r="H445" s="4" t="str">
        <f>VLOOKUP(C445,'Лицевые счета'!A:E,2,0)</f>
        <v>Туполева</v>
      </c>
      <c r="I445" t="str">
        <f>VLOOKUP(C445,'Лицевые счета'!A:E,4,0)</f>
        <v>Электрика</v>
      </c>
    </row>
    <row r="446" spans="1:9" hidden="1" x14ac:dyDescent="0.3">
      <c r="A446" s="9">
        <v>445</v>
      </c>
      <c r="B446" s="14">
        <v>44284</v>
      </c>
      <c r="C446" s="9">
        <v>60</v>
      </c>
      <c r="D446" s="9">
        <v>1</v>
      </c>
      <c r="E446" s="15" t="s">
        <v>84</v>
      </c>
      <c r="F446" s="16">
        <v>22857</v>
      </c>
      <c r="G446" t="str">
        <f>VLOOKUP(Начисление!D446,Отдел!A:C,2,0)</f>
        <v>Ремонтный цех</v>
      </c>
      <c r="H446" s="4" t="str">
        <f>VLOOKUP(C446,'Лицевые счета'!A:E,2,0)</f>
        <v>Кольцевая</v>
      </c>
      <c r="I446" t="str">
        <f>VLOOKUP(C446,'Лицевые счета'!A:E,4,0)</f>
        <v>Сантехника</v>
      </c>
    </row>
    <row r="447" spans="1:9" hidden="1" x14ac:dyDescent="0.3">
      <c r="A447" s="9">
        <v>446</v>
      </c>
      <c r="B447" s="14">
        <v>44285</v>
      </c>
      <c r="C447" s="9">
        <v>58</v>
      </c>
      <c r="D447" s="9">
        <v>10</v>
      </c>
      <c r="E447" s="15" t="s">
        <v>84</v>
      </c>
      <c r="F447" s="16">
        <v>20080</v>
      </c>
      <c r="G447" t="str">
        <f>VLOOKUP(Начисление!D447,Отдел!A:C,2,0)</f>
        <v>Маркетинговый отдел</v>
      </c>
      <c r="H447" s="4" t="str">
        <f>VLOOKUP(C447,'Лицевые счета'!A:E,2,0)</f>
        <v>Кольцевая</v>
      </c>
      <c r="I447" t="str">
        <f>VLOOKUP(C447,'Лицевые счета'!A:E,4,0)</f>
        <v>Инструмент</v>
      </c>
    </row>
    <row r="448" spans="1:9" hidden="1" x14ac:dyDescent="0.3">
      <c r="A448" s="9">
        <v>447</v>
      </c>
      <c r="B448" s="14">
        <v>44286</v>
      </c>
      <c r="C448" s="9">
        <v>30</v>
      </c>
      <c r="D448" s="9">
        <v>11</v>
      </c>
      <c r="E448" s="15" t="s">
        <v>84</v>
      </c>
      <c r="F448" s="16">
        <v>29620</v>
      </c>
      <c r="G448" t="str">
        <f>VLOOKUP(Начисление!D448,Отдел!A:C,2,0)</f>
        <v>Производственный цех</v>
      </c>
      <c r="H448" s="4" t="str">
        <f>VLOOKUP(C448,'Лицевые счета'!A:E,2,0)</f>
        <v>Туполева</v>
      </c>
      <c r="I448" t="str">
        <f>VLOOKUP(C448,'Лицевые счета'!A:E,4,0)</f>
        <v>Электрика</v>
      </c>
    </row>
    <row r="449" spans="1:9" hidden="1" x14ac:dyDescent="0.3">
      <c r="A449" s="9">
        <v>448</v>
      </c>
      <c r="B449" s="14">
        <v>44287</v>
      </c>
      <c r="C449" s="9">
        <v>51</v>
      </c>
      <c r="D449" s="9">
        <v>6</v>
      </c>
      <c r="E449" s="15" t="s">
        <v>84</v>
      </c>
      <c r="F449" s="16">
        <v>26654</v>
      </c>
      <c r="G449" t="str">
        <f>VLOOKUP(Начисление!D449,Отдел!A:C,2,0)</f>
        <v>Отдел снабжения</v>
      </c>
      <c r="H449" s="4" t="str">
        <f>VLOOKUP(C449,'Лицевые счета'!A:E,2,0)</f>
        <v>Семеоновская</v>
      </c>
      <c r="I449" t="str">
        <f>VLOOKUP(C449,'Лицевые счета'!A:E,4,0)</f>
        <v>Сантехника</v>
      </c>
    </row>
    <row r="450" spans="1:9" hidden="1" x14ac:dyDescent="0.3">
      <c r="A450" s="9">
        <v>449</v>
      </c>
      <c r="B450" s="14">
        <v>44288</v>
      </c>
      <c r="C450" s="9">
        <v>44</v>
      </c>
      <c r="D450" s="9">
        <v>1</v>
      </c>
      <c r="E450" s="15" t="s">
        <v>84</v>
      </c>
      <c r="F450" s="16">
        <v>23841</v>
      </c>
      <c r="G450" t="str">
        <f>VLOOKUP(Начисление!D450,Отдел!A:C,2,0)</f>
        <v>Ремонтный цех</v>
      </c>
      <c r="H450" s="4" t="str">
        <f>VLOOKUP(C450,'Лицевые счета'!A:E,2,0)</f>
        <v>Семеоновская</v>
      </c>
      <c r="I450" t="str">
        <f>VLOOKUP(C450,'Лицевые счета'!A:E,4,0)</f>
        <v>Электрика</v>
      </c>
    </row>
    <row r="451" spans="1:9" hidden="1" x14ac:dyDescent="0.3">
      <c r="A451" s="9">
        <v>450</v>
      </c>
      <c r="B451" s="14">
        <v>44289</v>
      </c>
      <c r="C451" s="9">
        <v>5</v>
      </c>
      <c r="D451" s="9">
        <v>1</v>
      </c>
      <c r="E451" s="15" t="s">
        <v>84</v>
      </c>
      <c r="F451" s="16">
        <v>21931</v>
      </c>
      <c r="G451" t="str">
        <f>VLOOKUP(Начисление!D451,Отдел!A:C,2,0)</f>
        <v>Ремонтный цех</v>
      </c>
      <c r="H451" s="4" t="str">
        <f>VLOOKUP(C451,'Лицевые счета'!A:E,2,0)</f>
        <v>Шмидта</v>
      </c>
      <c r="I451" t="str">
        <f>VLOOKUP(C451,'Лицевые счета'!A:E,4,0)</f>
        <v>Электрика</v>
      </c>
    </row>
    <row r="452" spans="1:9" hidden="1" x14ac:dyDescent="0.3">
      <c r="A452" s="9">
        <v>451</v>
      </c>
      <c r="B452" s="14">
        <v>44290</v>
      </c>
      <c r="C452" s="9">
        <v>17</v>
      </c>
      <c r="D452" s="9">
        <v>1</v>
      </c>
      <c r="E452" s="15" t="s">
        <v>85</v>
      </c>
      <c r="F452" s="16">
        <v>27945</v>
      </c>
      <c r="G452" t="str">
        <f>VLOOKUP(Начисление!D452,Отдел!A:C,2,0)</f>
        <v>Ремонтный цех</v>
      </c>
      <c r="H452" s="4" t="str">
        <f>VLOOKUP(C452,'Лицевые счета'!A:E,2,0)</f>
        <v>Ленина</v>
      </c>
      <c r="I452" t="str">
        <f>VLOOKUP(C452,'Лицевые счета'!A:E,4,0)</f>
        <v>Сантехника</v>
      </c>
    </row>
    <row r="453" spans="1:9" hidden="1" x14ac:dyDescent="0.3">
      <c r="A453" s="9">
        <v>452</v>
      </c>
      <c r="B453" s="14">
        <v>44291</v>
      </c>
      <c r="C453" s="9">
        <v>15</v>
      </c>
      <c r="D453" s="9">
        <v>3</v>
      </c>
      <c r="E453" s="15" t="s">
        <v>85</v>
      </c>
      <c r="F453" s="16">
        <v>38207</v>
      </c>
      <c r="G453" t="str">
        <f>VLOOKUP(Начисление!D453,Отдел!A:C,2,0)</f>
        <v>Бухгалтерия</v>
      </c>
      <c r="H453" s="4" t="str">
        <f>VLOOKUP(C453,'Лицевые счета'!A:E,2,0)</f>
        <v>Ленина</v>
      </c>
      <c r="I453" t="str">
        <f>VLOOKUP(C453,'Лицевые счета'!A:E,4,0)</f>
        <v>Сантехника</v>
      </c>
    </row>
    <row r="454" spans="1:9" hidden="1" x14ac:dyDescent="0.3">
      <c r="A454" s="9">
        <v>453</v>
      </c>
      <c r="B454" s="14">
        <v>44292</v>
      </c>
      <c r="C454" s="9">
        <v>47</v>
      </c>
      <c r="D454" s="9">
        <v>9</v>
      </c>
      <c r="E454" s="15" t="s">
        <v>85</v>
      </c>
      <c r="F454" s="16">
        <v>27882</v>
      </c>
      <c r="G454" t="str">
        <f>VLOOKUP(Начисление!D454,Отдел!A:C,2,0)</f>
        <v>Отдел труда и заработной платы</v>
      </c>
      <c r="H454" s="4" t="str">
        <f>VLOOKUP(C454,'Лицевые счета'!A:E,2,0)</f>
        <v>Семеоновская</v>
      </c>
      <c r="I454" t="str">
        <f>VLOOKUP(C454,'Лицевые счета'!A:E,4,0)</f>
        <v>Инструмент</v>
      </c>
    </row>
    <row r="455" spans="1:9" hidden="1" x14ac:dyDescent="0.3">
      <c r="A455" s="9">
        <v>454</v>
      </c>
      <c r="B455" s="14">
        <v>44293</v>
      </c>
      <c r="C455" s="9">
        <v>25</v>
      </c>
      <c r="D455" s="9">
        <v>3</v>
      </c>
      <c r="E455" s="15" t="s">
        <v>85</v>
      </c>
      <c r="F455" s="16">
        <v>25876</v>
      </c>
      <c r="G455" t="str">
        <f>VLOOKUP(Начисление!D455,Отдел!A:C,2,0)</f>
        <v>Бухгалтерия</v>
      </c>
      <c r="H455" s="4" t="str">
        <f>VLOOKUP(C455,'Лицевые счета'!A:E,2,0)</f>
        <v>Туполева</v>
      </c>
      <c r="I455" t="str">
        <f>VLOOKUP(C455,'Лицевые счета'!A:E,4,0)</f>
        <v>Электрика</v>
      </c>
    </row>
    <row r="456" spans="1:9" hidden="1" x14ac:dyDescent="0.3">
      <c r="A456" s="9">
        <v>455</v>
      </c>
      <c r="B456" s="14">
        <v>44294</v>
      </c>
      <c r="C456" s="9">
        <v>20</v>
      </c>
      <c r="D456" s="9">
        <v>9</v>
      </c>
      <c r="E456" s="15" t="s">
        <v>85</v>
      </c>
      <c r="F456" s="16">
        <v>32662</v>
      </c>
      <c r="G456" t="str">
        <f>VLOOKUP(Начисление!D456,Отдел!A:C,2,0)</f>
        <v>Отдел труда и заработной платы</v>
      </c>
      <c r="H456" s="4" t="str">
        <f>VLOOKUP(C456,'Лицевые счета'!A:E,2,0)</f>
        <v>Ленина</v>
      </c>
      <c r="I456" t="str">
        <f>VLOOKUP(C456,'Лицевые счета'!A:E,4,0)</f>
        <v>Сантехника</v>
      </c>
    </row>
    <row r="457" spans="1:9" hidden="1" x14ac:dyDescent="0.3">
      <c r="A457" s="9">
        <v>456</v>
      </c>
      <c r="B457" s="14">
        <v>44295</v>
      </c>
      <c r="C457" s="9">
        <v>3</v>
      </c>
      <c r="D457" s="9">
        <v>2</v>
      </c>
      <c r="E457" s="15" t="s">
        <v>85</v>
      </c>
      <c r="F457" s="16">
        <v>22488</v>
      </c>
      <c r="G457" t="str">
        <f>VLOOKUP(Начисление!D457,Отдел!A:C,2,0)</f>
        <v>Служба доставки</v>
      </c>
      <c r="H457" s="4" t="str">
        <f>VLOOKUP(C457,'Лицевые счета'!A:E,2,0)</f>
        <v>Шмидта</v>
      </c>
      <c r="I457" t="str">
        <f>VLOOKUP(C457,'Лицевые счета'!A:E,4,0)</f>
        <v>Электрика</v>
      </c>
    </row>
    <row r="458" spans="1:9" hidden="1" x14ac:dyDescent="0.3">
      <c r="A458" s="9">
        <v>457</v>
      </c>
      <c r="B458" s="14">
        <v>44296</v>
      </c>
      <c r="C458" s="9">
        <v>46</v>
      </c>
      <c r="D458" s="9">
        <v>3</v>
      </c>
      <c r="E458" s="15" t="s">
        <v>85</v>
      </c>
      <c r="F458" s="16">
        <v>30038</v>
      </c>
      <c r="G458" t="str">
        <f>VLOOKUP(Начисление!D458,Отдел!A:C,2,0)</f>
        <v>Бухгалтерия</v>
      </c>
      <c r="H458" s="4" t="str">
        <f>VLOOKUP(C458,'Лицевые счета'!A:E,2,0)</f>
        <v>Семеоновская</v>
      </c>
      <c r="I458" t="str">
        <f>VLOOKUP(C458,'Лицевые счета'!A:E,4,0)</f>
        <v>Инструмент</v>
      </c>
    </row>
    <row r="459" spans="1:9" hidden="1" x14ac:dyDescent="0.3">
      <c r="A459" s="9">
        <v>458</v>
      </c>
      <c r="B459" s="14">
        <v>44297</v>
      </c>
      <c r="C459" s="9">
        <v>48</v>
      </c>
      <c r="D459" s="9">
        <v>10</v>
      </c>
      <c r="E459" s="15" t="s">
        <v>85</v>
      </c>
      <c r="F459" s="16">
        <v>39511</v>
      </c>
      <c r="G459" t="str">
        <f>VLOOKUP(Начисление!D459,Отдел!A:C,2,0)</f>
        <v>Маркетинговый отдел</v>
      </c>
      <c r="H459" s="4" t="str">
        <f>VLOOKUP(C459,'Лицевые счета'!A:E,2,0)</f>
        <v>Семеоновская</v>
      </c>
      <c r="I459" t="str">
        <f>VLOOKUP(C459,'Лицевые счета'!A:E,4,0)</f>
        <v>Инструмент</v>
      </c>
    </row>
    <row r="460" spans="1:9" hidden="1" x14ac:dyDescent="0.3">
      <c r="A460" s="9">
        <v>459</v>
      </c>
      <c r="B460" s="14">
        <v>44298</v>
      </c>
      <c r="C460" s="9">
        <v>52</v>
      </c>
      <c r="D460" s="9">
        <v>11</v>
      </c>
      <c r="E460" s="15" t="s">
        <v>85</v>
      </c>
      <c r="F460" s="16">
        <v>20455</v>
      </c>
      <c r="G460" t="str">
        <f>VLOOKUP(Начисление!D460,Отдел!A:C,2,0)</f>
        <v>Производственный цех</v>
      </c>
      <c r="H460" s="4" t="str">
        <f>VLOOKUP(C460,'Лицевые счета'!A:E,2,0)</f>
        <v>Семеоновская</v>
      </c>
      <c r="I460" t="str">
        <f>VLOOKUP(C460,'Лицевые счета'!A:E,4,0)</f>
        <v>Сантехника</v>
      </c>
    </row>
    <row r="461" spans="1:9" hidden="1" x14ac:dyDescent="0.3">
      <c r="A461" s="9">
        <v>460</v>
      </c>
      <c r="B461" s="14">
        <v>44299</v>
      </c>
      <c r="C461" s="9">
        <v>29</v>
      </c>
      <c r="D461" s="9">
        <v>4</v>
      </c>
      <c r="E461" s="15" t="s">
        <v>85</v>
      </c>
      <c r="F461" s="16">
        <v>33476</v>
      </c>
      <c r="G461" t="str">
        <f>VLOOKUP(Начисление!D461,Отдел!A:C,2,0)</f>
        <v>Отдел по технике безопасности</v>
      </c>
      <c r="H461" s="4" t="str">
        <f>VLOOKUP(C461,'Лицевые счета'!A:E,2,0)</f>
        <v>Туполева</v>
      </c>
      <c r="I461" t="str">
        <f>VLOOKUP(C461,'Лицевые счета'!A:E,4,0)</f>
        <v>Электрика</v>
      </c>
    </row>
    <row r="462" spans="1:9" hidden="1" x14ac:dyDescent="0.3">
      <c r="A462" s="9">
        <v>461</v>
      </c>
      <c r="B462" s="14">
        <v>44300</v>
      </c>
      <c r="C462" s="9">
        <v>55</v>
      </c>
      <c r="D462" s="9">
        <v>3</v>
      </c>
      <c r="E462" s="15" t="s">
        <v>85</v>
      </c>
      <c r="F462" s="16">
        <v>36483</v>
      </c>
      <c r="G462" t="str">
        <f>VLOOKUP(Начисление!D462,Отдел!A:C,2,0)</f>
        <v>Бухгалтерия</v>
      </c>
      <c r="H462" s="4" t="str">
        <f>VLOOKUP(C462,'Лицевые счета'!A:E,2,0)</f>
        <v>Кольцевая</v>
      </c>
      <c r="I462" t="str">
        <f>VLOOKUP(C462,'Лицевые счета'!A:E,4,0)</f>
        <v>Инструмент</v>
      </c>
    </row>
    <row r="463" spans="1:9" hidden="1" x14ac:dyDescent="0.3">
      <c r="A463" s="9">
        <v>462</v>
      </c>
      <c r="B463" s="14">
        <v>44301</v>
      </c>
      <c r="C463" s="9">
        <v>46</v>
      </c>
      <c r="D463" s="9">
        <v>8</v>
      </c>
      <c r="E463" s="15" t="s">
        <v>85</v>
      </c>
      <c r="F463" s="16">
        <v>35867</v>
      </c>
      <c r="G463" t="str">
        <f>VLOOKUP(Начисление!D463,Отдел!A:C,2,0)</f>
        <v>Плановый отдел</v>
      </c>
      <c r="H463" s="4" t="str">
        <f>VLOOKUP(C463,'Лицевые счета'!A:E,2,0)</f>
        <v>Семеоновская</v>
      </c>
      <c r="I463" t="str">
        <f>VLOOKUP(C463,'Лицевые счета'!A:E,4,0)</f>
        <v>Инструмент</v>
      </c>
    </row>
    <row r="464" spans="1:9" hidden="1" x14ac:dyDescent="0.3">
      <c r="A464" s="9">
        <v>463</v>
      </c>
      <c r="B464" s="14">
        <v>44302</v>
      </c>
      <c r="C464" s="9">
        <v>32</v>
      </c>
      <c r="D464" s="9">
        <v>4</v>
      </c>
      <c r="E464" s="15" t="s">
        <v>85</v>
      </c>
      <c r="F464" s="16">
        <v>20466</v>
      </c>
      <c r="G464" t="str">
        <f>VLOOKUP(Начисление!D464,Отдел!A:C,2,0)</f>
        <v>Отдел по технике безопасности</v>
      </c>
      <c r="H464" s="4" t="str">
        <f>VLOOKUP(C464,'Лицевые счета'!A:E,2,0)</f>
        <v>Туполева</v>
      </c>
      <c r="I464" t="str">
        <f>VLOOKUP(C464,'Лицевые счета'!A:E,4,0)</f>
        <v>Инструмент</v>
      </c>
    </row>
    <row r="465" spans="1:9" hidden="1" x14ac:dyDescent="0.3">
      <c r="A465" s="9">
        <v>464</v>
      </c>
      <c r="B465" s="14">
        <v>44303</v>
      </c>
      <c r="C465" s="9">
        <v>45</v>
      </c>
      <c r="D465" s="9">
        <v>1</v>
      </c>
      <c r="E465" s="15" t="s">
        <v>85</v>
      </c>
      <c r="F465" s="16">
        <v>30767</v>
      </c>
      <c r="G465" t="str">
        <f>VLOOKUP(Начисление!D465,Отдел!A:C,2,0)</f>
        <v>Ремонтный цех</v>
      </c>
      <c r="H465" s="4" t="str">
        <f>VLOOKUP(C465,'Лицевые счета'!A:E,2,0)</f>
        <v>Семеоновская</v>
      </c>
      <c r="I465" t="str">
        <f>VLOOKUP(C465,'Лицевые счета'!A:E,4,0)</f>
        <v>Инструмент</v>
      </c>
    </row>
    <row r="466" spans="1:9" hidden="1" x14ac:dyDescent="0.3">
      <c r="A466" s="9">
        <v>465</v>
      </c>
      <c r="B466" s="14">
        <v>44304</v>
      </c>
      <c r="C466" s="9">
        <v>53</v>
      </c>
      <c r="D466" s="9">
        <v>10</v>
      </c>
      <c r="E466" s="15" t="s">
        <v>85</v>
      </c>
      <c r="F466" s="16">
        <v>37019</v>
      </c>
      <c r="G466" t="str">
        <f>VLOOKUP(Начисление!D466,Отдел!A:C,2,0)</f>
        <v>Маркетинговый отдел</v>
      </c>
      <c r="H466" s="4" t="str">
        <f>VLOOKUP(C466,'Лицевые счета'!A:E,2,0)</f>
        <v>Кольцевая</v>
      </c>
      <c r="I466" t="str">
        <f>VLOOKUP(C466,'Лицевые счета'!A:E,4,0)</f>
        <v>Электрика</v>
      </c>
    </row>
    <row r="467" spans="1:9" hidden="1" x14ac:dyDescent="0.3">
      <c r="A467" s="9">
        <v>466</v>
      </c>
      <c r="B467" s="14">
        <v>44305</v>
      </c>
      <c r="C467" s="9">
        <v>28</v>
      </c>
      <c r="D467" s="9">
        <v>10</v>
      </c>
      <c r="E467" s="15" t="s">
        <v>85</v>
      </c>
      <c r="F467" s="16">
        <v>22693</v>
      </c>
      <c r="G467" t="str">
        <f>VLOOKUP(Начисление!D467,Отдел!A:C,2,0)</f>
        <v>Маркетинговый отдел</v>
      </c>
      <c r="H467" s="4" t="str">
        <f>VLOOKUP(C467,'Лицевые счета'!A:E,2,0)</f>
        <v>Туполева</v>
      </c>
      <c r="I467" t="str">
        <f>VLOOKUP(C467,'Лицевые счета'!A:E,4,0)</f>
        <v>Электрика</v>
      </c>
    </row>
    <row r="468" spans="1:9" hidden="1" x14ac:dyDescent="0.3">
      <c r="A468" s="9">
        <v>467</v>
      </c>
      <c r="B468" s="14">
        <v>44306</v>
      </c>
      <c r="C468" s="9">
        <v>24</v>
      </c>
      <c r="D468" s="9">
        <v>10</v>
      </c>
      <c r="E468" s="15" t="s">
        <v>85</v>
      </c>
      <c r="F468" s="16">
        <v>39044</v>
      </c>
      <c r="G468" t="str">
        <f>VLOOKUP(Начисление!D468,Отдел!A:C,2,0)</f>
        <v>Маркетинговый отдел</v>
      </c>
      <c r="H468" s="4" t="str">
        <f>VLOOKUP(C468,'Лицевые счета'!A:E,2,0)</f>
        <v>Туполева</v>
      </c>
      <c r="I468" t="str">
        <f>VLOOKUP(C468,'Лицевые счета'!A:E,4,0)</f>
        <v>Электрика</v>
      </c>
    </row>
    <row r="469" spans="1:9" hidden="1" x14ac:dyDescent="0.3">
      <c r="A469" s="9">
        <v>468</v>
      </c>
      <c r="B469" s="14">
        <v>44307</v>
      </c>
      <c r="C469" s="9">
        <v>38</v>
      </c>
      <c r="D469" s="9">
        <v>2</v>
      </c>
      <c r="E469" s="15" t="s">
        <v>85</v>
      </c>
      <c r="F469" s="16">
        <v>24626</v>
      </c>
      <c r="G469" t="str">
        <f>VLOOKUP(Начисление!D469,Отдел!A:C,2,0)</f>
        <v>Служба доставки</v>
      </c>
      <c r="H469" s="4" t="str">
        <f>VLOOKUP(C469,'Лицевые счета'!A:E,2,0)</f>
        <v>Семеоновская</v>
      </c>
      <c r="I469" t="str">
        <f>VLOOKUP(C469,'Лицевые счета'!A:E,4,0)</f>
        <v>Электрика</v>
      </c>
    </row>
    <row r="470" spans="1:9" hidden="1" x14ac:dyDescent="0.3">
      <c r="A470" s="9">
        <v>469</v>
      </c>
      <c r="B470" s="14">
        <v>44308</v>
      </c>
      <c r="C470" s="9">
        <v>24</v>
      </c>
      <c r="D470" s="9">
        <v>4</v>
      </c>
      <c r="E470" s="15" t="s">
        <v>85</v>
      </c>
      <c r="F470" s="16">
        <v>35764</v>
      </c>
      <c r="G470" t="str">
        <f>VLOOKUP(Начисление!D470,Отдел!A:C,2,0)</f>
        <v>Отдел по технике безопасности</v>
      </c>
      <c r="H470" s="4" t="str">
        <f>VLOOKUP(C470,'Лицевые счета'!A:E,2,0)</f>
        <v>Туполева</v>
      </c>
      <c r="I470" t="str">
        <f>VLOOKUP(C470,'Лицевые счета'!A:E,4,0)</f>
        <v>Электрика</v>
      </c>
    </row>
    <row r="471" spans="1:9" hidden="1" x14ac:dyDescent="0.3">
      <c r="A471" s="9">
        <v>470</v>
      </c>
      <c r="B471" s="14">
        <v>44309</v>
      </c>
      <c r="C471" s="9">
        <v>5</v>
      </c>
      <c r="D471" s="9">
        <v>1</v>
      </c>
      <c r="E471" s="15" t="s">
        <v>85</v>
      </c>
      <c r="F471" s="16">
        <v>20636</v>
      </c>
      <c r="G471" t="str">
        <f>VLOOKUP(Начисление!D471,Отдел!A:C,2,0)</f>
        <v>Ремонтный цех</v>
      </c>
      <c r="H471" s="4" t="str">
        <f>VLOOKUP(C471,'Лицевые счета'!A:E,2,0)</f>
        <v>Шмидта</v>
      </c>
      <c r="I471" t="str">
        <f>VLOOKUP(C471,'Лицевые счета'!A:E,4,0)</f>
        <v>Электрика</v>
      </c>
    </row>
    <row r="472" spans="1:9" hidden="1" x14ac:dyDescent="0.3">
      <c r="A472" s="9">
        <v>471</v>
      </c>
      <c r="B472" s="14">
        <v>44310</v>
      </c>
      <c r="C472" s="9">
        <v>18</v>
      </c>
      <c r="D472" s="9">
        <v>9</v>
      </c>
      <c r="E472" s="15" t="s">
        <v>85</v>
      </c>
      <c r="F472" s="16">
        <v>35836</v>
      </c>
      <c r="G472" t="str">
        <f>VLOOKUP(Начисление!D472,Отдел!A:C,2,0)</f>
        <v>Отдел труда и заработной платы</v>
      </c>
      <c r="H472" s="4" t="str">
        <f>VLOOKUP(C472,'Лицевые счета'!A:E,2,0)</f>
        <v>Ленина</v>
      </c>
      <c r="I472" t="str">
        <f>VLOOKUP(C472,'Лицевые счета'!A:E,4,0)</f>
        <v>Сантехника</v>
      </c>
    </row>
    <row r="473" spans="1:9" hidden="1" x14ac:dyDescent="0.3">
      <c r="A473" s="9">
        <v>472</v>
      </c>
      <c r="B473" s="14">
        <v>44311</v>
      </c>
      <c r="C473" s="9">
        <v>43</v>
      </c>
      <c r="D473" s="9">
        <v>5</v>
      </c>
      <c r="E473" s="15" t="s">
        <v>85</v>
      </c>
      <c r="F473" s="16">
        <v>21273</v>
      </c>
      <c r="G473" t="str">
        <f>VLOOKUP(Начисление!D473,Отдел!A:C,2,0)</f>
        <v>Кадровый отдел</v>
      </c>
      <c r="H473" s="4" t="str">
        <f>VLOOKUP(C473,'Лицевые счета'!A:E,2,0)</f>
        <v>Семеоновская</v>
      </c>
      <c r="I473" t="str">
        <f>VLOOKUP(C473,'Лицевые счета'!A:E,4,0)</f>
        <v>Электрика</v>
      </c>
    </row>
    <row r="474" spans="1:9" hidden="1" x14ac:dyDescent="0.3">
      <c r="A474" s="9">
        <v>473</v>
      </c>
      <c r="B474" s="14">
        <v>44312</v>
      </c>
      <c r="C474" s="9">
        <v>31</v>
      </c>
      <c r="D474" s="9">
        <v>1</v>
      </c>
      <c r="E474" s="15" t="s">
        <v>85</v>
      </c>
      <c r="F474" s="16">
        <v>29035</v>
      </c>
      <c r="G474" t="str">
        <f>VLOOKUP(Начисление!D474,Отдел!A:C,2,0)</f>
        <v>Ремонтный цех</v>
      </c>
      <c r="H474" s="4" t="str">
        <f>VLOOKUP(C474,'Лицевые счета'!A:E,2,0)</f>
        <v>Туполева</v>
      </c>
      <c r="I474" t="str">
        <f>VLOOKUP(C474,'Лицевые счета'!A:E,4,0)</f>
        <v>Электрика</v>
      </c>
    </row>
    <row r="475" spans="1:9" hidden="1" x14ac:dyDescent="0.3">
      <c r="A475" s="9">
        <v>474</v>
      </c>
      <c r="B475" s="14">
        <v>44313</v>
      </c>
      <c r="C475" s="9">
        <v>13</v>
      </c>
      <c r="D475" s="9">
        <v>1</v>
      </c>
      <c r="E475" s="15" t="s">
        <v>85</v>
      </c>
      <c r="F475" s="16">
        <v>35120</v>
      </c>
      <c r="G475" t="str">
        <f>VLOOKUP(Начисление!D475,Отдел!A:C,2,0)</f>
        <v>Ремонтный цех</v>
      </c>
      <c r="H475" s="4" t="str">
        <f>VLOOKUP(C475,'Лицевые счета'!A:E,2,0)</f>
        <v>Ленина</v>
      </c>
      <c r="I475" t="str">
        <f>VLOOKUP(C475,'Лицевые счета'!A:E,4,0)</f>
        <v>Сантехника</v>
      </c>
    </row>
    <row r="476" spans="1:9" hidden="1" x14ac:dyDescent="0.3">
      <c r="A476" s="9">
        <v>475</v>
      </c>
      <c r="B476" s="14">
        <v>44314</v>
      </c>
      <c r="C476" s="9">
        <v>24</v>
      </c>
      <c r="D476" s="9">
        <v>2</v>
      </c>
      <c r="E476" s="15" t="s">
        <v>85</v>
      </c>
      <c r="F476" s="16">
        <v>38675</v>
      </c>
      <c r="G476" t="str">
        <f>VLOOKUP(Начисление!D476,Отдел!A:C,2,0)</f>
        <v>Служба доставки</v>
      </c>
      <c r="H476" s="4" t="str">
        <f>VLOOKUP(C476,'Лицевые счета'!A:E,2,0)</f>
        <v>Туполева</v>
      </c>
      <c r="I476" t="str">
        <f>VLOOKUP(C476,'Лицевые счета'!A:E,4,0)</f>
        <v>Электрика</v>
      </c>
    </row>
    <row r="477" spans="1:9" hidden="1" x14ac:dyDescent="0.3">
      <c r="A477" s="9">
        <v>476</v>
      </c>
      <c r="B477" s="14">
        <v>44315</v>
      </c>
      <c r="C477" s="9">
        <v>35</v>
      </c>
      <c r="D477" s="9">
        <v>3</v>
      </c>
      <c r="E477" s="15" t="s">
        <v>85</v>
      </c>
      <c r="F477" s="16">
        <v>39855</v>
      </c>
      <c r="G477" t="str">
        <f>VLOOKUP(Начисление!D477,Отдел!A:C,2,0)</f>
        <v>Бухгалтерия</v>
      </c>
      <c r="H477" s="4" t="str">
        <f>VLOOKUP(C477,'Лицевые счета'!A:E,2,0)</f>
        <v>Туполева</v>
      </c>
      <c r="I477" t="str">
        <f>VLOOKUP(C477,'Лицевые счета'!A:E,4,0)</f>
        <v>Инструмент</v>
      </c>
    </row>
    <row r="478" spans="1:9" hidden="1" x14ac:dyDescent="0.3">
      <c r="A478" s="9">
        <v>477</v>
      </c>
      <c r="B478" s="14">
        <v>44316</v>
      </c>
      <c r="C478" s="9">
        <v>58</v>
      </c>
      <c r="D478" s="9">
        <v>1</v>
      </c>
      <c r="E478" s="15" t="s">
        <v>85</v>
      </c>
      <c r="F478" s="16">
        <v>26090</v>
      </c>
      <c r="G478" t="str">
        <f>VLOOKUP(Начисление!D478,Отдел!A:C,2,0)</f>
        <v>Ремонтный цех</v>
      </c>
      <c r="H478" s="4" t="str">
        <f>VLOOKUP(C478,'Лицевые счета'!A:E,2,0)</f>
        <v>Кольцевая</v>
      </c>
      <c r="I478" t="str">
        <f>VLOOKUP(C478,'Лицевые счета'!A:E,4,0)</f>
        <v>Инструмент</v>
      </c>
    </row>
    <row r="479" spans="1:9" hidden="1" x14ac:dyDescent="0.3">
      <c r="A479" s="9">
        <v>478</v>
      </c>
      <c r="B479" s="14">
        <v>44317</v>
      </c>
      <c r="C479" s="9">
        <v>16</v>
      </c>
      <c r="D479" s="9">
        <v>4</v>
      </c>
      <c r="E479" s="15" t="s">
        <v>85</v>
      </c>
      <c r="F479" s="16">
        <v>37060</v>
      </c>
      <c r="G479" t="str">
        <f>VLOOKUP(Начисление!D479,Отдел!A:C,2,0)</f>
        <v>Отдел по технике безопасности</v>
      </c>
      <c r="H479" s="4" t="str">
        <f>VLOOKUP(C479,'Лицевые счета'!A:E,2,0)</f>
        <v>Ленина</v>
      </c>
      <c r="I479" t="str">
        <f>VLOOKUP(C479,'Лицевые счета'!A:E,4,0)</f>
        <v>Сантехника</v>
      </c>
    </row>
    <row r="480" spans="1:9" hidden="1" x14ac:dyDescent="0.3">
      <c r="A480" s="9">
        <v>479</v>
      </c>
      <c r="B480" s="14">
        <v>44318</v>
      </c>
      <c r="C480" s="9">
        <v>52</v>
      </c>
      <c r="D480" s="9">
        <v>5</v>
      </c>
      <c r="E480" s="15" t="s">
        <v>85</v>
      </c>
      <c r="F480" s="16">
        <v>36293</v>
      </c>
      <c r="G480" t="str">
        <f>VLOOKUP(Начисление!D480,Отдел!A:C,2,0)</f>
        <v>Кадровый отдел</v>
      </c>
      <c r="H480" s="4" t="str">
        <f>VLOOKUP(C480,'Лицевые счета'!A:E,2,0)</f>
        <v>Семеоновская</v>
      </c>
      <c r="I480" t="str">
        <f>VLOOKUP(C480,'Лицевые счета'!A:E,4,0)</f>
        <v>Сантехника</v>
      </c>
    </row>
    <row r="481" spans="1:9" hidden="1" x14ac:dyDescent="0.3">
      <c r="A481" s="9">
        <v>480</v>
      </c>
      <c r="B481" s="14">
        <v>44319</v>
      </c>
      <c r="C481" s="9">
        <v>38</v>
      </c>
      <c r="D481" s="9">
        <v>1</v>
      </c>
      <c r="E481" s="15" t="s">
        <v>85</v>
      </c>
      <c r="F481" s="16">
        <v>21588</v>
      </c>
      <c r="G481" t="str">
        <f>VLOOKUP(Начисление!D481,Отдел!A:C,2,0)</f>
        <v>Ремонтный цех</v>
      </c>
      <c r="H481" s="4" t="str">
        <f>VLOOKUP(C481,'Лицевые счета'!A:E,2,0)</f>
        <v>Семеоновская</v>
      </c>
      <c r="I481" t="str">
        <f>VLOOKUP(C481,'Лицевые счета'!A:E,4,0)</f>
        <v>Электрика</v>
      </c>
    </row>
    <row r="482" spans="1:9" hidden="1" x14ac:dyDescent="0.3">
      <c r="A482" s="9">
        <v>481</v>
      </c>
      <c r="B482" s="14">
        <v>44320</v>
      </c>
      <c r="C482" s="9">
        <v>46</v>
      </c>
      <c r="D482" s="9">
        <v>5</v>
      </c>
      <c r="E482" s="15" t="s">
        <v>85</v>
      </c>
      <c r="F482" s="16">
        <v>38094</v>
      </c>
      <c r="G482" t="str">
        <f>VLOOKUP(Начисление!D482,Отдел!A:C,2,0)</f>
        <v>Кадровый отдел</v>
      </c>
      <c r="H482" s="4" t="str">
        <f>VLOOKUP(C482,'Лицевые счета'!A:E,2,0)</f>
        <v>Семеоновская</v>
      </c>
      <c r="I482" t="str">
        <f>VLOOKUP(C482,'Лицевые счета'!A:E,4,0)</f>
        <v>Инструмент</v>
      </c>
    </row>
    <row r="483" spans="1:9" hidden="1" x14ac:dyDescent="0.3">
      <c r="A483" s="9">
        <v>482</v>
      </c>
      <c r="B483" s="14">
        <v>44321</v>
      </c>
      <c r="C483" s="9">
        <v>33</v>
      </c>
      <c r="D483" s="9">
        <v>7</v>
      </c>
      <c r="E483" s="15" t="s">
        <v>85</v>
      </c>
      <c r="F483" s="16">
        <v>38292</v>
      </c>
      <c r="G483" t="str">
        <f>VLOOKUP(Начисление!D483,Отдел!A:C,2,0)</f>
        <v>Отдел сбыта</v>
      </c>
      <c r="H483" s="4" t="str">
        <f>VLOOKUP(C483,'Лицевые счета'!A:E,2,0)</f>
        <v>Туполева</v>
      </c>
      <c r="I483" t="str">
        <f>VLOOKUP(C483,'Лицевые счета'!A:E,4,0)</f>
        <v>Инструмент</v>
      </c>
    </row>
    <row r="484" spans="1:9" hidden="1" x14ac:dyDescent="0.3">
      <c r="A484" s="9">
        <v>483</v>
      </c>
      <c r="B484" s="14">
        <v>44322</v>
      </c>
      <c r="C484" s="9">
        <v>15</v>
      </c>
      <c r="D484" s="9">
        <v>5</v>
      </c>
      <c r="E484" s="15" t="s">
        <v>85</v>
      </c>
      <c r="F484" s="16">
        <v>23891</v>
      </c>
      <c r="G484" t="str">
        <f>VLOOKUP(Начисление!D484,Отдел!A:C,2,0)</f>
        <v>Кадровый отдел</v>
      </c>
      <c r="H484" s="4" t="str">
        <f>VLOOKUP(C484,'Лицевые счета'!A:E,2,0)</f>
        <v>Ленина</v>
      </c>
      <c r="I484" t="str">
        <f>VLOOKUP(C484,'Лицевые счета'!A:E,4,0)</f>
        <v>Сантехника</v>
      </c>
    </row>
    <row r="485" spans="1:9" hidden="1" x14ac:dyDescent="0.3">
      <c r="A485" s="9">
        <v>484</v>
      </c>
      <c r="B485" s="14">
        <v>44323</v>
      </c>
      <c r="C485" s="9">
        <v>14</v>
      </c>
      <c r="D485" s="9">
        <v>6</v>
      </c>
      <c r="E485" s="15" t="s">
        <v>85</v>
      </c>
      <c r="F485" s="16">
        <v>35045</v>
      </c>
      <c r="G485" t="str">
        <f>VLOOKUP(Начисление!D485,Отдел!A:C,2,0)</f>
        <v>Отдел снабжения</v>
      </c>
      <c r="H485" s="4" t="str">
        <f>VLOOKUP(C485,'Лицевые счета'!A:E,2,0)</f>
        <v>Ленина</v>
      </c>
      <c r="I485" t="str">
        <f>VLOOKUP(C485,'Лицевые счета'!A:E,4,0)</f>
        <v>Сантехника</v>
      </c>
    </row>
    <row r="486" spans="1:9" hidden="1" x14ac:dyDescent="0.3">
      <c r="A486" s="9">
        <v>485</v>
      </c>
      <c r="B486" s="14">
        <v>44324</v>
      </c>
      <c r="C486" s="9">
        <v>7</v>
      </c>
      <c r="D486" s="9">
        <v>9</v>
      </c>
      <c r="E486" s="15" t="s">
        <v>85</v>
      </c>
      <c r="F486" s="16">
        <v>22711</v>
      </c>
      <c r="G486" t="str">
        <f>VLOOKUP(Начисление!D486,Отдел!A:C,2,0)</f>
        <v>Отдел труда и заработной платы</v>
      </c>
      <c r="H486" s="4" t="str">
        <f>VLOOKUP(C486,'Лицевые счета'!A:E,2,0)</f>
        <v>Ленина</v>
      </c>
      <c r="I486" t="str">
        <f>VLOOKUP(C486,'Лицевые счета'!A:E,4,0)</f>
        <v>Электрика</v>
      </c>
    </row>
    <row r="487" spans="1:9" hidden="1" x14ac:dyDescent="0.3">
      <c r="A487" s="9">
        <v>486</v>
      </c>
      <c r="B487" s="14">
        <v>44325</v>
      </c>
      <c r="C487" s="9">
        <v>15</v>
      </c>
      <c r="D487" s="9">
        <v>2</v>
      </c>
      <c r="E487" s="15" t="s">
        <v>85</v>
      </c>
      <c r="F487" s="16">
        <v>38050</v>
      </c>
      <c r="G487" t="str">
        <f>VLOOKUP(Начисление!D487,Отдел!A:C,2,0)</f>
        <v>Служба доставки</v>
      </c>
      <c r="H487" s="4" t="str">
        <f>VLOOKUP(C487,'Лицевые счета'!A:E,2,0)</f>
        <v>Ленина</v>
      </c>
      <c r="I487" t="str">
        <f>VLOOKUP(C487,'Лицевые счета'!A:E,4,0)</f>
        <v>Сантехника</v>
      </c>
    </row>
    <row r="488" spans="1:9" hidden="1" x14ac:dyDescent="0.3">
      <c r="A488" s="9">
        <v>487</v>
      </c>
      <c r="B488" s="14">
        <v>44326</v>
      </c>
      <c r="C488" s="9">
        <v>16</v>
      </c>
      <c r="D488" s="9">
        <v>10</v>
      </c>
      <c r="E488" s="15" t="s">
        <v>85</v>
      </c>
      <c r="F488" s="16">
        <v>34103</v>
      </c>
      <c r="G488" t="str">
        <f>VLOOKUP(Начисление!D488,Отдел!A:C,2,0)</f>
        <v>Маркетинговый отдел</v>
      </c>
      <c r="H488" s="4" t="str">
        <f>VLOOKUP(C488,'Лицевые счета'!A:E,2,0)</f>
        <v>Ленина</v>
      </c>
      <c r="I488" t="str">
        <f>VLOOKUP(C488,'Лицевые счета'!A:E,4,0)</f>
        <v>Сантехника</v>
      </c>
    </row>
    <row r="489" spans="1:9" hidden="1" x14ac:dyDescent="0.3">
      <c r="A489" s="9">
        <v>488</v>
      </c>
      <c r="B489" s="14">
        <v>44327</v>
      </c>
      <c r="C489" s="9">
        <v>39</v>
      </c>
      <c r="D489" s="9">
        <v>9</v>
      </c>
      <c r="E489" s="15" t="s">
        <v>85</v>
      </c>
      <c r="F489" s="16">
        <v>38907</v>
      </c>
      <c r="G489" t="str">
        <f>VLOOKUP(Начисление!D489,Отдел!A:C,2,0)</f>
        <v>Отдел труда и заработной платы</v>
      </c>
      <c r="H489" s="4" t="str">
        <f>VLOOKUP(C489,'Лицевые счета'!A:E,2,0)</f>
        <v>Семеоновская</v>
      </c>
      <c r="I489" t="str">
        <f>VLOOKUP(C489,'Лицевые счета'!A:E,4,0)</f>
        <v>Электрика</v>
      </c>
    </row>
    <row r="490" spans="1:9" hidden="1" x14ac:dyDescent="0.3">
      <c r="A490" s="9">
        <v>489</v>
      </c>
      <c r="B490" s="14">
        <v>44328</v>
      </c>
      <c r="C490" s="9">
        <v>6</v>
      </c>
      <c r="D490" s="9">
        <v>9</v>
      </c>
      <c r="E490" s="15" t="s">
        <v>85</v>
      </c>
      <c r="F490" s="16">
        <v>32999</v>
      </c>
      <c r="G490" t="str">
        <f>VLOOKUP(Начисление!D490,Отдел!A:C,2,0)</f>
        <v>Отдел труда и заработной платы</v>
      </c>
      <c r="H490" s="4" t="str">
        <f>VLOOKUP(C490,'Лицевые счета'!A:E,2,0)</f>
        <v>Шмидта</v>
      </c>
      <c r="I490" t="str">
        <f>VLOOKUP(C490,'Лицевые счета'!A:E,4,0)</f>
        <v>Электрика</v>
      </c>
    </row>
    <row r="491" spans="1:9" hidden="1" x14ac:dyDescent="0.3">
      <c r="A491" s="9">
        <v>490</v>
      </c>
      <c r="B491" s="14">
        <v>44329</v>
      </c>
      <c r="C491" s="9">
        <v>25</v>
      </c>
      <c r="D491" s="9">
        <v>6</v>
      </c>
      <c r="E491" s="15" t="s">
        <v>85</v>
      </c>
      <c r="F491" s="16">
        <v>33299</v>
      </c>
      <c r="G491" t="str">
        <f>VLOOKUP(Начисление!D491,Отдел!A:C,2,0)</f>
        <v>Отдел снабжения</v>
      </c>
      <c r="H491" s="4" t="str">
        <f>VLOOKUP(C491,'Лицевые счета'!A:E,2,0)</f>
        <v>Туполева</v>
      </c>
      <c r="I491" t="str">
        <f>VLOOKUP(C491,'Лицевые счета'!A:E,4,0)</f>
        <v>Электрика</v>
      </c>
    </row>
    <row r="492" spans="1:9" hidden="1" x14ac:dyDescent="0.3">
      <c r="A492" s="9">
        <v>491</v>
      </c>
      <c r="B492" s="14">
        <v>44330</v>
      </c>
      <c r="C492" s="9">
        <v>4</v>
      </c>
      <c r="D492" s="9">
        <v>8</v>
      </c>
      <c r="E492" s="15" t="s">
        <v>85</v>
      </c>
      <c r="F492" s="16">
        <v>20783</v>
      </c>
      <c r="G492" t="str">
        <f>VLOOKUP(Начисление!D492,Отдел!A:C,2,0)</f>
        <v>Плановый отдел</v>
      </c>
      <c r="H492" s="4" t="str">
        <f>VLOOKUP(C492,'Лицевые счета'!A:E,2,0)</f>
        <v>Шмидта</v>
      </c>
      <c r="I492" t="str">
        <f>VLOOKUP(C492,'Лицевые счета'!A:E,4,0)</f>
        <v>Электрика</v>
      </c>
    </row>
    <row r="493" spans="1:9" hidden="1" x14ac:dyDescent="0.3">
      <c r="A493" s="9">
        <v>492</v>
      </c>
      <c r="B493" s="14">
        <v>44331</v>
      </c>
      <c r="C493" s="9">
        <v>16</v>
      </c>
      <c r="D493" s="9">
        <v>8</v>
      </c>
      <c r="E493" s="15" t="s">
        <v>85</v>
      </c>
      <c r="F493" s="16">
        <v>36528</v>
      </c>
      <c r="G493" t="str">
        <f>VLOOKUP(Начисление!D493,Отдел!A:C,2,0)</f>
        <v>Плановый отдел</v>
      </c>
      <c r="H493" s="4" t="str">
        <f>VLOOKUP(C493,'Лицевые счета'!A:E,2,0)</f>
        <v>Ленина</v>
      </c>
      <c r="I493" t="str">
        <f>VLOOKUP(C493,'Лицевые счета'!A:E,4,0)</f>
        <v>Сантехника</v>
      </c>
    </row>
    <row r="494" spans="1:9" hidden="1" x14ac:dyDescent="0.3">
      <c r="A494" s="9">
        <v>493</v>
      </c>
      <c r="B494" s="14">
        <v>44332</v>
      </c>
      <c r="C494" s="9">
        <v>29</v>
      </c>
      <c r="D494" s="9">
        <v>2</v>
      </c>
      <c r="E494" s="15" t="s">
        <v>85</v>
      </c>
      <c r="F494" s="16">
        <v>28060</v>
      </c>
      <c r="G494" t="str">
        <f>VLOOKUP(Начисление!D494,Отдел!A:C,2,0)</f>
        <v>Служба доставки</v>
      </c>
      <c r="H494" s="4" t="str">
        <f>VLOOKUP(C494,'Лицевые счета'!A:E,2,0)</f>
        <v>Туполева</v>
      </c>
      <c r="I494" t="str">
        <f>VLOOKUP(C494,'Лицевые счета'!A:E,4,0)</f>
        <v>Электрика</v>
      </c>
    </row>
    <row r="495" spans="1:9" hidden="1" x14ac:dyDescent="0.3">
      <c r="A495" s="9">
        <v>494</v>
      </c>
      <c r="B495" s="14">
        <v>44333</v>
      </c>
      <c r="C495" s="9">
        <v>4</v>
      </c>
      <c r="D495" s="9">
        <v>8</v>
      </c>
      <c r="E495" s="15" t="s">
        <v>85</v>
      </c>
      <c r="F495" s="16">
        <v>21282</v>
      </c>
      <c r="G495" t="str">
        <f>VLOOKUP(Начисление!D495,Отдел!A:C,2,0)</f>
        <v>Плановый отдел</v>
      </c>
      <c r="H495" s="4" t="str">
        <f>VLOOKUP(C495,'Лицевые счета'!A:E,2,0)</f>
        <v>Шмидта</v>
      </c>
      <c r="I495" t="str">
        <f>VLOOKUP(C495,'Лицевые счета'!A:E,4,0)</f>
        <v>Электрика</v>
      </c>
    </row>
    <row r="496" spans="1:9" hidden="1" x14ac:dyDescent="0.3">
      <c r="A496" s="9">
        <v>495</v>
      </c>
      <c r="B496" s="14">
        <v>44334</v>
      </c>
      <c r="C496" s="9">
        <v>2</v>
      </c>
      <c r="D496" s="9">
        <v>5</v>
      </c>
      <c r="E496" s="15" t="s">
        <v>85</v>
      </c>
      <c r="F496" s="16">
        <v>30294</v>
      </c>
      <c r="G496" t="str">
        <f>VLOOKUP(Начисление!D496,Отдел!A:C,2,0)</f>
        <v>Кадровый отдел</v>
      </c>
      <c r="H496" s="4" t="str">
        <f>VLOOKUP(C496,'Лицевые счета'!A:E,2,0)</f>
        <v>Шмидта</v>
      </c>
      <c r="I496" t="str">
        <f>VLOOKUP(C496,'Лицевые счета'!A:E,4,0)</f>
        <v>Электрика</v>
      </c>
    </row>
    <row r="497" spans="1:9" hidden="1" x14ac:dyDescent="0.3">
      <c r="A497" s="9">
        <v>496</v>
      </c>
      <c r="B497" s="14">
        <v>44335</v>
      </c>
      <c r="C497" s="9">
        <v>7</v>
      </c>
      <c r="D497" s="9">
        <v>3</v>
      </c>
      <c r="E497" s="15" t="s">
        <v>85</v>
      </c>
      <c r="F497" s="16">
        <v>33027</v>
      </c>
      <c r="G497" t="str">
        <f>VLOOKUP(Начисление!D497,Отдел!A:C,2,0)</f>
        <v>Бухгалтерия</v>
      </c>
      <c r="H497" s="4" t="str">
        <f>VLOOKUP(C497,'Лицевые счета'!A:E,2,0)</f>
        <v>Ленина</v>
      </c>
      <c r="I497" t="str">
        <f>VLOOKUP(C497,'Лицевые счета'!A:E,4,0)</f>
        <v>Электрика</v>
      </c>
    </row>
    <row r="498" spans="1:9" hidden="1" x14ac:dyDescent="0.3">
      <c r="A498" s="9">
        <v>497</v>
      </c>
      <c r="B498" s="14">
        <v>44336</v>
      </c>
      <c r="C498" s="9">
        <v>52</v>
      </c>
      <c r="D498" s="9">
        <v>8</v>
      </c>
      <c r="E498" s="15" t="s">
        <v>85</v>
      </c>
      <c r="F498" s="16">
        <v>32127</v>
      </c>
      <c r="G498" t="str">
        <f>VLOOKUP(Начисление!D498,Отдел!A:C,2,0)</f>
        <v>Плановый отдел</v>
      </c>
      <c r="H498" s="4" t="str">
        <f>VLOOKUP(C498,'Лицевые счета'!A:E,2,0)</f>
        <v>Семеоновская</v>
      </c>
      <c r="I498" t="str">
        <f>VLOOKUP(C498,'Лицевые счета'!A:E,4,0)</f>
        <v>Сантехника</v>
      </c>
    </row>
    <row r="499" spans="1:9" hidden="1" x14ac:dyDescent="0.3">
      <c r="A499" s="9">
        <v>498</v>
      </c>
      <c r="B499" s="14">
        <v>44337</v>
      </c>
      <c r="C499" s="9">
        <v>2</v>
      </c>
      <c r="D499" s="9">
        <v>7</v>
      </c>
      <c r="E499" s="15" t="s">
        <v>85</v>
      </c>
      <c r="F499" s="16">
        <v>24363</v>
      </c>
      <c r="G499" t="str">
        <f>VLOOKUP(Начисление!D499,Отдел!A:C,2,0)</f>
        <v>Отдел сбыта</v>
      </c>
      <c r="H499" s="4" t="str">
        <f>VLOOKUP(C499,'Лицевые счета'!A:E,2,0)</f>
        <v>Шмидта</v>
      </c>
      <c r="I499" t="str">
        <f>VLOOKUP(C499,'Лицевые счета'!A:E,4,0)</f>
        <v>Электрика</v>
      </c>
    </row>
    <row r="500" spans="1:9" hidden="1" x14ac:dyDescent="0.3">
      <c r="A500" s="9">
        <v>499</v>
      </c>
      <c r="B500" s="14">
        <v>44338</v>
      </c>
      <c r="C500" s="9">
        <v>5</v>
      </c>
      <c r="D500" s="9">
        <v>7</v>
      </c>
      <c r="E500" s="15" t="s">
        <v>85</v>
      </c>
      <c r="F500" s="16">
        <v>27933</v>
      </c>
      <c r="G500" t="str">
        <f>VLOOKUP(Начисление!D500,Отдел!A:C,2,0)</f>
        <v>Отдел сбыта</v>
      </c>
      <c r="H500" s="4" t="str">
        <f>VLOOKUP(C500,'Лицевые счета'!A:E,2,0)</f>
        <v>Шмидта</v>
      </c>
      <c r="I500" t="str">
        <f>VLOOKUP(C500,'Лицевые счета'!A:E,4,0)</f>
        <v>Электрика</v>
      </c>
    </row>
    <row r="501" spans="1:9" hidden="1" x14ac:dyDescent="0.3">
      <c r="A501" s="9">
        <v>500</v>
      </c>
      <c r="B501" s="14">
        <v>44339</v>
      </c>
      <c r="C501" s="9">
        <v>41</v>
      </c>
      <c r="D501" s="9">
        <v>8</v>
      </c>
      <c r="E501" s="15" t="s">
        <v>85</v>
      </c>
      <c r="F501" s="16">
        <v>26745</v>
      </c>
      <c r="G501" t="str">
        <f>VLOOKUP(Начисление!D501,Отдел!A:C,2,0)</f>
        <v>Плановый отдел</v>
      </c>
      <c r="H501" s="4" t="str">
        <f>VLOOKUP(C501,'Лицевые счета'!A:E,2,0)</f>
        <v>Семеоновская</v>
      </c>
      <c r="I501" t="str">
        <f>VLOOKUP(C501,'Лицевые счета'!A:E,4,0)</f>
        <v>Электрика</v>
      </c>
    </row>
    <row r="502" spans="1:9" hidden="1" x14ac:dyDescent="0.3">
      <c r="A502" s="9">
        <v>501</v>
      </c>
      <c r="B502" s="14">
        <v>44340</v>
      </c>
      <c r="C502" s="9">
        <v>32</v>
      </c>
      <c r="D502" s="9">
        <v>9</v>
      </c>
      <c r="E502" s="15" t="s">
        <v>85</v>
      </c>
      <c r="F502" s="16">
        <v>21324</v>
      </c>
      <c r="G502" t="str">
        <f>VLOOKUP(Начисление!D502,Отдел!A:C,2,0)</f>
        <v>Отдел труда и заработной платы</v>
      </c>
      <c r="H502" s="4" t="str">
        <f>VLOOKUP(C502,'Лицевые счета'!A:E,2,0)</f>
        <v>Туполева</v>
      </c>
      <c r="I502" t="str">
        <f>VLOOKUP(C502,'Лицевые счета'!A:E,4,0)</f>
        <v>Инструмент</v>
      </c>
    </row>
    <row r="503" spans="1:9" hidden="1" x14ac:dyDescent="0.3">
      <c r="A503" s="9">
        <v>502</v>
      </c>
      <c r="B503" s="14">
        <v>44341</v>
      </c>
      <c r="C503" s="9">
        <v>45</v>
      </c>
      <c r="D503" s="9">
        <v>10</v>
      </c>
      <c r="E503" s="15" t="s">
        <v>85</v>
      </c>
      <c r="F503" s="16">
        <v>30868</v>
      </c>
      <c r="G503" t="str">
        <f>VLOOKUP(Начисление!D503,Отдел!A:C,2,0)</f>
        <v>Маркетинговый отдел</v>
      </c>
      <c r="H503" s="4" t="str">
        <f>VLOOKUP(C503,'Лицевые счета'!A:E,2,0)</f>
        <v>Семеоновская</v>
      </c>
      <c r="I503" t="str">
        <f>VLOOKUP(C503,'Лицевые счета'!A:E,4,0)</f>
        <v>Инструмент</v>
      </c>
    </row>
    <row r="504" spans="1:9" hidden="1" x14ac:dyDescent="0.3">
      <c r="A504" s="9">
        <v>503</v>
      </c>
      <c r="B504" s="14">
        <v>44342</v>
      </c>
      <c r="C504" s="9">
        <v>51</v>
      </c>
      <c r="D504" s="9">
        <v>10</v>
      </c>
      <c r="E504" s="15" t="s">
        <v>85</v>
      </c>
      <c r="F504" s="16">
        <v>35841</v>
      </c>
      <c r="G504" t="str">
        <f>VLOOKUP(Начисление!D504,Отдел!A:C,2,0)</f>
        <v>Маркетинговый отдел</v>
      </c>
      <c r="H504" s="4" t="str">
        <f>VLOOKUP(C504,'Лицевые счета'!A:E,2,0)</f>
        <v>Семеоновская</v>
      </c>
      <c r="I504" t="str">
        <f>VLOOKUP(C504,'Лицевые счета'!A:E,4,0)</f>
        <v>Сантехника</v>
      </c>
    </row>
    <row r="505" spans="1:9" hidden="1" x14ac:dyDescent="0.3">
      <c r="A505" s="9">
        <v>504</v>
      </c>
      <c r="B505" s="14">
        <v>44343</v>
      </c>
      <c r="C505" s="9">
        <v>17</v>
      </c>
      <c r="D505" s="9">
        <v>5</v>
      </c>
      <c r="E505" s="15" t="s">
        <v>85</v>
      </c>
      <c r="F505" s="16">
        <v>35077</v>
      </c>
      <c r="G505" t="str">
        <f>VLOOKUP(Начисление!D505,Отдел!A:C,2,0)</f>
        <v>Кадровый отдел</v>
      </c>
      <c r="H505" s="4" t="str">
        <f>VLOOKUP(C505,'Лицевые счета'!A:E,2,0)</f>
        <v>Ленина</v>
      </c>
      <c r="I505" t="str">
        <f>VLOOKUP(C505,'Лицевые счета'!A:E,4,0)</f>
        <v>Сантехника</v>
      </c>
    </row>
    <row r="506" spans="1:9" hidden="1" x14ac:dyDescent="0.3">
      <c r="A506" s="9">
        <v>505</v>
      </c>
      <c r="B506" s="14">
        <v>44344</v>
      </c>
      <c r="C506" s="9">
        <v>54</v>
      </c>
      <c r="D506" s="9">
        <v>11</v>
      </c>
      <c r="E506" s="15" t="s">
        <v>85</v>
      </c>
      <c r="F506" s="16">
        <v>37501</v>
      </c>
      <c r="G506" t="str">
        <f>VLOOKUP(Начисление!D506,Отдел!A:C,2,0)</f>
        <v>Производственный цех</v>
      </c>
      <c r="H506" s="4" t="str">
        <f>VLOOKUP(C506,'Лицевые счета'!A:E,2,0)</f>
        <v>Кольцевая</v>
      </c>
      <c r="I506" t="str">
        <f>VLOOKUP(C506,'Лицевые счета'!A:E,4,0)</f>
        <v>Электрика</v>
      </c>
    </row>
    <row r="507" spans="1:9" hidden="1" x14ac:dyDescent="0.3">
      <c r="A507" s="9">
        <v>506</v>
      </c>
      <c r="B507" s="14">
        <v>44345</v>
      </c>
      <c r="C507" s="9">
        <v>46</v>
      </c>
      <c r="D507" s="9">
        <v>8</v>
      </c>
      <c r="E507" s="15" t="s">
        <v>85</v>
      </c>
      <c r="F507" s="16">
        <v>26907</v>
      </c>
      <c r="G507" t="str">
        <f>VLOOKUP(Начисление!D507,Отдел!A:C,2,0)</f>
        <v>Плановый отдел</v>
      </c>
      <c r="H507" s="4" t="str">
        <f>VLOOKUP(C507,'Лицевые счета'!A:E,2,0)</f>
        <v>Семеоновская</v>
      </c>
      <c r="I507" t="str">
        <f>VLOOKUP(C507,'Лицевые счета'!A:E,4,0)</f>
        <v>Инструмент</v>
      </c>
    </row>
    <row r="508" spans="1:9" hidden="1" x14ac:dyDescent="0.3">
      <c r="A508" s="9">
        <v>507</v>
      </c>
      <c r="B508" s="14">
        <v>44346</v>
      </c>
      <c r="C508" s="9">
        <v>17</v>
      </c>
      <c r="D508" s="9">
        <v>10</v>
      </c>
      <c r="E508" s="15" t="s">
        <v>85</v>
      </c>
      <c r="F508" s="16">
        <v>20615</v>
      </c>
      <c r="G508" t="str">
        <f>VLOOKUP(Начисление!D508,Отдел!A:C,2,0)</f>
        <v>Маркетинговый отдел</v>
      </c>
      <c r="H508" s="4" t="str">
        <f>VLOOKUP(C508,'Лицевые счета'!A:E,2,0)</f>
        <v>Ленина</v>
      </c>
      <c r="I508" t="str">
        <f>VLOOKUP(C508,'Лицевые счета'!A:E,4,0)</f>
        <v>Сантехника</v>
      </c>
    </row>
    <row r="509" spans="1:9" hidden="1" x14ac:dyDescent="0.3">
      <c r="A509" s="9">
        <v>508</v>
      </c>
      <c r="B509" s="14">
        <v>44347</v>
      </c>
      <c r="C509" s="9">
        <v>19</v>
      </c>
      <c r="D509" s="9">
        <v>11</v>
      </c>
      <c r="E509" s="15" t="s">
        <v>85</v>
      </c>
      <c r="F509" s="16">
        <v>38536</v>
      </c>
      <c r="G509" t="str">
        <f>VLOOKUP(Начисление!D509,Отдел!A:C,2,0)</f>
        <v>Производственный цех</v>
      </c>
      <c r="H509" s="4" t="str">
        <f>VLOOKUP(C509,'Лицевые счета'!A:E,2,0)</f>
        <v>Ленина</v>
      </c>
      <c r="I509" t="str">
        <f>VLOOKUP(C509,'Лицевые счета'!A:E,4,0)</f>
        <v>Сантехника</v>
      </c>
    </row>
    <row r="510" spans="1:9" hidden="1" x14ac:dyDescent="0.3">
      <c r="A510" s="9">
        <v>509</v>
      </c>
      <c r="B510" s="14">
        <v>44348</v>
      </c>
      <c r="C510" s="9">
        <v>26</v>
      </c>
      <c r="D510" s="9">
        <v>11</v>
      </c>
      <c r="E510" s="15" t="s">
        <v>85</v>
      </c>
      <c r="F510" s="16">
        <v>35507</v>
      </c>
      <c r="G510" t="str">
        <f>VLOOKUP(Начисление!D510,Отдел!A:C,2,0)</f>
        <v>Производственный цех</v>
      </c>
      <c r="H510" s="4" t="str">
        <f>VLOOKUP(C510,'Лицевые счета'!A:E,2,0)</f>
        <v>Туполева</v>
      </c>
      <c r="I510" t="str">
        <f>VLOOKUP(C510,'Лицевые счета'!A:E,4,0)</f>
        <v>Электрика</v>
      </c>
    </row>
    <row r="511" spans="1:9" hidden="1" x14ac:dyDescent="0.3">
      <c r="A511" s="9">
        <v>510</v>
      </c>
      <c r="B511" s="14">
        <v>44349</v>
      </c>
      <c r="C511" s="9">
        <v>10</v>
      </c>
      <c r="D511" s="9">
        <v>5</v>
      </c>
      <c r="E511" s="15" t="s">
        <v>85</v>
      </c>
      <c r="F511" s="16">
        <v>37989</v>
      </c>
      <c r="G511" t="str">
        <f>VLOOKUP(Начисление!D511,Отдел!A:C,2,0)</f>
        <v>Кадровый отдел</v>
      </c>
      <c r="H511" s="4" t="str">
        <f>VLOOKUP(C511,'Лицевые счета'!A:E,2,0)</f>
        <v>Ленина</v>
      </c>
      <c r="I511" t="str">
        <f>VLOOKUP(C511,'Лицевые счета'!A:E,4,0)</f>
        <v>Электрика</v>
      </c>
    </row>
    <row r="512" spans="1:9" hidden="1" x14ac:dyDescent="0.3">
      <c r="A512" s="9">
        <v>511</v>
      </c>
      <c r="B512" s="14">
        <v>44350</v>
      </c>
      <c r="C512" s="9">
        <v>15</v>
      </c>
      <c r="D512" s="9">
        <v>10</v>
      </c>
      <c r="E512" s="15" t="s">
        <v>85</v>
      </c>
      <c r="F512" s="16">
        <v>29008</v>
      </c>
      <c r="G512" t="str">
        <f>VLOOKUP(Начисление!D512,Отдел!A:C,2,0)</f>
        <v>Маркетинговый отдел</v>
      </c>
      <c r="H512" s="4" t="str">
        <f>VLOOKUP(C512,'Лицевые счета'!A:E,2,0)</f>
        <v>Ленина</v>
      </c>
      <c r="I512" t="str">
        <f>VLOOKUP(C512,'Лицевые счета'!A:E,4,0)</f>
        <v>Сантехника</v>
      </c>
    </row>
    <row r="513" spans="1:9" hidden="1" x14ac:dyDescent="0.3">
      <c r="A513" s="9">
        <v>512</v>
      </c>
      <c r="B513" s="14">
        <v>44351</v>
      </c>
      <c r="C513" s="9">
        <v>55</v>
      </c>
      <c r="D513" s="9">
        <v>6</v>
      </c>
      <c r="E513" s="15" t="s">
        <v>85</v>
      </c>
      <c r="F513" s="16">
        <v>38297</v>
      </c>
      <c r="G513" t="str">
        <f>VLOOKUP(Начисление!D513,Отдел!A:C,2,0)</f>
        <v>Отдел снабжения</v>
      </c>
      <c r="H513" s="4" t="str">
        <f>VLOOKUP(C513,'Лицевые счета'!A:E,2,0)</f>
        <v>Кольцевая</v>
      </c>
      <c r="I513" t="str">
        <f>VLOOKUP(C513,'Лицевые счета'!A:E,4,0)</f>
        <v>Инструмент</v>
      </c>
    </row>
    <row r="514" spans="1:9" hidden="1" x14ac:dyDescent="0.3">
      <c r="A514" s="9">
        <v>513</v>
      </c>
      <c r="B514" s="14">
        <v>44352</v>
      </c>
      <c r="C514" s="9">
        <v>38</v>
      </c>
      <c r="D514" s="9">
        <v>5</v>
      </c>
      <c r="E514" s="15" t="s">
        <v>84</v>
      </c>
      <c r="F514" s="16">
        <v>31059</v>
      </c>
      <c r="G514" t="str">
        <f>VLOOKUP(Начисление!D514,Отдел!A:C,2,0)</f>
        <v>Кадровый отдел</v>
      </c>
      <c r="H514" s="4" t="str">
        <f>VLOOKUP(C514,'Лицевые счета'!A:E,2,0)</f>
        <v>Семеоновская</v>
      </c>
      <c r="I514" t="str">
        <f>VLOOKUP(C514,'Лицевые счета'!A:E,4,0)</f>
        <v>Электрика</v>
      </c>
    </row>
    <row r="515" spans="1:9" hidden="1" x14ac:dyDescent="0.3">
      <c r="A515" s="9">
        <v>514</v>
      </c>
      <c r="B515" s="14">
        <v>44353</v>
      </c>
      <c r="C515" s="9">
        <v>8</v>
      </c>
      <c r="D515" s="9">
        <v>5</v>
      </c>
      <c r="E515" s="15" t="s">
        <v>84</v>
      </c>
      <c r="F515" s="16">
        <v>30596</v>
      </c>
      <c r="G515" t="str">
        <f>VLOOKUP(Начисление!D515,Отдел!A:C,2,0)</f>
        <v>Кадровый отдел</v>
      </c>
      <c r="H515" s="4" t="str">
        <f>VLOOKUP(C515,'Лицевые счета'!A:E,2,0)</f>
        <v>Ленина</v>
      </c>
      <c r="I515" t="str">
        <f>VLOOKUP(C515,'Лицевые счета'!A:E,4,0)</f>
        <v>Электрика</v>
      </c>
    </row>
    <row r="516" spans="1:9" hidden="1" x14ac:dyDescent="0.3">
      <c r="A516" s="9">
        <v>515</v>
      </c>
      <c r="B516" s="14">
        <v>44354</v>
      </c>
      <c r="C516" s="9">
        <v>38</v>
      </c>
      <c r="D516" s="9">
        <v>4</v>
      </c>
      <c r="E516" s="15" t="s">
        <v>84</v>
      </c>
      <c r="F516" s="16">
        <v>32209</v>
      </c>
      <c r="G516" t="str">
        <f>VLOOKUP(Начисление!D516,Отдел!A:C,2,0)</f>
        <v>Отдел по технике безопасности</v>
      </c>
      <c r="H516" s="4" t="str">
        <f>VLOOKUP(C516,'Лицевые счета'!A:E,2,0)</f>
        <v>Семеоновская</v>
      </c>
      <c r="I516" t="str">
        <f>VLOOKUP(C516,'Лицевые счета'!A:E,4,0)</f>
        <v>Электрика</v>
      </c>
    </row>
    <row r="517" spans="1:9" hidden="1" x14ac:dyDescent="0.3">
      <c r="A517" s="9">
        <v>516</v>
      </c>
      <c r="B517" s="14">
        <v>44355</v>
      </c>
      <c r="C517" s="9">
        <v>4</v>
      </c>
      <c r="D517" s="9">
        <v>12</v>
      </c>
      <c r="E517" s="15" t="s">
        <v>84</v>
      </c>
      <c r="F517" s="16">
        <v>35654</v>
      </c>
      <c r="G517" t="str">
        <f>VLOOKUP(Начисление!D517,Отдел!A:C,2,0)</f>
        <v>Диспетчерский отдел</v>
      </c>
      <c r="H517" s="4" t="str">
        <f>VLOOKUP(C517,'Лицевые счета'!A:E,2,0)</f>
        <v>Шмидта</v>
      </c>
      <c r="I517" t="str">
        <f>VLOOKUP(C517,'Лицевые счета'!A:E,4,0)</f>
        <v>Электрика</v>
      </c>
    </row>
    <row r="518" spans="1:9" hidden="1" x14ac:dyDescent="0.3">
      <c r="A518" s="9">
        <v>517</v>
      </c>
      <c r="B518" s="14">
        <v>44356</v>
      </c>
      <c r="C518" s="9">
        <v>56</v>
      </c>
      <c r="D518" s="9">
        <v>12</v>
      </c>
      <c r="E518" s="15" t="s">
        <v>84</v>
      </c>
      <c r="F518" s="16">
        <v>25335</v>
      </c>
      <c r="G518" t="str">
        <f>VLOOKUP(Начисление!D518,Отдел!A:C,2,0)</f>
        <v>Диспетчерский отдел</v>
      </c>
      <c r="H518" s="4" t="str">
        <f>VLOOKUP(C518,'Лицевые счета'!A:E,2,0)</f>
        <v>Кольцевая</v>
      </c>
      <c r="I518" t="str">
        <f>VLOOKUP(C518,'Лицевые счета'!A:E,4,0)</f>
        <v>Инструмент</v>
      </c>
    </row>
    <row r="519" spans="1:9" hidden="1" x14ac:dyDescent="0.3">
      <c r="A519" s="9">
        <v>518</v>
      </c>
      <c r="B519" s="14">
        <v>44357</v>
      </c>
      <c r="C519" s="9">
        <v>17</v>
      </c>
      <c r="D519" s="9">
        <v>12</v>
      </c>
      <c r="E519" s="15" t="s">
        <v>84</v>
      </c>
      <c r="F519" s="16">
        <v>28519</v>
      </c>
      <c r="G519" t="str">
        <f>VLOOKUP(Начисление!D519,Отдел!A:C,2,0)</f>
        <v>Диспетчерский отдел</v>
      </c>
      <c r="H519" s="4" t="str">
        <f>VLOOKUP(C519,'Лицевые счета'!A:E,2,0)</f>
        <v>Ленина</v>
      </c>
      <c r="I519" t="str">
        <f>VLOOKUP(C519,'Лицевые счета'!A:E,4,0)</f>
        <v>Сантехника</v>
      </c>
    </row>
    <row r="520" spans="1:9" hidden="1" x14ac:dyDescent="0.3">
      <c r="A520" s="9">
        <v>519</v>
      </c>
      <c r="B520" s="14">
        <v>44358</v>
      </c>
      <c r="C520" s="9">
        <v>13</v>
      </c>
      <c r="D520" s="9">
        <v>11</v>
      </c>
      <c r="E520" s="15" t="s">
        <v>84</v>
      </c>
      <c r="F520" s="16">
        <v>21426</v>
      </c>
      <c r="G520" t="str">
        <f>VLOOKUP(Начисление!D520,Отдел!A:C,2,0)</f>
        <v>Производственный цех</v>
      </c>
      <c r="H520" s="4" t="str">
        <f>VLOOKUP(C520,'Лицевые счета'!A:E,2,0)</f>
        <v>Ленина</v>
      </c>
      <c r="I520" t="str">
        <f>VLOOKUP(C520,'Лицевые счета'!A:E,4,0)</f>
        <v>Сантехника</v>
      </c>
    </row>
    <row r="521" spans="1:9" hidden="1" x14ac:dyDescent="0.3">
      <c r="A521" s="9">
        <v>520</v>
      </c>
      <c r="B521" s="14">
        <v>44359</v>
      </c>
      <c r="C521" s="9">
        <v>46</v>
      </c>
      <c r="D521" s="9">
        <v>1</v>
      </c>
      <c r="E521" s="15" t="s">
        <v>84</v>
      </c>
      <c r="F521" s="16">
        <v>33349</v>
      </c>
      <c r="G521" t="str">
        <f>VLOOKUP(Начисление!D521,Отдел!A:C,2,0)</f>
        <v>Ремонтный цех</v>
      </c>
      <c r="H521" s="4" t="str">
        <f>VLOOKUP(C521,'Лицевые счета'!A:E,2,0)</f>
        <v>Семеоновская</v>
      </c>
      <c r="I521" t="str">
        <f>VLOOKUP(C521,'Лицевые счета'!A:E,4,0)</f>
        <v>Инструмент</v>
      </c>
    </row>
    <row r="522" spans="1:9" hidden="1" x14ac:dyDescent="0.3">
      <c r="A522" s="9">
        <v>521</v>
      </c>
      <c r="B522" s="14">
        <v>44360</v>
      </c>
      <c r="C522" s="9">
        <v>44</v>
      </c>
      <c r="D522" s="9">
        <v>1</v>
      </c>
      <c r="E522" s="15" t="s">
        <v>84</v>
      </c>
      <c r="F522" s="16">
        <v>30981</v>
      </c>
      <c r="G522" t="str">
        <f>VLOOKUP(Начисление!D522,Отдел!A:C,2,0)</f>
        <v>Ремонтный цех</v>
      </c>
      <c r="H522" s="4" t="str">
        <f>VLOOKUP(C522,'Лицевые счета'!A:E,2,0)</f>
        <v>Семеоновская</v>
      </c>
      <c r="I522" t="str">
        <f>VLOOKUP(C522,'Лицевые счета'!A:E,4,0)</f>
        <v>Электрика</v>
      </c>
    </row>
    <row r="523" spans="1:9" hidden="1" x14ac:dyDescent="0.3">
      <c r="A523" s="9">
        <v>522</v>
      </c>
      <c r="B523" s="14">
        <v>44361</v>
      </c>
      <c r="C523" s="9">
        <v>7</v>
      </c>
      <c r="D523" s="9">
        <v>6</v>
      </c>
      <c r="E523" s="15" t="s">
        <v>84</v>
      </c>
      <c r="F523" s="16">
        <v>26332</v>
      </c>
      <c r="G523" t="str">
        <f>VLOOKUP(Начисление!D523,Отдел!A:C,2,0)</f>
        <v>Отдел снабжения</v>
      </c>
      <c r="H523" s="4" t="str">
        <f>VLOOKUP(C523,'Лицевые счета'!A:E,2,0)</f>
        <v>Ленина</v>
      </c>
      <c r="I523" t="str">
        <f>VLOOKUP(C523,'Лицевые счета'!A:E,4,0)</f>
        <v>Электрика</v>
      </c>
    </row>
    <row r="524" spans="1:9" hidden="1" x14ac:dyDescent="0.3">
      <c r="A524" s="9">
        <v>523</v>
      </c>
      <c r="B524" s="14">
        <v>44362</v>
      </c>
      <c r="C524" s="9">
        <v>40</v>
      </c>
      <c r="D524" s="9">
        <v>12</v>
      </c>
      <c r="E524" s="15" t="s">
        <v>84</v>
      </c>
      <c r="F524" s="16">
        <v>39823</v>
      </c>
      <c r="G524" t="str">
        <f>VLOOKUP(Начисление!D524,Отдел!A:C,2,0)</f>
        <v>Диспетчерский отдел</v>
      </c>
      <c r="H524" s="4" t="str">
        <f>VLOOKUP(C524,'Лицевые счета'!A:E,2,0)</f>
        <v>Семеоновская</v>
      </c>
      <c r="I524" t="str">
        <f>VLOOKUP(C524,'Лицевые счета'!A:E,4,0)</f>
        <v>Электрика</v>
      </c>
    </row>
    <row r="525" spans="1:9" hidden="1" x14ac:dyDescent="0.3">
      <c r="A525" s="9">
        <v>524</v>
      </c>
      <c r="B525" s="14">
        <v>44363</v>
      </c>
      <c r="C525" s="9">
        <v>27</v>
      </c>
      <c r="D525" s="9">
        <v>10</v>
      </c>
      <c r="E525" s="15" t="s">
        <v>84</v>
      </c>
      <c r="F525" s="16">
        <v>22154</v>
      </c>
      <c r="G525" t="str">
        <f>VLOOKUP(Начисление!D525,Отдел!A:C,2,0)</f>
        <v>Маркетинговый отдел</v>
      </c>
      <c r="H525" s="4" t="str">
        <f>VLOOKUP(C525,'Лицевые счета'!A:E,2,0)</f>
        <v>Туполева</v>
      </c>
      <c r="I525" t="str">
        <f>VLOOKUP(C525,'Лицевые счета'!A:E,4,0)</f>
        <v>Электрика</v>
      </c>
    </row>
    <row r="526" spans="1:9" hidden="1" x14ac:dyDescent="0.3">
      <c r="A526" s="9">
        <v>525</v>
      </c>
      <c r="B526" s="14">
        <v>44364</v>
      </c>
      <c r="C526" s="9">
        <v>30</v>
      </c>
      <c r="D526" s="9">
        <v>5</v>
      </c>
      <c r="E526" s="15" t="s">
        <v>84</v>
      </c>
      <c r="F526" s="16">
        <v>30143</v>
      </c>
      <c r="G526" t="str">
        <f>VLOOKUP(Начисление!D526,Отдел!A:C,2,0)</f>
        <v>Кадровый отдел</v>
      </c>
      <c r="H526" s="4" t="str">
        <f>VLOOKUP(C526,'Лицевые счета'!A:E,2,0)</f>
        <v>Туполева</v>
      </c>
      <c r="I526" t="str">
        <f>VLOOKUP(C526,'Лицевые счета'!A:E,4,0)</f>
        <v>Электрика</v>
      </c>
    </row>
    <row r="527" spans="1:9" hidden="1" x14ac:dyDescent="0.3">
      <c r="A527" s="9">
        <v>526</v>
      </c>
      <c r="B527" s="14">
        <v>44365</v>
      </c>
      <c r="C527" s="9">
        <v>47</v>
      </c>
      <c r="D527" s="9">
        <v>7</v>
      </c>
      <c r="E527" s="15" t="s">
        <v>84</v>
      </c>
      <c r="F527" s="16">
        <v>30463</v>
      </c>
      <c r="G527" t="str">
        <f>VLOOKUP(Начисление!D527,Отдел!A:C,2,0)</f>
        <v>Отдел сбыта</v>
      </c>
      <c r="H527" s="4" t="str">
        <f>VLOOKUP(C527,'Лицевые счета'!A:E,2,0)</f>
        <v>Семеоновская</v>
      </c>
      <c r="I527" t="str">
        <f>VLOOKUP(C527,'Лицевые счета'!A:E,4,0)</f>
        <v>Инструмент</v>
      </c>
    </row>
    <row r="528" spans="1:9" hidden="1" x14ac:dyDescent="0.3">
      <c r="A528" s="9">
        <v>527</v>
      </c>
      <c r="B528" s="14">
        <v>44366</v>
      </c>
      <c r="C528" s="9">
        <v>37</v>
      </c>
      <c r="D528" s="9">
        <v>12</v>
      </c>
      <c r="E528" s="15" t="s">
        <v>84</v>
      </c>
      <c r="F528" s="16">
        <v>24246</v>
      </c>
      <c r="G528" t="str">
        <f>VLOOKUP(Начисление!D528,Отдел!A:C,2,0)</f>
        <v>Диспетчерский отдел</v>
      </c>
      <c r="H528" s="4" t="str">
        <f>VLOOKUP(C528,'Лицевые счета'!A:E,2,0)</f>
        <v>Туполева</v>
      </c>
      <c r="I528" t="str">
        <f>VLOOKUP(C528,'Лицевые счета'!A:E,4,0)</f>
        <v>Инструмент</v>
      </c>
    </row>
    <row r="529" spans="1:9" hidden="1" x14ac:dyDescent="0.3">
      <c r="A529" s="9">
        <v>528</v>
      </c>
      <c r="B529" s="14">
        <v>44367</v>
      </c>
      <c r="C529" s="9">
        <v>50</v>
      </c>
      <c r="D529" s="9">
        <v>11</v>
      </c>
      <c r="E529" s="15" t="s">
        <v>84</v>
      </c>
      <c r="F529" s="16">
        <v>31334</v>
      </c>
      <c r="G529" t="str">
        <f>VLOOKUP(Начисление!D529,Отдел!A:C,2,0)</f>
        <v>Производственный цех</v>
      </c>
      <c r="H529" s="4" t="str">
        <f>VLOOKUP(C529,'Лицевые счета'!A:E,2,0)</f>
        <v>Семеоновская</v>
      </c>
      <c r="I529" t="str">
        <f>VLOOKUP(C529,'Лицевые счета'!A:E,4,0)</f>
        <v>Сантехника</v>
      </c>
    </row>
    <row r="530" spans="1:9" hidden="1" x14ac:dyDescent="0.3">
      <c r="A530" s="9">
        <v>529</v>
      </c>
      <c r="B530" s="14">
        <v>44368</v>
      </c>
      <c r="C530" s="9">
        <v>32</v>
      </c>
      <c r="D530" s="9">
        <v>12</v>
      </c>
      <c r="E530" s="15" t="s">
        <v>84</v>
      </c>
      <c r="F530" s="16">
        <v>30728</v>
      </c>
      <c r="G530" t="str">
        <f>VLOOKUP(Начисление!D530,Отдел!A:C,2,0)</f>
        <v>Диспетчерский отдел</v>
      </c>
      <c r="H530" s="4" t="str">
        <f>VLOOKUP(C530,'Лицевые счета'!A:E,2,0)</f>
        <v>Туполева</v>
      </c>
      <c r="I530" t="str">
        <f>VLOOKUP(C530,'Лицевые счета'!A:E,4,0)</f>
        <v>Инструмент</v>
      </c>
    </row>
    <row r="531" spans="1:9" hidden="1" x14ac:dyDescent="0.3">
      <c r="A531" s="9">
        <v>530</v>
      </c>
      <c r="B531" s="14">
        <v>44369</v>
      </c>
      <c r="C531" s="9">
        <v>45</v>
      </c>
      <c r="D531" s="9">
        <v>2</v>
      </c>
      <c r="E531" s="15" t="s">
        <v>84</v>
      </c>
      <c r="F531" s="16">
        <v>22685</v>
      </c>
      <c r="G531" t="str">
        <f>VLOOKUP(Начисление!D531,Отдел!A:C,2,0)</f>
        <v>Служба доставки</v>
      </c>
      <c r="H531" s="4" t="str">
        <f>VLOOKUP(C531,'Лицевые счета'!A:E,2,0)</f>
        <v>Семеоновская</v>
      </c>
      <c r="I531" t="str">
        <f>VLOOKUP(C531,'Лицевые счета'!A:E,4,0)</f>
        <v>Инструмент</v>
      </c>
    </row>
    <row r="532" spans="1:9" hidden="1" x14ac:dyDescent="0.3">
      <c r="A532" s="9">
        <v>531</v>
      </c>
      <c r="B532" s="14">
        <v>44370</v>
      </c>
      <c r="C532" s="9">
        <v>6</v>
      </c>
      <c r="D532" s="9">
        <v>5</v>
      </c>
      <c r="E532" s="15" t="s">
        <v>84</v>
      </c>
      <c r="F532" s="16">
        <v>37284</v>
      </c>
      <c r="G532" t="str">
        <f>VLOOKUP(Начисление!D532,Отдел!A:C,2,0)</f>
        <v>Кадровый отдел</v>
      </c>
      <c r="H532" s="4" t="str">
        <f>VLOOKUP(C532,'Лицевые счета'!A:E,2,0)</f>
        <v>Шмидта</v>
      </c>
      <c r="I532" t="str">
        <f>VLOOKUP(C532,'Лицевые счета'!A:E,4,0)</f>
        <v>Электрика</v>
      </c>
    </row>
    <row r="533" spans="1:9" hidden="1" x14ac:dyDescent="0.3">
      <c r="A533" s="9">
        <v>532</v>
      </c>
      <c r="B533" s="14">
        <v>44371</v>
      </c>
      <c r="C533" s="9">
        <v>12</v>
      </c>
      <c r="D533" s="9">
        <v>2</v>
      </c>
      <c r="E533" s="15" t="s">
        <v>84</v>
      </c>
      <c r="F533" s="16">
        <v>20329</v>
      </c>
      <c r="G533" t="str">
        <f>VLOOKUP(Начисление!D533,Отдел!A:C,2,0)</f>
        <v>Служба доставки</v>
      </c>
      <c r="H533" s="4" t="str">
        <f>VLOOKUP(C533,'Лицевые счета'!A:E,2,0)</f>
        <v>Ленина</v>
      </c>
      <c r="I533" t="str">
        <f>VLOOKUP(C533,'Лицевые счета'!A:E,4,0)</f>
        <v>Электрика</v>
      </c>
    </row>
    <row r="534" spans="1:9" hidden="1" x14ac:dyDescent="0.3">
      <c r="A534" s="9">
        <v>533</v>
      </c>
      <c r="B534" s="14">
        <v>44372</v>
      </c>
      <c r="C534" s="9">
        <v>45</v>
      </c>
      <c r="D534" s="9">
        <v>6</v>
      </c>
      <c r="E534" s="15" t="s">
        <v>84</v>
      </c>
      <c r="F534" s="16">
        <v>29572</v>
      </c>
      <c r="G534" t="str">
        <f>VLOOKUP(Начисление!D534,Отдел!A:C,2,0)</f>
        <v>Отдел снабжения</v>
      </c>
      <c r="H534" s="4" t="str">
        <f>VLOOKUP(C534,'Лицевые счета'!A:E,2,0)</f>
        <v>Семеоновская</v>
      </c>
      <c r="I534" t="str">
        <f>VLOOKUP(C534,'Лицевые счета'!A:E,4,0)</f>
        <v>Инструмент</v>
      </c>
    </row>
    <row r="535" spans="1:9" hidden="1" x14ac:dyDescent="0.3">
      <c r="A535" s="9">
        <v>534</v>
      </c>
      <c r="B535" s="14">
        <v>44373</v>
      </c>
      <c r="C535" s="9">
        <v>9</v>
      </c>
      <c r="D535" s="9">
        <v>2</v>
      </c>
      <c r="E535" s="15" t="s">
        <v>84</v>
      </c>
      <c r="F535" s="16">
        <v>27670</v>
      </c>
      <c r="G535" t="str">
        <f>VLOOKUP(Начисление!D535,Отдел!A:C,2,0)</f>
        <v>Служба доставки</v>
      </c>
      <c r="H535" s="4" t="str">
        <f>VLOOKUP(C535,'Лицевые счета'!A:E,2,0)</f>
        <v>Ленина</v>
      </c>
      <c r="I535" t="str">
        <f>VLOOKUP(C535,'Лицевые счета'!A:E,4,0)</f>
        <v>Электрика</v>
      </c>
    </row>
    <row r="536" spans="1:9" hidden="1" x14ac:dyDescent="0.3">
      <c r="A536" s="9">
        <v>535</v>
      </c>
      <c r="B536" s="14">
        <v>44374</v>
      </c>
      <c r="C536" s="9">
        <v>55</v>
      </c>
      <c r="D536" s="9">
        <v>7</v>
      </c>
      <c r="E536" s="15" t="s">
        <v>84</v>
      </c>
      <c r="F536" s="16">
        <v>34353</v>
      </c>
      <c r="G536" t="str">
        <f>VLOOKUP(Начисление!D536,Отдел!A:C,2,0)</f>
        <v>Отдел сбыта</v>
      </c>
      <c r="H536" s="4" t="str">
        <f>VLOOKUP(C536,'Лицевые счета'!A:E,2,0)</f>
        <v>Кольцевая</v>
      </c>
      <c r="I536" t="str">
        <f>VLOOKUP(C536,'Лицевые счета'!A:E,4,0)</f>
        <v>Инструмент</v>
      </c>
    </row>
    <row r="537" spans="1:9" hidden="1" x14ac:dyDescent="0.3">
      <c r="A537" s="9">
        <v>536</v>
      </c>
      <c r="B537" s="14">
        <v>44375</v>
      </c>
      <c r="C537" s="9">
        <v>51</v>
      </c>
      <c r="D537" s="9">
        <v>11</v>
      </c>
      <c r="E537" s="15" t="s">
        <v>84</v>
      </c>
      <c r="F537" s="16">
        <v>34979</v>
      </c>
      <c r="G537" t="str">
        <f>VLOOKUP(Начисление!D537,Отдел!A:C,2,0)</f>
        <v>Производственный цех</v>
      </c>
      <c r="H537" s="4" t="str">
        <f>VLOOKUP(C537,'Лицевые счета'!A:E,2,0)</f>
        <v>Семеоновская</v>
      </c>
      <c r="I537" t="str">
        <f>VLOOKUP(C537,'Лицевые счета'!A:E,4,0)</f>
        <v>Сантехника</v>
      </c>
    </row>
    <row r="538" spans="1:9" hidden="1" x14ac:dyDescent="0.3">
      <c r="A538" s="9">
        <v>537</v>
      </c>
      <c r="B538" s="14">
        <v>44376</v>
      </c>
      <c r="C538" s="9">
        <v>4</v>
      </c>
      <c r="D538" s="9">
        <v>11</v>
      </c>
      <c r="E538" s="15" t="s">
        <v>84</v>
      </c>
      <c r="F538" s="16">
        <v>28510</v>
      </c>
      <c r="G538" t="str">
        <f>VLOOKUP(Начисление!D538,Отдел!A:C,2,0)</f>
        <v>Производственный цех</v>
      </c>
      <c r="H538" s="4" t="str">
        <f>VLOOKUP(C538,'Лицевые счета'!A:E,2,0)</f>
        <v>Шмидта</v>
      </c>
      <c r="I538" t="str">
        <f>VLOOKUP(C538,'Лицевые счета'!A:E,4,0)</f>
        <v>Электрика</v>
      </c>
    </row>
    <row r="539" spans="1:9" hidden="1" x14ac:dyDescent="0.3">
      <c r="A539" s="9">
        <v>538</v>
      </c>
      <c r="B539" s="14">
        <v>44377</v>
      </c>
      <c r="C539" s="9">
        <v>41</v>
      </c>
      <c r="D539" s="9">
        <v>4</v>
      </c>
      <c r="E539" s="15" t="s">
        <v>84</v>
      </c>
      <c r="F539" s="16">
        <v>32760</v>
      </c>
      <c r="G539" t="str">
        <f>VLOOKUP(Начисление!D539,Отдел!A:C,2,0)</f>
        <v>Отдел по технике безопасности</v>
      </c>
      <c r="H539" s="4" t="str">
        <f>VLOOKUP(C539,'Лицевые счета'!A:E,2,0)</f>
        <v>Семеоновская</v>
      </c>
      <c r="I539" t="str">
        <f>VLOOKUP(C539,'Лицевые счета'!A:E,4,0)</f>
        <v>Электрика</v>
      </c>
    </row>
    <row r="540" spans="1:9" hidden="1" x14ac:dyDescent="0.3">
      <c r="A540" s="9">
        <v>539</v>
      </c>
      <c r="B540" s="14">
        <v>44378</v>
      </c>
      <c r="C540" s="9">
        <v>50</v>
      </c>
      <c r="D540" s="9">
        <v>5</v>
      </c>
      <c r="E540" s="15" t="s">
        <v>84</v>
      </c>
      <c r="F540" s="16">
        <v>21733</v>
      </c>
      <c r="G540" t="str">
        <f>VLOOKUP(Начисление!D540,Отдел!A:C,2,0)</f>
        <v>Кадровый отдел</v>
      </c>
      <c r="H540" s="4" t="str">
        <f>VLOOKUP(C540,'Лицевые счета'!A:E,2,0)</f>
        <v>Семеоновская</v>
      </c>
      <c r="I540" t="str">
        <f>VLOOKUP(C540,'Лицевые счета'!A:E,4,0)</f>
        <v>Сантехника</v>
      </c>
    </row>
    <row r="541" spans="1:9" hidden="1" x14ac:dyDescent="0.3">
      <c r="A541" s="9">
        <v>540</v>
      </c>
      <c r="B541" s="14">
        <v>44379</v>
      </c>
      <c r="C541" s="9">
        <v>36</v>
      </c>
      <c r="D541" s="9">
        <v>12</v>
      </c>
      <c r="E541" s="15" t="s">
        <v>84</v>
      </c>
      <c r="F541" s="16">
        <v>24029</v>
      </c>
      <c r="G541" t="str">
        <f>VLOOKUP(Начисление!D541,Отдел!A:C,2,0)</f>
        <v>Диспетчерский отдел</v>
      </c>
      <c r="H541" s="4" t="str">
        <f>VLOOKUP(C541,'Лицевые счета'!A:E,2,0)</f>
        <v>Туполева</v>
      </c>
      <c r="I541" t="str">
        <f>VLOOKUP(C541,'Лицевые счета'!A:E,4,0)</f>
        <v>Инструмент</v>
      </c>
    </row>
    <row r="542" spans="1:9" hidden="1" x14ac:dyDescent="0.3">
      <c r="A542" s="9">
        <v>541</v>
      </c>
      <c r="B542" s="14">
        <v>44380</v>
      </c>
      <c r="C542" s="9">
        <v>57</v>
      </c>
      <c r="D542" s="9">
        <v>1</v>
      </c>
      <c r="E542" s="15" t="s">
        <v>84</v>
      </c>
      <c r="F542" s="16">
        <v>33394</v>
      </c>
      <c r="G542" t="str">
        <f>VLOOKUP(Начисление!D542,Отдел!A:C,2,0)</f>
        <v>Ремонтный цех</v>
      </c>
      <c r="H542" s="4" t="str">
        <f>VLOOKUP(C542,'Лицевые счета'!A:E,2,0)</f>
        <v>Кольцевая</v>
      </c>
      <c r="I542" t="str">
        <f>VLOOKUP(C542,'Лицевые счета'!A:E,4,0)</f>
        <v>Инструмент</v>
      </c>
    </row>
    <row r="543" spans="1:9" hidden="1" x14ac:dyDescent="0.3">
      <c r="A543" s="9">
        <v>542</v>
      </c>
      <c r="B543" s="14">
        <v>44381</v>
      </c>
      <c r="C543" s="9">
        <v>38</v>
      </c>
      <c r="D543" s="9">
        <v>4</v>
      </c>
      <c r="E543" s="15" t="s">
        <v>84</v>
      </c>
      <c r="F543" s="16">
        <v>24429</v>
      </c>
      <c r="G543" t="str">
        <f>VLOOKUP(Начисление!D543,Отдел!A:C,2,0)</f>
        <v>Отдел по технике безопасности</v>
      </c>
      <c r="H543" s="4" t="str">
        <f>VLOOKUP(C543,'Лицевые счета'!A:E,2,0)</f>
        <v>Семеоновская</v>
      </c>
      <c r="I543" t="str">
        <f>VLOOKUP(C543,'Лицевые счета'!A:E,4,0)</f>
        <v>Электрика</v>
      </c>
    </row>
    <row r="544" spans="1:9" hidden="1" x14ac:dyDescent="0.3">
      <c r="A544" s="9">
        <v>543</v>
      </c>
      <c r="B544" s="14">
        <v>44382</v>
      </c>
      <c r="C544" s="9">
        <v>8</v>
      </c>
      <c r="D544" s="9">
        <v>3</v>
      </c>
      <c r="E544" s="15" t="s">
        <v>84</v>
      </c>
      <c r="F544" s="16">
        <v>38917</v>
      </c>
      <c r="G544" t="str">
        <f>VLOOKUP(Начисление!D544,Отдел!A:C,2,0)</f>
        <v>Бухгалтерия</v>
      </c>
      <c r="H544" s="4" t="str">
        <f>VLOOKUP(C544,'Лицевые счета'!A:E,2,0)</f>
        <v>Ленина</v>
      </c>
      <c r="I544" t="str">
        <f>VLOOKUP(C544,'Лицевые счета'!A:E,4,0)</f>
        <v>Электрика</v>
      </c>
    </row>
    <row r="545" spans="1:9" hidden="1" x14ac:dyDescent="0.3">
      <c r="A545" s="9">
        <v>544</v>
      </c>
      <c r="B545" s="14">
        <v>44383</v>
      </c>
      <c r="C545" s="9">
        <v>57</v>
      </c>
      <c r="D545" s="9">
        <v>4</v>
      </c>
      <c r="E545" s="15" t="s">
        <v>84</v>
      </c>
      <c r="F545" s="16">
        <v>21120</v>
      </c>
      <c r="G545" t="str">
        <f>VLOOKUP(Начисление!D545,Отдел!A:C,2,0)</f>
        <v>Отдел по технике безопасности</v>
      </c>
      <c r="H545" s="4" t="str">
        <f>VLOOKUP(C545,'Лицевые счета'!A:E,2,0)</f>
        <v>Кольцевая</v>
      </c>
      <c r="I545" t="str">
        <f>VLOOKUP(C545,'Лицевые счета'!A:E,4,0)</f>
        <v>Инструмент</v>
      </c>
    </row>
    <row r="546" spans="1:9" hidden="1" x14ac:dyDescent="0.3">
      <c r="A546" s="9">
        <v>545</v>
      </c>
      <c r="B546" s="14">
        <v>44384</v>
      </c>
      <c r="C546" s="9">
        <v>39</v>
      </c>
      <c r="D546" s="9">
        <v>11</v>
      </c>
      <c r="E546" s="15" t="s">
        <v>84</v>
      </c>
      <c r="F546" s="16">
        <v>24697</v>
      </c>
      <c r="G546" t="str">
        <f>VLOOKUP(Начисление!D546,Отдел!A:C,2,0)</f>
        <v>Производственный цех</v>
      </c>
      <c r="H546" s="4" t="str">
        <f>VLOOKUP(C546,'Лицевые счета'!A:E,2,0)</f>
        <v>Семеоновская</v>
      </c>
      <c r="I546" t="str">
        <f>VLOOKUP(C546,'Лицевые счета'!A:E,4,0)</f>
        <v>Электрика</v>
      </c>
    </row>
    <row r="547" spans="1:9" hidden="1" x14ac:dyDescent="0.3">
      <c r="A547" s="9">
        <v>546</v>
      </c>
      <c r="B547" s="14">
        <v>44385</v>
      </c>
      <c r="C547" s="9">
        <v>13</v>
      </c>
      <c r="D547" s="9">
        <v>3</v>
      </c>
      <c r="E547" s="15" t="s">
        <v>84</v>
      </c>
      <c r="F547" s="16">
        <v>38774</v>
      </c>
      <c r="G547" t="str">
        <f>VLOOKUP(Начисление!D547,Отдел!A:C,2,0)</f>
        <v>Бухгалтерия</v>
      </c>
      <c r="H547" s="4" t="str">
        <f>VLOOKUP(C547,'Лицевые счета'!A:E,2,0)</f>
        <v>Ленина</v>
      </c>
      <c r="I547" t="str">
        <f>VLOOKUP(C547,'Лицевые счета'!A:E,4,0)</f>
        <v>Сантехника</v>
      </c>
    </row>
    <row r="548" spans="1:9" hidden="1" x14ac:dyDescent="0.3">
      <c r="A548" s="9">
        <v>547</v>
      </c>
      <c r="B548" s="14">
        <v>44386</v>
      </c>
      <c r="C548" s="9">
        <v>34</v>
      </c>
      <c r="D548" s="9">
        <v>1</v>
      </c>
      <c r="E548" s="15" t="s">
        <v>84</v>
      </c>
      <c r="F548" s="16">
        <v>37523</v>
      </c>
      <c r="G548" t="str">
        <f>VLOOKUP(Начисление!D548,Отдел!A:C,2,0)</f>
        <v>Ремонтный цех</v>
      </c>
      <c r="H548" s="4" t="str">
        <f>VLOOKUP(C548,'Лицевые счета'!A:E,2,0)</f>
        <v>Туполева</v>
      </c>
      <c r="I548" t="str">
        <f>VLOOKUP(C548,'Лицевые счета'!A:E,4,0)</f>
        <v>Инструмент</v>
      </c>
    </row>
    <row r="549" spans="1:9" hidden="1" x14ac:dyDescent="0.3">
      <c r="A549" s="9">
        <v>548</v>
      </c>
      <c r="B549" s="14">
        <v>44387</v>
      </c>
      <c r="C549" s="9">
        <v>23</v>
      </c>
      <c r="D549" s="9">
        <v>7</v>
      </c>
      <c r="E549" s="15" t="s">
        <v>84</v>
      </c>
      <c r="F549" s="16">
        <v>34751</v>
      </c>
      <c r="G549" t="str">
        <f>VLOOKUP(Начисление!D549,Отдел!A:C,2,0)</f>
        <v>Отдел сбыта</v>
      </c>
      <c r="H549" s="4" t="str">
        <f>VLOOKUP(C549,'Лицевые счета'!A:E,2,0)</f>
        <v>Туполева</v>
      </c>
      <c r="I549" t="str">
        <f>VLOOKUP(C549,'Лицевые счета'!A:E,4,0)</f>
        <v>Электрика</v>
      </c>
    </row>
    <row r="550" spans="1:9" hidden="1" x14ac:dyDescent="0.3">
      <c r="A550" s="9">
        <v>549</v>
      </c>
      <c r="B550" s="14">
        <v>44388</v>
      </c>
      <c r="C550" s="9">
        <v>5</v>
      </c>
      <c r="D550" s="9">
        <v>8</v>
      </c>
      <c r="E550" s="15" t="s">
        <v>84</v>
      </c>
      <c r="F550" s="16">
        <v>26512</v>
      </c>
      <c r="G550" t="str">
        <f>VLOOKUP(Начисление!D550,Отдел!A:C,2,0)</f>
        <v>Плановый отдел</v>
      </c>
      <c r="H550" s="4" t="str">
        <f>VLOOKUP(C550,'Лицевые счета'!A:E,2,0)</f>
        <v>Шмидта</v>
      </c>
      <c r="I550" t="str">
        <f>VLOOKUP(C550,'Лицевые счета'!A:E,4,0)</f>
        <v>Электрика</v>
      </c>
    </row>
    <row r="551" spans="1:9" hidden="1" x14ac:dyDescent="0.3">
      <c r="A551" s="9">
        <v>550</v>
      </c>
      <c r="B551" s="14">
        <v>44389</v>
      </c>
      <c r="C551" s="9">
        <v>51</v>
      </c>
      <c r="D551" s="9">
        <v>3</v>
      </c>
      <c r="E551" s="15" t="s">
        <v>84</v>
      </c>
      <c r="F551" s="16">
        <v>38660</v>
      </c>
      <c r="G551" t="str">
        <f>VLOOKUP(Начисление!D551,Отдел!A:C,2,0)</f>
        <v>Бухгалтерия</v>
      </c>
      <c r="H551" s="4" t="str">
        <f>VLOOKUP(C551,'Лицевые счета'!A:E,2,0)</f>
        <v>Семеоновская</v>
      </c>
      <c r="I551" t="str">
        <f>VLOOKUP(C551,'Лицевые счета'!A:E,4,0)</f>
        <v>Сантехника</v>
      </c>
    </row>
    <row r="552" spans="1:9" hidden="1" x14ac:dyDescent="0.3">
      <c r="A552" s="9">
        <v>551</v>
      </c>
      <c r="B552" s="14">
        <v>44390</v>
      </c>
      <c r="C552" s="9">
        <v>30</v>
      </c>
      <c r="D552" s="9">
        <v>4</v>
      </c>
      <c r="E552" s="15" t="s">
        <v>84</v>
      </c>
      <c r="F552" s="16">
        <v>36884</v>
      </c>
      <c r="G552" t="str">
        <f>VLOOKUP(Начисление!D552,Отдел!A:C,2,0)</f>
        <v>Отдел по технике безопасности</v>
      </c>
      <c r="H552" s="4" t="str">
        <f>VLOOKUP(C552,'Лицевые счета'!A:E,2,0)</f>
        <v>Туполева</v>
      </c>
      <c r="I552" t="str">
        <f>VLOOKUP(C552,'Лицевые счета'!A:E,4,0)</f>
        <v>Электрика</v>
      </c>
    </row>
    <row r="553" spans="1:9" hidden="1" x14ac:dyDescent="0.3">
      <c r="A553" s="9">
        <v>552</v>
      </c>
      <c r="B553" s="14">
        <v>44391</v>
      </c>
      <c r="C553" s="9">
        <v>55</v>
      </c>
      <c r="D553" s="9">
        <v>6</v>
      </c>
      <c r="E553" s="15" t="s">
        <v>84</v>
      </c>
      <c r="F553" s="16">
        <v>30265</v>
      </c>
      <c r="G553" t="str">
        <f>VLOOKUP(Начисление!D553,Отдел!A:C,2,0)</f>
        <v>Отдел снабжения</v>
      </c>
      <c r="H553" s="4" t="str">
        <f>VLOOKUP(C553,'Лицевые счета'!A:E,2,0)</f>
        <v>Кольцевая</v>
      </c>
      <c r="I553" t="str">
        <f>VLOOKUP(C553,'Лицевые счета'!A:E,4,0)</f>
        <v>Инструмент</v>
      </c>
    </row>
    <row r="554" spans="1:9" hidden="1" x14ac:dyDescent="0.3">
      <c r="A554" s="9">
        <v>553</v>
      </c>
      <c r="B554" s="14">
        <v>44392</v>
      </c>
      <c r="C554" s="9">
        <v>21</v>
      </c>
      <c r="D554" s="9">
        <v>5</v>
      </c>
      <c r="E554" s="15" t="s">
        <v>84</v>
      </c>
      <c r="F554" s="16">
        <v>31599</v>
      </c>
      <c r="G554" t="str">
        <f>VLOOKUP(Начисление!D554,Отдел!A:C,2,0)</f>
        <v>Кадровый отдел</v>
      </c>
      <c r="H554" s="4" t="str">
        <f>VLOOKUP(C554,'Лицевые счета'!A:E,2,0)</f>
        <v>Туполева</v>
      </c>
      <c r="I554" t="str">
        <f>VLOOKUP(C554,'Лицевые счета'!A:E,4,0)</f>
        <v>Электрика</v>
      </c>
    </row>
    <row r="555" spans="1:9" hidden="1" x14ac:dyDescent="0.3">
      <c r="A555" s="9">
        <v>554</v>
      </c>
      <c r="B555" s="14">
        <v>44393</v>
      </c>
      <c r="C555" s="9">
        <v>19</v>
      </c>
      <c r="D555" s="9">
        <v>1</v>
      </c>
      <c r="E555" s="15" t="s">
        <v>84</v>
      </c>
      <c r="F555" s="16">
        <v>23314</v>
      </c>
      <c r="G555" t="str">
        <f>VLOOKUP(Начисление!D555,Отдел!A:C,2,0)</f>
        <v>Ремонтный цех</v>
      </c>
      <c r="H555" s="4" t="str">
        <f>VLOOKUP(C555,'Лицевые счета'!A:E,2,0)</f>
        <v>Ленина</v>
      </c>
      <c r="I555" t="str">
        <f>VLOOKUP(C555,'Лицевые счета'!A:E,4,0)</f>
        <v>Сантехника</v>
      </c>
    </row>
    <row r="556" spans="1:9" hidden="1" x14ac:dyDescent="0.3">
      <c r="A556" s="9">
        <v>555</v>
      </c>
      <c r="B556" s="14">
        <v>44394</v>
      </c>
      <c r="C556" s="9">
        <v>10</v>
      </c>
      <c r="D556" s="9">
        <v>10</v>
      </c>
      <c r="E556" s="15" t="s">
        <v>84</v>
      </c>
      <c r="F556" s="16">
        <v>38855</v>
      </c>
      <c r="G556" t="str">
        <f>VLOOKUP(Начисление!D556,Отдел!A:C,2,0)</f>
        <v>Маркетинговый отдел</v>
      </c>
      <c r="H556" s="4" t="str">
        <f>VLOOKUP(C556,'Лицевые счета'!A:E,2,0)</f>
        <v>Ленина</v>
      </c>
      <c r="I556" t="str">
        <f>VLOOKUP(C556,'Лицевые счета'!A:E,4,0)</f>
        <v>Электрика</v>
      </c>
    </row>
    <row r="557" spans="1:9" hidden="1" x14ac:dyDescent="0.3">
      <c r="A557" s="9">
        <v>556</v>
      </c>
      <c r="B557" s="14">
        <v>44395</v>
      </c>
      <c r="C557" s="9">
        <v>52</v>
      </c>
      <c r="D557" s="9">
        <v>10</v>
      </c>
      <c r="E557" s="15" t="s">
        <v>84</v>
      </c>
      <c r="F557" s="16">
        <v>36259</v>
      </c>
      <c r="G557" t="str">
        <f>VLOOKUP(Начисление!D557,Отдел!A:C,2,0)</f>
        <v>Маркетинговый отдел</v>
      </c>
      <c r="H557" s="4" t="str">
        <f>VLOOKUP(C557,'Лицевые счета'!A:E,2,0)</f>
        <v>Семеоновская</v>
      </c>
      <c r="I557" t="str">
        <f>VLOOKUP(C557,'Лицевые счета'!A:E,4,0)</f>
        <v>Сантехника</v>
      </c>
    </row>
    <row r="558" spans="1:9" hidden="1" x14ac:dyDescent="0.3">
      <c r="A558" s="9">
        <v>557</v>
      </c>
      <c r="B558" s="14">
        <v>44396</v>
      </c>
      <c r="C558" s="9">
        <v>34</v>
      </c>
      <c r="D558" s="9">
        <v>2</v>
      </c>
      <c r="E558" s="15" t="s">
        <v>84</v>
      </c>
      <c r="F558" s="16">
        <v>26397</v>
      </c>
      <c r="G558" t="str">
        <f>VLOOKUP(Начисление!D558,Отдел!A:C,2,0)</f>
        <v>Служба доставки</v>
      </c>
      <c r="H558" s="4" t="str">
        <f>VLOOKUP(C558,'Лицевые счета'!A:E,2,0)</f>
        <v>Туполева</v>
      </c>
      <c r="I558" t="str">
        <f>VLOOKUP(C558,'Лицевые счета'!A:E,4,0)</f>
        <v>Инструмент</v>
      </c>
    </row>
    <row r="559" spans="1:9" hidden="1" x14ac:dyDescent="0.3">
      <c r="A559" s="9">
        <v>558</v>
      </c>
      <c r="B559" s="14">
        <v>44397</v>
      </c>
      <c r="C559" s="9">
        <v>24</v>
      </c>
      <c r="D559" s="9">
        <v>5</v>
      </c>
      <c r="E559" s="15" t="s">
        <v>84</v>
      </c>
      <c r="F559" s="16">
        <v>23508</v>
      </c>
      <c r="G559" t="str">
        <f>VLOOKUP(Начисление!D559,Отдел!A:C,2,0)</f>
        <v>Кадровый отдел</v>
      </c>
      <c r="H559" s="4" t="str">
        <f>VLOOKUP(C559,'Лицевые счета'!A:E,2,0)</f>
        <v>Туполева</v>
      </c>
      <c r="I559" t="str">
        <f>VLOOKUP(C559,'Лицевые счета'!A:E,4,0)</f>
        <v>Электрика</v>
      </c>
    </row>
    <row r="560" spans="1:9" hidden="1" x14ac:dyDescent="0.3">
      <c r="A560" s="9">
        <v>559</v>
      </c>
      <c r="B560" s="14">
        <v>44398</v>
      </c>
      <c r="C560" s="9">
        <v>60</v>
      </c>
      <c r="D560" s="9">
        <v>4</v>
      </c>
      <c r="E560" s="15" t="s">
        <v>84</v>
      </c>
      <c r="F560" s="16">
        <v>29082</v>
      </c>
      <c r="G560" t="str">
        <f>VLOOKUP(Начисление!D560,Отдел!A:C,2,0)</f>
        <v>Отдел по технике безопасности</v>
      </c>
      <c r="H560" s="4" t="str">
        <f>VLOOKUP(C560,'Лицевые счета'!A:E,2,0)</f>
        <v>Кольцевая</v>
      </c>
      <c r="I560" t="str">
        <f>VLOOKUP(C560,'Лицевые счета'!A:E,4,0)</f>
        <v>Сантехника</v>
      </c>
    </row>
    <row r="561" spans="1:9" hidden="1" x14ac:dyDescent="0.3">
      <c r="A561" s="9">
        <v>560</v>
      </c>
      <c r="B561" s="14">
        <v>44399</v>
      </c>
      <c r="C561" s="9">
        <v>43</v>
      </c>
      <c r="D561" s="9">
        <v>9</v>
      </c>
      <c r="E561" s="15" t="s">
        <v>84</v>
      </c>
      <c r="F561" s="16">
        <v>34585</v>
      </c>
      <c r="G561" t="str">
        <f>VLOOKUP(Начисление!D561,Отдел!A:C,2,0)</f>
        <v>Отдел труда и заработной платы</v>
      </c>
      <c r="H561" s="4" t="str">
        <f>VLOOKUP(C561,'Лицевые счета'!A:E,2,0)</f>
        <v>Семеоновская</v>
      </c>
      <c r="I561" t="str">
        <f>VLOOKUP(C561,'Лицевые счета'!A:E,4,0)</f>
        <v>Электрика</v>
      </c>
    </row>
    <row r="562" spans="1:9" hidden="1" x14ac:dyDescent="0.3">
      <c r="A562" s="9">
        <v>561</v>
      </c>
      <c r="B562" s="14">
        <v>44400</v>
      </c>
      <c r="C562" s="9">
        <v>7</v>
      </c>
      <c r="D562" s="9">
        <v>6</v>
      </c>
      <c r="E562" s="15" t="s">
        <v>84</v>
      </c>
      <c r="F562" s="16">
        <v>30140</v>
      </c>
      <c r="G562" t="str">
        <f>VLOOKUP(Начисление!D562,Отдел!A:C,2,0)</f>
        <v>Отдел снабжения</v>
      </c>
      <c r="H562" s="4" t="str">
        <f>VLOOKUP(C562,'Лицевые счета'!A:E,2,0)</f>
        <v>Ленина</v>
      </c>
      <c r="I562" t="str">
        <f>VLOOKUP(C562,'Лицевые счета'!A:E,4,0)</f>
        <v>Электрика</v>
      </c>
    </row>
    <row r="563" spans="1:9" hidden="1" x14ac:dyDescent="0.3">
      <c r="A563" s="9">
        <v>562</v>
      </c>
      <c r="B563" s="14">
        <v>44401</v>
      </c>
      <c r="C563" s="9">
        <v>12</v>
      </c>
      <c r="D563" s="9">
        <v>4</v>
      </c>
      <c r="E563" s="15" t="s">
        <v>84</v>
      </c>
      <c r="F563" s="16">
        <v>39051</v>
      </c>
      <c r="G563" t="str">
        <f>VLOOKUP(Начисление!D563,Отдел!A:C,2,0)</f>
        <v>Отдел по технике безопасности</v>
      </c>
      <c r="H563" s="4" t="str">
        <f>VLOOKUP(C563,'Лицевые счета'!A:E,2,0)</f>
        <v>Ленина</v>
      </c>
      <c r="I563" t="str">
        <f>VLOOKUP(C563,'Лицевые счета'!A:E,4,0)</f>
        <v>Электрика</v>
      </c>
    </row>
    <row r="564" spans="1:9" hidden="1" x14ac:dyDescent="0.3">
      <c r="A564" s="9">
        <v>563</v>
      </c>
      <c r="B564" s="14">
        <v>44402</v>
      </c>
      <c r="C564" s="9">
        <v>28</v>
      </c>
      <c r="D564" s="9">
        <v>11</v>
      </c>
      <c r="E564" s="15" t="s">
        <v>84</v>
      </c>
      <c r="F564" s="16">
        <v>31690</v>
      </c>
      <c r="G564" t="str">
        <f>VLOOKUP(Начисление!D564,Отдел!A:C,2,0)</f>
        <v>Производственный цех</v>
      </c>
      <c r="H564" s="4" t="str">
        <f>VLOOKUP(C564,'Лицевые счета'!A:E,2,0)</f>
        <v>Туполева</v>
      </c>
      <c r="I564" t="str">
        <f>VLOOKUP(C564,'Лицевые счета'!A:E,4,0)</f>
        <v>Электрика</v>
      </c>
    </row>
    <row r="565" spans="1:9" hidden="1" x14ac:dyDescent="0.3">
      <c r="A565" s="9">
        <v>564</v>
      </c>
      <c r="B565" s="14">
        <v>44403</v>
      </c>
      <c r="C565" s="9">
        <v>27</v>
      </c>
      <c r="D565" s="9">
        <v>9</v>
      </c>
      <c r="E565" s="15" t="s">
        <v>84</v>
      </c>
      <c r="F565" s="16">
        <v>23365</v>
      </c>
      <c r="G565" t="str">
        <f>VLOOKUP(Начисление!D565,Отдел!A:C,2,0)</f>
        <v>Отдел труда и заработной платы</v>
      </c>
      <c r="H565" s="4" t="str">
        <f>VLOOKUP(C565,'Лицевые счета'!A:E,2,0)</f>
        <v>Туполева</v>
      </c>
      <c r="I565" t="str">
        <f>VLOOKUP(C565,'Лицевые счета'!A:E,4,0)</f>
        <v>Электрика</v>
      </c>
    </row>
    <row r="566" spans="1:9" hidden="1" x14ac:dyDescent="0.3">
      <c r="A566" s="9">
        <v>565</v>
      </c>
      <c r="B566" s="14">
        <v>44404</v>
      </c>
      <c r="C566" s="9">
        <v>21</v>
      </c>
      <c r="D566" s="9">
        <v>6</v>
      </c>
      <c r="E566" s="15" t="s">
        <v>84</v>
      </c>
      <c r="F566" s="16">
        <v>26791</v>
      </c>
      <c r="G566" t="str">
        <f>VLOOKUP(Начисление!D566,Отдел!A:C,2,0)</f>
        <v>Отдел снабжения</v>
      </c>
      <c r="H566" s="4" t="str">
        <f>VLOOKUP(C566,'Лицевые счета'!A:E,2,0)</f>
        <v>Туполева</v>
      </c>
      <c r="I566" t="str">
        <f>VLOOKUP(C566,'Лицевые счета'!A:E,4,0)</f>
        <v>Электрика</v>
      </c>
    </row>
    <row r="567" spans="1:9" hidden="1" x14ac:dyDescent="0.3">
      <c r="A567" s="9">
        <v>566</v>
      </c>
      <c r="B567" s="14">
        <v>44405</v>
      </c>
      <c r="C567" s="9">
        <v>34</v>
      </c>
      <c r="D567" s="9">
        <v>5</v>
      </c>
      <c r="E567" s="15" t="s">
        <v>84</v>
      </c>
      <c r="F567" s="16">
        <v>29594</v>
      </c>
      <c r="G567" t="str">
        <f>VLOOKUP(Начисление!D567,Отдел!A:C,2,0)</f>
        <v>Кадровый отдел</v>
      </c>
      <c r="H567" s="4" t="str">
        <f>VLOOKUP(C567,'Лицевые счета'!A:E,2,0)</f>
        <v>Туполева</v>
      </c>
      <c r="I567" t="str">
        <f>VLOOKUP(C567,'Лицевые счета'!A:E,4,0)</f>
        <v>Инструмент</v>
      </c>
    </row>
    <row r="568" spans="1:9" hidden="1" x14ac:dyDescent="0.3">
      <c r="A568" s="9">
        <v>567</v>
      </c>
      <c r="B568" s="14">
        <v>44406</v>
      </c>
      <c r="C568" s="9">
        <v>30</v>
      </c>
      <c r="D568" s="9">
        <v>10</v>
      </c>
      <c r="E568" s="15" t="s">
        <v>84</v>
      </c>
      <c r="F568" s="16">
        <v>23267</v>
      </c>
      <c r="G568" t="str">
        <f>VLOOKUP(Начисление!D568,Отдел!A:C,2,0)</f>
        <v>Маркетинговый отдел</v>
      </c>
      <c r="H568" s="4" t="str">
        <f>VLOOKUP(C568,'Лицевые счета'!A:E,2,0)</f>
        <v>Туполева</v>
      </c>
      <c r="I568" t="str">
        <f>VLOOKUP(C568,'Лицевые счета'!A:E,4,0)</f>
        <v>Электрика</v>
      </c>
    </row>
    <row r="569" spans="1:9" hidden="1" x14ac:dyDescent="0.3">
      <c r="A569" s="9">
        <v>568</v>
      </c>
      <c r="B569" s="14">
        <v>44407</v>
      </c>
      <c r="C569" s="9">
        <v>41</v>
      </c>
      <c r="D569" s="9">
        <v>8</v>
      </c>
      <c r="E569" s="15" t="s">
        <v>84</v>
      </c>
      <c r="F569" s="16">
        <v>37105</v>
      </c>
      <c r="G569" t="str">
        <f>VLOOKUP(Начисление!D569,Отдел!A:C,2,0)</f>
        <v>Плановый отдел</v>
      </c>
      <c r="H569" s="4" t="str">
        <f>VLOOKUP(C569,'Лицевые счета'!A:E,2,0)</f>
        <v>Семеоновская</v>
      </c>
      <c r="I569" t="str">
        <f>VLOOKUP(C569,'Лицевые счета'!A:E,4,0)</f>
        <v>Электрика</v>
      </c>
    </row>
    <row r="570" spans="1:9" hidden="1" x14ac:dyDescent="0.3">
      <c r="A570" s="9">
        <v>569</v>
      </c>
      <c r="B570" s="14">
        <v>44408</v>
      </c>
      <c r="C570" s="9">
        <v>37</v>
      </c>
      <c r="D570" s="9">
        <v>12</v>
      </c>
      <c r="E570" s="15" t="s">
        <v>84</v>
      </c>
      <c r="F570" s="16">
        <v>21902</v>
      </c>
      <c r="G570" t="str">
        <f>VLOOKUP(Начисление!D570,Отдел!A:C,2,0)</f>
        <v>Диспетчерский отдел</v>
      </c>
      <c r="H570" s="4" t="str">
        <f>VLOOKUP(C570,'Лицевые счета'!A:E,2,0)</f>
        <v>Туполева</v>
      </c>
      <c r="I570" t="str">
        <f>VLOOKUP(C570,'Лицевые счета'!A:E,4,0)</f>
        <v>Инструмент</v>
      </c>
    </row>
    <row r="571" spans="1:9" hidden="1" x14ac:dyDescent="0.3">
      <c r="A571" s="9">
        <v>570</v>
      </c>
      <c r="B571" s="14">
        <v>44409</v>
      </c>
      <c r="C571" s="9">
        <v>20</v>
      </c>
      <c r="D571" s="9">
        <v>3</v>
      </c>
      <c r="E571" s="15" t="s">
        <v>84</v>
      </c>
      <c r="F571" s="16">
        <v>38100</v>
      </c>
      <c r="G571" t="str">
        <f>VLOOKUP(Начисление!D571,Отдел!A:C,2,0)</f>
        <v>Бухгалтерия</v>
      </c>
      <c r="H571" s="4" t="str">
        <f>VLOOKUP(C571,'Лицевые счета'!A:E,2,0)</f>
        <v>Ленина</v>
      </c>
      <c r="I571" t="str">
        <f>VLOOKUP(C571,'Лицевые счета'!A:E,4,0)</f>
        <v>Сантехника</v>
      </c>
    </row>
    <row r="572" spans="1:9" hidden="1" x14ac:dyDescent="0.3">
      <c r="A572" s="9">
        <v>571</v>
      </c>
      <c r="B572" s="14">
        <v>44410</v>
      </c>
      <c r="C572" s="9">
        <v>45</v>
      </c>
      <c r="D572" s="9">
        <v>1</v>
      </c>
      <c r="E572" s="15" t="s">
        <v>84</v>
      </c>
      <c r="F572" s="16">
        <v>30503</v>
      </c>
      <c r="G572" t="str">
        <f>VLOOKUP(Начисление!D572,Отдел!A:C,2,0)</f>
        <v>Ремонтный цех</v>
      </c>
      <c r="H572" s="4" t="str">
        <f>VLOOKUP(C572,'Лицевые счета'!A:E,2,0)</f>
        <v>Семеоновская</v>
      </c>
      <c r="I572" t="str">
        <f>VLOOKUP(C572,'Лицевые счета'!A:E,4,0)</f>
        <v>Инструмент</v>
      </c>
    </row>
    <row r="573" spans="1:9" hidden="1" x14ac:dyDescent="0.3">
      <c r="A573" s="9">
        <v>572</v>
      </c>
      <c r="B573" s="14">
        <v>44411</v>
      </c>
      <c r="C573" s="9">
        <v>9</v>
      </c>
      <c r="D573" s="9">
        <v>2</v>
      </c>
      <c r="E573" s="15" t="s">
        <v>84</v>
      </c>
      <c r="F573" s="16">
        <v>39199</v>
      </c>
      <c r="G573" t="str">
        <f>VLOOKUP(Начисление!D573,Отдел!A:C,2,0)</f>
        <v>Служба доставки</v>
      </c>
      <c r="H573" s="4" t="str">
        <f>VLOOKUP(C573,'Лицевые счета'!A:E,2,0)</f>
        <v>Ленина</v>
      </c>
      <c r="I573" t="str">
        <f>VLOOKUP(C573,'Лицевые счета'!A:E,4,0)</f>
        <v>Электрика</v>
      </c>
    </row>
    <row r="574" spans="1:9" hidden="1" x14ac:dyDescent="0.3">
      <c r="A574" s="9">
        <v>573</v>
      </c>
      <c r="B574" s="14">
        <v>44412</v>
      </c>
      <c r="C574" s="9">
        <v>7</v>
      </c>
      <c r="D574" s="9">
        <v>8</v>
      </c>
      <c r="E574" s="15" t="s">
        <v>84</v>
      </c>
      <c r="F574" s="16">
        <v>26147</v>
      </c>
      <c r="G574" t="str">
        <f>VLOOKUP(Начисление!D574,Отдел!A:C,2,0)</f>
        <v>Плановый отдел</v>
      </c>
      <c r="H574" s="4" t="str">
        <f>VLOOKUP(C574,'Лицевые счета'!A:E,2,0)</f>
        <v>Ленина</v>
      </c>
      <c r="I574" t="str">
        <f>VLOOKUP(C574,'Лицевые счета'!A:E,4,0)</f>
        <v>Электрика</v>
      </c>
    </row>
    <row r="575" spans="1:9" hidden="1" x14ac:dyDescent="0.3">
      <c r="A575" s="9">
        <v>574</v>
      </c>
      <c r="B575" s="14">
        <v>44413</v>
      </c>
      <c r="C575" s="9">
        <v>13</v>
      </c>
      <c r="D575" s="9">
        <v>10</v>
      </c>
      <c r="E575" s="15" t="s">
        <v>84</v>
      </c>
      <c r="F575" s="16">
        <v>39523</v>
      </c>
      <c r="G575" t="str">
        <f>VLOOKUP(Начисление!D575,Отдел!A:C,2,0)</f>
        <v>Маркетинговый отдел</v>
      </c>
      <c r="H575" s="4" t="str">
        <f>VLOOKUP(C575,'Лицевые счета'!A:E,2,0)</f>
        <v>Ленина</v>
      </c>
      <c r="I575" t="str">
        <f>VLOOKUP(C575,'Лицевые счета'!A:E,4,0)</f>
        <v>Сантехника</v>
      </c>
    </row>
    <row r="576" spans="1:9" hidden="1" x14ac:dyDescent="0.3">
      <c r="A576" s="9">
        <v>575</v>
      </c>
      <c r="B576" s="14">
        <v>44414</v>
      </c>
      <c r="C576" s="9">
        <v>37</v>
      </c>
      <c r="D576" s="9">
        <v>11</v>
      </c>
      <c r="E576" s="15" t="s">
        <v>84</v>
      </c>
      <c r="F576" s="16">
        <v>28828</v>
      </c>
      <c r="G576" t="str">
        <f>VLOOKUP(Начисление!D576,Отдел!A:C,2,0)</f>
        <v>Производственный цех</v>
      </c>
      <c r="H576" s="4" t="str">
        <f>VLOOKUP(C576,'Лицевые счета'!A:E,2,0)</f>
        <v>Туполева</v>
      </c>
      <c r="I576" t="str">
        <f>VLOOKUP(C576,'Лицевые счета'!A:E,4,0)</f>
        <v>Инструмент</v>
      </c>
    </row>
    <row r="577" spans="1:9" hidden="1" x14ac:dyDescent="0.3">
      <c r="A577" s="9">
        <v>576</v>
      </c>
      <c r="B577" s="14">
        <v>44415</v>
      </c>
      <c r="C577" s="9">
        <v>59</v>
      </c>
      <c r="D577" s="9">
        <v>10</v>
      </c>
      <c r="E577" s="15" t="s">
        <v>84</v>
      </c>
      <c r="F577" s="16">
        <v>25227</v>
      </c>
      <c r="G577" t="str">
        <f>VLOOKUP(Начисление!D577,Отдел!A:C,2,0)</f>
        <v>Маркетинговый отдел</v>
      </c>
      <c r="H577" s="4" t="str">
        <f>VLOOKUP(C577,'Лицевые счета'!A:E,2,0)</f>
        <v>Кольцевая</v>
      </c>
      <c r="I577" t="str">
        <f>VLOOKUP(C577,'Лицевые счета'!A:E,4,0)</f>
        <v>Сантехника</v>
      </c>
    </row>
    <row r="578" spans="1:9" hidden="1" x14ac:dyDescent="0.3">
      <c r="A578" s="9">
        <v>577</v>
      </c>
      <c r="B578" s="14">
        <v>44416</v>
      </c>
      <c r="C578" s="9">
        <v>19</v>
      </c>
      <c r="D578" s="9">
        <v>10</v>
      </c>
      <c r="E578" s="15" t="s">
        <v>84</v>
      </c>
      <c r="F578" s="16">
        <v>32597</v>
      </c>
      <c r="G578" t="str">
        <f>VLOOKUP(Начисление!D578,Отдел!A:C,2,0)</f>
        <v>Маркетинговый отдел</v>
      </c>
      <c r="H578" s="4" t="str">
        <f>VLOOKUP(C578,'Лицевые счета'!A:E,2,0)</f>
        <v>Ленина</v>
      </c>
      <c r="I578" t="str">
        <f>VLOOKUP(C578,'Лицевые счета'!A:E,4,0)</f>
        <v>Сантехника</v>
      </c>
    </row>
    <row r="579" spans="1:9" hidden="1" x14ac:dyDescent="0.3">
      <c r="A579" s="9">
        <v>578</v>
      </c>
      <c r="B579" s="14">
        <v>44417</v>
      </c>
      <c r="C579" s="9">
        <v>40</v>
      </c>
      <c r="D579" s="9">
        <v>5</v>
      </c>
      <c r="E579" s="15" t="s">
        <v>85</v>
      </c>
      <c r="F579" s="16">
        <v>31450</v>
      </c>
      <c r="G579" t="str">
        <f>VLOOKUP(Начисление!D579,Отдел!A:C,2,0)</f>
        <v>Кадровый отдел</v>
      </c>
      <c r="H579" s="4" t="str">
        <f>VLOOKUP(C579,'Лицевые счета'!A:E,2,0)</f>
        <v>Семеоновская</v>
      </c>
      <c r="I579" t="str">
        <f>VLOOKUP(C579,'Лицевые счета'!A:E,4,0)</f>
        <v>Электрика</v>
      </c>
    </row>
    <row r="580" spans="1:9" hidden="1" x14ac:dyDescent="0.3">
      <c r="A580" s="9">
        <v>579</v>
      </c>
      <c r="B580" s="14">
        <v>44418</v>
      </c>
      <c r="C580" s="9">
        <v>16</v>
      </c>
      <c r="D580" s="9">
        <v>8</v>
      </c>
      <c r="E580" s="15" t="s">
        <v>85</v>
      </c>
      <c r="F580" s="16">
        <v>39359</v>
      </c>
      <c r="G580" t="str">
        <f>VLOOKUP(Начисление!D580,Отдел!A:C,2,0)</f>
        <v>Плановый отдел</v>
      </c>
      <c r="H580" s="4" t="str">
        <f>VLOOKUP(C580,'Лицевые счета'!A:E,2,0)</f>
        <v>Ленина</v>
      </c>
      <c r="I580" t="str">
        <f>VLOOKUP(C580,'Лицевые счета'!A:E,4,0)</f>
        <v>Сантехника</v>
      </c>
    </row>
    <row r="581" spans="1:9" hidden="1" x14ac:dyDescent="0.3">
      <c r="A581" s="9">
        <v>580</v>
      </c>
      <c r="B581" s="14">
        <v>44419</v>
      </c>
      <c r="C581" s="9">
        <v>51</v>
      </c>
      <c r="D581" s="9">
        <v>11</v>
      </c>
      <c r="E581" s="15" t="s">
        <v>85</v>
      </c>
      <c r="F581" s="16">
        <v>24731</v>
      </c>
      <c r="G581" t="str">
        <f>VLOOKUP(Начисление!D581,Отдел!A:C,2,0)</f>
        <v>Производственный цех</v>
      </c>
      <c r="H581" s="4" t="str">
        <f>VLOOKUP(C581,'Лицевые счета'!A:E,2,0)</f>
        <v>Семеоновская</v>
      </c>
      <c r="I581" t="str">
        <f>VLOOKUP(C581,'Лицевые счета'!A:E,4,0)</f>
        <v>Сантехника</v>
      </c>
    </row>
    <row r="582" spans="1:9" hidden="1" x14ac:dyDescent="0.3">
      <c r="A582" s="9">
        <v>581</v>
      </c>
      <c r="B582" s="14">
        <v>44420</v>
      </c>
      <c r="C582" s="9">
        <v>41</v>
      </c>
      <c r="D582" s="9">
        <v>3</v>
      </c>
      <c r="E582" s="15" t="s">
        <v>85</v>
      </c>
      <c r="F582" s="16">
        <v>36416</v>
      </c>
      <c r="G582" t="str">
        <f>VLOOKUP(Начисление!D582,Отдел!A:C,2,0)</f>
        <v>Бухгалтерия</v>
      </c>
      <c r="H582" s="4" t="str">
        <f>VLOOKUP(C582,'Лицевые счета'!A:E,2,0)</f>
        <v>Семеоновская</v>
      </c>
      <c r="I582" t="str">
        <f>VLOOKUP(C582,'Лицевые счета'!A:E,4,0)</f>
        <v>Электрика</v>
      </c>
    </row>
    <row r="583" spans="1:9" hidden="1" x14ac:dyDescent="0.3">
      <c r="A583" s="9">
        <v>582</v>
      </c>
      <c r="B583" s="14">
        <v>44421</v>
      </c>
      <c r="C583" s="9">
        <v>14</v>
      </c>
      <c r="D583" s="9">
        <v>2</v>
      </c>
      <c r="E583" s="15" t="s">
        <v>85</v>
      </c>
      <c r="F583" s="16">
        <v>37508</v>
      </c>
      <c r="G583" t="str">
        <f>VLOOKUP(Начисление!D583,Отдел!A:C,2,0)</f>
        <v>Служба доставки</v>
      </c>
      <c r="H583" s="4" t="str">
        <f>VLOOKUP(C583,'Лицевые счета'!A:E,2,0)</f>
        <v>Ленина</v>
      </c>
      <c r="I583" t="str">
        <f>VLOOKUP(C583,'Лицевые счета'!A:E,4,0)</f>
        <v>Сантехника</v>
      </c>
    </row>
    <row r="584" spans="1:9" hidden="1" x14ac:dyDescent="0.3">
      <c r="A584" s="9">
        <v>583</v>
      </c>
      <c r="B584" s="14">
        <v>44422</v>
      </c>
      <c r="C584" s="9">
        <v>25</v>
      </c>
      <c r="D584" s="9">
        <v>7</v>
      </c>
      <c r="E584" s="15" t="s">
        <v>85</v>
      </c>
      <c r="F584" s="16">
        <v>30379</v>
      </c>
      <c r="G584" t="str">
        <f>VLOOKUP(Начисление!D584,Отдел!A:C,2,0)</f>
        <v>Отдел сбыта</v>
      </c>
      <c r="H584" s="4" t="str">
        <f>VLOOKUP(C584,'Лицевые счета'!A:E,2,0)</f>
        <v>Туполева</v>
      </c>
      <c r="I584" t="str">
        <f>VLOOKUP(C584,'Лицевые счета'!A:E,4,0)</f>
        <v>Электрика</v>
      </c>
    </row>
    <row r="585" spans="1:9" hidden="1" x14ac:dyDescent="0.3">
      <c r="A585" s="9">
        <v>584</v>
      </c>
      <c r="B585" s="14">
        <v>44423</v>
      </c>
      <c r="C585" s="9">
        <v>22</v>
      </c>
      <c r="D585" s="9">
        <v>9</v>
      </c>
      <c r="E585" s="15" t="s">
        <v>85</v>
      </c>
      <c r="F585" s="16">
        <v>27818</v>
      </c>
      <c r="G585" t="str">
        <f>VLOOKUP(Начисление!D585,Отдел!A:C,2,0)</f>
        <v>Отдел труда и заработной платы</v>
      </c>
      <c r="H585" s="4" t="str">
        <f>VLOOKUP(C585,'Лицевые счета'!A:E,2,0)</f>
        <v>Туполева</v>
      </c>
      <c r="I585" t="str">
        <f>VLOOKUP(C585,'Лицевые счета'!A:E,4,0)</f>
        <v>Электрика</v>
      </c>
    </row>
    <row r="586" spans="1:9" hidden="1" x14ac:dyDescent="0.3">
      <c r="A586" s="9">
        <v>585</v>
      </c>
      <c r="B586" s="14">
        <v>44424</v>
      </c>
      <c r="C586" s="9">
        <v>45</v>
      </c>
      <c r="D586" s="9">
        <v>3</v>
      </c>
      <c r="E586" s="15" t="s">
        <v>85</v>
      </c>
      <c r="F586" s="16">
        <v>38380</v>
      </c>
      <c r="G586" t="str">
        <f>VLOOKUP(Начисление!D586,Отдел!A:C,2,0)</f>
        <v>Бухгалтерия</v>
      </c>
      <c r="H586" s="4" t="str">
        <f>VLOOKUP(C586,'Лицевые счета'!A:E,2,0)</f>
        <v>Семеоновская</v>
      </c>
      <c r="I586" t="str">
        <f>VLOOKUP(C586,'Лицевые счета'!A:E,4,0)</f>
        <v>Инструмент</v>
      </c>
    </row>
    <row r="587" spans="1:9" hidden="1" x14ac:dyDescent="0.3">
      <c r="A587" s="9">
        <v>586</v>
      </c>
      <c r="B587" s="14">
        <v>44425</v>
      </c>
      <c r="C587" s="9">
        <v>53</v>
      </c>
      <c r="D587" s="9">
        <v>5</v>
      </c>
      <c r="E587" s="15" t="s">
        <v>85</v>
      </c>
      <c r="F587" s="16">
        <v>36293</v>
      </c>
      <c r="G587" t="str">
        <f>VLOOKUP(Начисление!D587,Отдел!A:C,2,0)</f>
        <v>Кадровый отдел</v>
      </c>
      <c r="H587" s="4" t="str">
        <f>VLOOKUP(C587,'Лицевые счета'!A:E,2,0)</f>
        <v>Кольцевая</v>
      </c>
      <c r="I587" t="str">
        <f>VLOOKUP(C587,'Лицевые счета'!A:E,4,0)</f>
        <v>Электрика</v>
      </c>
    </row>
    <row r="588" spans="1:9" hidden="1" x14ac:dyDescent="0.3">
      <c r="A588" s="9">
        <v>587</v>
      </c>
      <c r="B588" s="14">
        <v>44426</v>
      </c>
      <c r="C588" s="9">
        <v>34</v>
      </c>
      <c r="D588" s="9">
        <v>2</v>
      </c>
      <c r="E588" s="15" t="s">
        <v>85</v>
      </c>
      <c r="F588" s="16">
        <v>35560</v>
      </c>
      <c r="G588" t="str">
        <f>VLOOKUP(Начисление!D588,Отдел!A:C,2,0)</f>
        <v>Служба доставки</v>
      </c>
      <c r="H588" s="4" t="str">
        <f>VLOOKUP(C588,'Лицевые счета'!A:E,2,0)</f>
        <v>Туполева</v>
      </c>
      <c r="I588" t="str">
        <f>VLOOKUP(C588,'Лицевые счета'!A:E,4,0)</f>
        <v>Инструмент</v>
      </c>
    </row>
    <row r="589" spans="1:9" hidden="1" x14ac:dyDescent="0.3">
      <c r="A589" s="9">
        <v>588</v>
      </c>
      <c r="B589" s="14">
        <v>44427</v>
      </c>
      <c r="C589" s="9">
        <v>3</v>
      </c>
      <c r="D589" s="9">
        <v>8</v>
      </c>
      <c r="E589" s="15" t="s">
        <v>85</v>
      </c>
      <c r="F589" s="16">
        <v>34494</v>
      </c>
      <c r="G589" t="str">
        <f>VLOOKUP(Начисление!D589,Отдел!A:C,2,0)</f>
        <v>Плановый отдел</v>
      </c>
      <c r="H589" s="4" t="str">
        <f>VLOOKUP(C589,'Лицевые счета'!A:E,2,0)</f>
        <v>Шмидта</v>
      </c>
      <c r="I589" t="str">
        <f>VLOOKUP(C589,'Лицевые счета'!A:E,4,0)</f>
        <v>Электрика</v>
      </c>
    </row>
    <row r="590" spans="1:9" hidden="1" x14ac:dyDescent="0.3">
      <c r="A590" s="9">
        <v>589</v>
      </c>
      <c r="B590" s="14">
        <v>44428</v>
      </c>
      <c r="C590" s="9">
        <v>24</v>
      </c>
      <c r="D590" s="9">
        <v>3</v>
      </c>
      <c r="E590" s="15" t="s">
        <v>85</v>
      </c>
      <c r="F590" s="16">
        <v>35541</v>
      </c>
      <c r="G590" t="str">
        <f>VLOOKUP(Начисление!D590,Отдел!A:C,2,0)</f>
        <v>Бухгалтерия</v>
      </c>
      <c r="H590" s="4" t="str">
        <f>VLOOKUP(C590,'Лицевые счета'!A:E,2,0)</f>
        <v>Туполева</v>
      </c>
      <c r="I590" t="str">
        <f>VLOOKUP(C590,'Лицевые счета'!A:E,4,0)</f>
        <v>Электрика</v>
      </c>
    </row>
    <row r="591" spans="1:9" hidden="1" x14ac:dyDescent="0.3">
      <c r="A591" s="9">
        <v>590</v>
      </c>
      <c r="B591" s="14">
        <v>44429</v>
      </c>
      <c r="C591" s="9">
        <v>12</v>
      </c>
      <c r="D591" s="9">
        <v>12</v>
      </c>
      <c r="E591" s="15" t="s">
        <v>85</v>
      </c>
      <c r="F591" s="16">
        <v>28674</v>
      </c>
      <c r="G591" t="str">
        <f>VLOOKUP(Начисление!D591,Отдел!A:C,2,0)</f>
        <v>Диспетчерский отдел</v>
      </c>
      <c r="H591" s="4" t="str">
        <f>VLOOKUP(C591,'Лицевые счета'!A:E,2,0)</f>
        <v>Ленина</v>
      </c>
      <c r="I591" t="str">
        <f>VLOOKUP(C591,'Лицевые счета'!A:E,4,0)</f>
        <v>Электрика</v>
      </c>
    </row>
    <row r="592" spans="1:9" hidden="1" x14ac:dyDescent="0.3">
      <c r="A592" s="9">
        <v>591</v>
      </c>
      <c r="B592" s="14">
        <v>44430</v>
      </c>
      <c r="C592" s="9">
        <v>17</v>
      </c>
      <c r="D592" s="9">
        <v>4</v>
      </c>
      <c r="E592" s="15" t="s">
        <v>85</v>
      </c>
      <c r="F592" s="16">
        <v>32445</v>
      </c>
      <c r="G592" t="str">
        <f>VLOOKUP(Начисление!D592,Отдел!A:C,2,0)</f>
        <v>Отдел по технике безопасности</v>
      </c>
      <c r="H592" s="4" t="str">
        <f>VLOOKUP(C592,'Лицевые счета'!A:E,2,0)</f>
        <v>Ленина</v>
      </c>
      <c r="I592" t="str">
        <f>VLOOKUP(C592,'Лицевые счета'!A:E,4,0)</f>
        <v>Сантехника</v>
      </c>
    </row>
    <row r="593" spans="1:9" hidden="1" x14ac:dyDescent="0.3">
      <c r="A593" s="9">
        <v>592</v>
      </c>
      <c r="B593" s="14">
        <v>44431</v>
      </c>
      <c r="C593" s="9">
        <v>38</v>
      </c>
      <c r="D593" s="9">
        <v>4</v>
      </c>
      <c r="E593" s="15" t="s">
        <v>85</v>
      </c>
      <c r="F593" s="16">
        <v>30424</v>
      </c>
      <c r="G593" t="str">
        <f>VLOOKUP(Начисление!D593,Отдел!A:C,2,0)</f>
        <v>Отдел по технике безопасности</v>
      </c>
      <c r="H593" s="4" t="str">
        <f>VLOOKUP(C593,'Лицевые счета'!A:E,2,0)</f>
        <v>Семеоновская</v>
      </c>
      <c r="I593" t="str">
        <f>VLOOKUP(C593,'Лицевые счета'!A:E,4,0)</f>
        <v>Электрика</v>
      </c>
    </row>
    <row r="594" spans="1:9" hidden="1" x14ac:dyDescent="0.3">
      <c r="A594" s="9">
        <v>593</v>
      </c>
      <c r="B594" s="14">
        <v>44432</v>
      </c>
      <c r="C594" s="9">
        <v>56</v>
      </c>
      <c r="D594" s="9">
        <v>9</v>
      </c>
      <c r="E594" s="15" t="s">
        <v>85</v>
      </c>
      <c r="F594" s="16">
        <v>23046</v>
      </c>
      <c r="G594" t="str">
        <f>VLOOKUP(Начисление!D594,Отдел!A:C,2,0)</f>
        <v>Отдел труда и заработной платы</v>
      </c>
      <c r="H594" s="4" t="str">
        <f>VLOOKUP(C594,'Лицевые счета'!A:E,2,0)</f>
        <v>Кольцевая</v>
      </c>
      <c r="I594" t="str">
        <f>VLOOKUP(C594,'Лицевые счета'!A:E,4,0)</f>
        <v>Инструмент</v>
      </c>
    </row>
    <row r="595" spans="1:9" hidden="1" x14ac:dyDescent="0.3">
      <c r="A595" s="9">
        <v>594</v>
      </c>
      <c r="B595" s="14">
        <v>44433</v>
      </c>
      <c r="C595" s="9">
        <v>21</v>
      </c>
      <c r="D595" s="9">
        <v>11</v>
      </c>
      <c r="E595" s="15" t="s">
        <v>85</v>
      </c>
      <c r="F595" s="16">
        <v>26981</v>
      </c>
      <c r="G595" t="str">
        <f>VLOOKUP(Начисление!D595,Отдел!A:C,2,0)</f>
        <v>Производственный цех</v>
      </c>
      <c r="H595" s="4" t="str">
        <f>VLOOKUP(C595,'Лицевые счета'!A:E,2,0)</f>
        <v>Туполева</v>
      </c>
      <c r="I595" t="str">
        <f>VLOOKUP(C595,'Лицевые счета'!A:E,4,0)</f>
        <v>Электрика</v>
      </c>
    </row>
    <row r="596" spans="1:9" hidden="1" x14ac:dyDescent="0.3">
      <c r="A596" s="9">
        <v>595</v>
      </c>
      <c r="B596" s="14">
        <v>44434</v>
      </c>
      <c r="C596" s="9">
        <v>23</v>
      </c>
      <c r="D596" s="9">
        <v>9</v>
      </c>
      <c r="E596" s="15" t="s">
        <v>85</v>
      </c>
      <c r="F596" s="16">
        <v>21784</v>
      </c>
      <c r="G596" t="str">
        <f>VLOOKUP(Начисление!D596,Отдел!A:C,2,0)</f>
        <v>Отдел труда и заработной платы</v>
      </c>
      <c r="H596" s="4" t="str">
        <f>VLOOKUP(C596,'Лицевые счета'!A:E,2,0)</f>
        <v>Туполева</v>
      </c>
      <c r="I596" t="str">
        <f>VLOOKUP(C596,'Лицевые счета'!A:E,4,0)</f>
        <v>Электрика</v>
      </c>
    </row>
    <row r="597" spans="1:9" hidden="1" x14ac:dyDescent="0.3">
      <c r="A597" s="9">
        <v>596</v>
      </c>
      <c r="B597" s="14">
        <v>44435</v>
      </c>
      <c r="C597" s="9">
        <v>18</v>
      </c>
      <c r="D597" s="9">
        <v>3</v>
      </c>
      <c r="E597" s="15" t="s">
        <v>85</v>
      </c>
      <c r="F597" s="16">
        <v>29485</v>
      </c>
      <c r="G597" t="str">
        <f>VLOOKUP(Начисление!D597,Отдел!A:C,2,0)</f>
        <v>Бухгалтерия</v>
      </c>
      <c r="H597" s="4" t="str">
        <f>VLOOKUP(C597,'Лицевые счета'!A:E,2,0)</f>
        <v>Ленина</v>
      </c>
      <c r="I597" t="str">
        <f>VLOOKUP(C597,'Лицевые счета'!A:E,4,0)</f>
        <v>Сантехника</v>
      </c>
    </row>
    <row r="598" spans="1:9" hidden="1" x14ac:dyDescent="0.3">
      <c r="A598" s="9">
        <v>597</v>
      </c>
      <c r="B598" s="14">
        <v>44436</v>
      </c>
      <c r="C598" s="9">
        <v>2</v>
      </c>
      <c r="D598" s="9">
        <v>12</v>
      </c>
      <c r="E598" s="15" t="s">
        <v>85</v>
      </c>
      <c r="F598" s="16">
        <v>35425</v>
      </c>
      <c r="G598" t="str">
        <f>VLOOKUP(Начисление!D598,Отдел!A:C,2,0)</f>
        <v>Диспетчерский отдел</v>
      </c>
      <c r="H598" s="4" t="str">
        <f>VLOOKUP(C598,'Лицевые счета'!A:E,2,0)</f>
        <v>Шмидта</v>
      </c>
      <c r="I598" t="str">
        <f>VLOOKUP(C598,'Лицевые счета'!A:E,4,0)</f>
        <v>Электрика</v>
      </c>
    </row>
    <row r="599" spans="1:9" hidden="1" x14ac:dyDescent="0.3">
      <c r="A599" s="9">
        <v>598</v>
      </c>
      <c r="B599" s="14">
        <v>44437</v>
      </c>
      <c r="C599" s="9">
        <v>38</v>
      </c>
      <c r="D599" s="9">
        <v>11</v>
      </c>
      <c r="E599" s="15" t="s">
        <v>85</v>
      </c>
      <c r="F599" s="16">
        <v>37842</v>
      </c>
      <c r="G599" t="str">
        <f>VLOOKUP(Начисление!D599,Отдел!A:C,2,0)</f>
        <v>Производственный цех</v>
      </c>
      <c r="H599" s="4" t="str">
        <f>VLOOKUP(C599,'Лицевые счета'!A:E,2,0)</f>
        <v>Семеоновская</v>
      </c>
      <c r="I599" t="str">
        <f>VLOOKUP(C599,'Лицевые счета'!A:E,4,0)</f>
        <v>Электрика</v>
      </c>
    </row>
    <row r="600" spans="1:9" hidden="1" x14ac:dyDescent="0.3">
      <c r="A600" s="9">
        <v>599</v>
      </c>
      <c r="B600" s="14">
        <v>44438</v>
      </c>
      <c r="C600" s="9">
        <v>4</v>
      </c>
      <c r="D600" s="9">
        <v>8</v>
      </c>
      <c r="E600" s="15" t="s">
        <v>85</v>
      </c>
      <c r="F600" s="16">
        <v>37900</v>
      </c>
      <c r="G600" t="str">
        <f>VLOOKUP(Начисление!D600,Отдел!A:C,2,0)</f>
        <v>Плановый отдел</v>
      </c>
      <c r="H600" s="4" t="str">
        <f>VLOOKUP(C600,'Лицевые счета'!A:E,2,0)</f>
        <v>Шмидта</v>
      </c>
      <c r="I600" t="str">
        <f>VLOOKUP(C600,'Лицевые счета'!A:E,4,0)</f>
        <v>Электрика</v>
      </c>
    </row>
    <row r="601" spans="1:9" hidden="1" x14ac:dyDescent="0.3">
      <c r="A601" s="9">
        <v>600</v>
      </c>
      <c r="B601" s="14">
        <v>44439</v>
      </c>
      <c r="C601" s="9">
        <v>54</v>
      </c>
      <c r="D601" s="9">
        <v>4</v>
      </c>
      <c r="E601" s="15" t="s">
        <v>85</v>
      </c>
      <c r="F601" s="16">
        <v>32369</v>
      </c>
      <c r="G601" t="str">
        <f>VLOOKUP(Начисление!D601,Отдел!A:C,2,0)</f>
        <v>Отдел по технике безопасности</v>
      </c>
      <c r="H601" s="4" t="str">
        <f>VLOOKUP(C601,'Лицевые счета'!A:E,2,0)</f>
        <v>Кольцевая</v>
      </c>
      <c r="I601" t="str">
        <f>VLOOKUP(C601,'Лицевые счета'!A:E,4,0)</f>
        <v>Электрика</v>
      </c>
    </row>
    <row r="602" spans="1:9" hidden="1" x14ac:dyDescent="0.3">
      <c r="A602" s="9">
        <v>601</v>
      </c>
      <c r="B602" s="14">
        <v>44440</v>
      </c>
      <c r="C602" s="9">
        <v>22</v>
      </c>
      <c r="D602" s="9">
        <v>5</v>
      </c>
      <c r="E602" s="15" t="s">
        <v>85</v>
      </c>
      <c r="F602" s="16">
        <v>39712</v>
      </c>
      <c r="G602" t="str">
        <f>VLOOKUP(Начисление!D602,Отдел!A:C,2,0)</f>
        <v>Кадровый отдел</v>
      </c>
      <c r="H602" s="4" t="str">
        <f>VLOOKUP(C602,'Лицевые счета'!A:E,2,0)</f>
        <v>Туполева</v>
      </c>
      <c r="I602" t="str">
        <f>VLOOKUP(C602,'Лицевые счета'!A:E,4,0)</f>
        <v>Электрика</v>
      </c>
    </row>
    <row r="603" spans="1:9" hidden="1" x14ac:dyDescent="0.3">
      <c r="A603" s="9">
        <v>602</v>
      </c>
      <c r="B603" s="14">
        <v>44441</v>
      </c>
      <c r="C603" s="9">
        <v>20</v>
      </c>
      <c r="D603" s="9">
        <v>5</v>
      </c>
      <c r="E603" s="15" t="s">
        <v>85</v>
      </c>
      <c r="F603" s="16">
        <v>21153</v>
      </c>
      <c r="G603" t="str">
        <f>VLOOKUP(Начисление!D603,Отдел!A:C,2,0)</f>
        <v>Кадровый отдел</v>
      </c>
      <c r="H603" s="4" t="str">
        <f>VLOOKUP(C603,'Лицевые счета'!A:E,2,0)</f>
        <v>Ленина</v>
      </c>
      <c r="I603" t="str">
        <f>VLOOKUP(C603,'Лицевые счета'!A:E,4,0)</f>
        <v>Сантехника</v>
      </c>
    </row>
    <row r="604" spans="1:9" hidden="1" x14ac:dyDescent="0.3">
      <c r="A604" s="9">
        <v>603</v>
      </c>
      <c r="B604" s="14">
        <v>44442</v>
      </c>
      <c r="C604" s="9">
        <v>49</v>
      </c>
      <c r="D604" s="9">
        <v>11</v>
      </c>
      <c r="E604" s="15" t="s">
        <v>85</v>
      </c>
      <c r="F604" s="16">
        <v>23219</v>
      </c>
      <c r="G604" t="str">
        <f>VLOOKUP(Начисление!D604,Отдел!A:C,2,0)</f>
        <v>Производственный цех</v>
      </c>
      <c r="H604" s="4" t="str">
        <f>VLOOKUP(C604,'Лицевые счета'!A:E,2,0)</f>
        <v>Семеоновская</v>
      </c>
      <c r="I604" t="str">
        <f>VLOOKUP(C604,'Лицевые счета'!A:E,4,0)</f>
        <v>Инструмент</v>
      </c>
    </row>
    <row r="605" spans="1:9" hidden="1" x14ac:dyDescent="0.3">
      <c r="A605" s="9">
        <v>604</v>
      </c>
      <c r="B605" s="14">
        <v>44443</v>
      </c>
      <c r="C605" s="9">
        <v>4</v>
      </c>
      <c r="D605" s="9">
        <v>3</v>
      </c>
      <c r="E605" s="15" t="s">
        <v>85</v>
      </c>
      <c r="F605" s="16">
        <v>21928</v>
      </c>
      <c r="G605" t="str">
        <f>VLOOKUP(Начисление!D605,Отдел!A:C,2,0)</f>
        <v>Бухгалтерия</v>
      </c>
      <c r="H605" s="4" t="str">
        <f>VLOOKUP(C605,'Лицевые счета'!A:E,2,0)</f>
        <v>Шмидта</v>
      </c>
      <c r="I605" t="str">
        <f>VLOOKUP(C605,'Лицевые счета'!A:E,4,0)</f>
        <v>Электрика</v>
      </c>
    </row>
    <row r="606" spans="1:9" hidden="1" x14ac:dyDescent="0.3">
      <c r="A606" s="9">
        <v>605</v>
      </c>
      <c r="B606" s="14">
        <v>44444</v>
      </c>
      <c r="C606" s="9">
        <v>49</v>
      </c>
      <c r="D606" s="9">
        <v>1</v>
      </c>
      <c r="E606" s="15" t="s">
        <v>85</v>
      </c>
      <c r="F606" s="16">
        <v>20355</v>
      </c>
      <c r="G606" t="str">
        <f>VLOOKUP(Начисление!D606,Отдел!A:C,2,0)</f>
        <v>Ремонтный цех</v>
      </c>
      <c r="H606" s="4" t="str">
        <f>VLOOKUP(C606,'Лицевые счета'!A:E,2,0)</f>
        <v>Семеоновская</v>
      </c>
      <c r="I606" t="str">
        <f>VLOOKUP(C606,'Лицевые счета'!A:E,4,0)</f>
        <v>Инструмент</v>
      </c>
    </row>
    <row r="607" spans="1:9" hidden="1" x14ac:dyDescent="0.3">
      <c r="A607" s="9">
        <v>606</v>
      </c>
      <c r="B607" s="14">
        <v>44445</v>
      </c>
      <c r="C607" s="9">
        <v>35</v>
      </c>
      <c r="D607" s="9">
        <v>8</v>
      </c>
      <c r="E607" s="15" t="s">
        <v>85</v>
      </c>
      <c r="F607" s="16">
        <v>22629</v>
      </c>
      <c r="G607" t="str">
        <f>VLOOKUP(Начисление!D607,Отдел!A:C,2,0)</f>
        <v>Плановый отдел</v>
      </c>
      <c r="H607" s="4" t="str">
        <f>VLOOKUP(C607,'Лицевые счета'!A:E,2,0)</f>
        <v>Туполева</v>
      </c>
      <c r="I607" t="str">
        <f>VLOOKUP(C607,'Лицевые счета'!A:E,4,0)</f>
        <v>Инструмент</v>
      </c>
    </row>
    <row r="608" spans="1:9" hidden="1" x14ac:dyDescent="0.3">
      <c r="A608" s="9">
        <v>607</v>
      </c>
      <c r="B608" s="14">
        <v>44446</v>
      </c>
      <c r="C608" s="9">
        <v>5</v>
      </c>
      <c r="D608" s="9">
        <v>7</v>
      </c>
      <c r="E608" s="15" t="s">
        <v>85</v>
      </c>
      <c r="F608" s="16">
        <v>24551</v>
      </c>
      <c r="G608" t="str">
        <f>VLOOKUP(Начисление!D608,Отдел!A:C,2,0)</f>
        <v>Отдел сбыта</v>
      </c>
      <c r="H608" s="4" t="str">
        <f>VLOOKUP(C608,'Лицевые счета'!A:E,2,0)</f>
        <v>Шмидта</v>
      </c>
      <c r="I608" t="str">
        <f>VLOOKUP(C608,'Лицевые счета'!A:E,4,0)</f>
        <v>Электрика</v>
      </c>
    </row>
    <row r="609" spans="1:9" hidden="1" x14ac:dyDescent="0.3">
      <c r="A609" s="9">
        <v>608</v>
      </c>
      <c r="B609" s="14">
        <v>44447</v>
      </c>
      <c r="C609" s="9">
        <v>37</v>
      </c>
      <c r="D609" s="9">
        <v>6</v>
      </c>
      <c r="E609" s="15" t="s">
        <v>85</v>
      </c>
      <c r="F609" s="16">
        <v>21878</v>
      </c>
      <c r="G609" t="str">
        <f>VLOOKUP(Начисление!D609,Отдел!A:C,2,0)</f>
        <v>Отдел снабжения</v>
      </c>
      <c r="H609" s="4" t="str">
        <f>VLOOKUP(C609,'Лицевые счета'!A:E,2,0)</f>
        <v>Туполева</v>
      </c>
      <c r="I609" t="str">
        <f>VLOOKUP(C609,'Лицевые счета'!A:E,4,0)</f>
        <v>Инструмент</v>
      </c>
    </row>
    <row r="610" spans="1:9" hidden="1" x14ac:dyDescent="0.3">
      <c r="A610" s="9">
        <v>609</v>
      </c>
      <c r="B610" s="14">
        <v>44448</v>
      </c>
      <c r="C610" s="9">
        <v>59</v>
      </c>
      <c r="D610" s="9">
        <v>10</v>
      </c>
      <c r="E610" s="15" t="s">
        <v>85</v>
      </c>
      <c r="F610" s="16">
        <v>37601</v>
      </c>
      <c r="G610" t="str">
        <f>VLOOKUP(Начисление!D610,Отдел!A:C,2,0)</f>
        <v>Маркетинговый отдел</v>
      </c>
      <c r="H610" s="4" t="str">
        <f>VLOOKUP(C610,'Лицевые счета'!A:E,2,0)</f>
        <v>Кольцевая</v>
      </c>
      <c r="I610" t="str">
        <f>VLOOKUP(C610,'Лицевые счета'!A:E,4,0)</f>
        <v>Сантехника</v>
      </c>
    </row>
    <row r="611" spans="1:9" hidden="1" x14ac:dyDescent="0.3">
      <c r="A611" s="9">
        <v>610</v>
      </c>
      <c r="B611" s="14">
        <v>44449</v>
      </c>
      <c r="C611" s="9">
        <v>46</v>
      </c>
      <c r="D611" s="9">
        <v>11</v>
      </c>
      <c r="E611" s="15" t="s">
        <v>85</v>
      </c>
      <c r="F611" s="16">
        <v>21263</v>
      </c>
      <c r="G611" t="str">
        <f>VLOOKUP(Начисление!D611,Отдел!A:C,2,0)</f>
        <v>Производственный цех</v>
      </c>
      <c r="H611" s="4" t="str">
        <f>VLOOKUP(C611,'Лицевые счета'!A:E,2,0)</f>
        <v>Семеоновская</v>
      </c>
      <c r="I611" t="str">
        <f>VLOOKUP(C611,'Лицевые счета'!A:E,4,0)</f>
        <v>Инструмент</v>
      </c>
    </row>
    <row r="612" spans="1:9" hidden="1" x14ac:dyDescent="0.3">
      <c r="A612" s="9">
        <v>611</v>
      </c>
      <c r="B612" s="14">
        <v>44450</v>
      </c>
      <c r="C612" s="9">
        <v>59</v>
      </c>
      <c r="D612" s="9">
        <v>1</v>
      </c>
      <c r="E612" s="15" t="s">
        <v>85</v>
      </c>
      <c r="F612" s="16">
        <v>38235</v>
      </c>
      <c r="G612" t="str">
        <f>VLOOKUP(Начисление!D612,Отдел!A:C,2,0)</f>
        <v>Ремонтный цех</v>
      </c>
      <c r="H612" s="4" t="str">
        <f>VLOOKUP(C612,'Лицевые счета'!A:E,2,0)</f>
        <v>Кольцевая</v>
      </c>
      <c r="I612" t="str">
        <f>VLOOKUP(C612,'Лицевые счета'!A:E,4,0)</f>
        <v>Сантехника</v>
      </c>
    </row>
    <row r="613" spans="1:9" hidden="1" x14ac:dyDescent="0.3">
      <c r="A613" s="9">
        <v>612</v>
      </c>
      <c r="B613" s="14">
        <v>44451</v>
      </c>
      <c r="C613" s="9">
        <v>53</v>
      </c>
      <c r="D613" s="9">
        <v>10</v>
      </c>
      <c r="E613" s="15" t="s">
        <v>85</v>
      </c>
      <c r="F613" s="16">
        <v>25675</v>
      </c>
      <c r="G613" t="str">
        <f>VLOOKUP(Начисление!D613,Отдел!A:C,2,0)</f>
        <v>Маркетинговый отдел</v>
      </c>
      <c r="H613" s="4" t="str">
        <f>VLOOKUP(C613,'Лицевые счета'!A:E,2,0)</f>
        <v>Кольцевая</v>
      </c>
      <c r="I613" t="str">
        <f>VLOOKUP(C613,'Лицевые счета'!A:E,4,0)</f>
        <v>Электрика</v>
      </c>
    </row>
    <row r="614" spans="1:9" hidden="1" x14ac:dyDescent="0.3">
      <c r="A614" s="9">
        <v>613</v>
      </c>
      <c r="B614" s="14">
        <v>44452</v>
      </c>
      <c r="C614" s="9">
        <v>50</v>
      </c>
      <c r="D614" s="9">
        <v>10</v>
      </c>
      <c r="E614" s="15" t="s">
        <v>85</v>
      </c>
      <c r="F614" s="16">
        <v>24219</v>
      </c>
      <c r="G614" t="str">
        <f>VLOOKUP(Начисление!D614,Отдел!A:C,2,0)</f>
        <v>Маркетинговый отдел</v>
      </c>
      <c r="H614" s="4" t="str">
        <f>VLOOKUP(C614,'Лицевые счета'!A:E,2,0)</f>
        <v>Семеоновская</v>
      </c>
      <c r="I614" t="str">
        <f>VLOOKUP(C614,'Лицевые счета'!A:E,4,0)</f>
        <v>Сантехника</v>
      </c>
    </row>
    <row r="615" spans="1:9" hidden="1" x14ac:dyDescent="0.3">
      <c r="A615" s="9">
        <v>614</v>
      </c>
      <c r="B615" s="14">
        <v>44453</v>
      </c>
      <c r="C615" s="9">
        <v>56</v>
      </c>
      <c r="D615" s="9">
        <v>2</v>
      </c>
      <c r="E615" s="15" t="s">
        <v>85</v>
      </c>
      <c r="F615" s="16">
        <v>39484</v>
      </c>
      <c r="G615" t="str">
        <f>VLOOKUP(Начисление!D615,Отдел!A:C,2,0)</f>
        <v>Служба доставки</v>
      </c>
      <c r="H615" s="4" t="str">
        <f>VLOOKUP(C615,'Лицевые счета'!A:E,2,0)</f>
        <v>Кольцевая</v>
      </c>
      <c r="I615" t="str">
        <f>VLOOKUP(C615,'Лицевые счета'!A:E,4,0)</f>
        <v>Инструмент</v>
      </c>
    </row>
    <row r="616" spans="1:9" hidden="1" x14ac:dyDescent="0.3">
      <c r="A616" s="9">
        <v>615</v>
      </c>
      <c r="B616" s="14">
        <v>44454</v>
      </c>
      <c r="C616" s="9">
        <v>28</v>
      </c>
      <c r="D616" s="9">
        <v>2</v>
      </c>
      <c r="E616" s="15" t="s">
        <v>85</v>
      </c>
      <c r="F616" s="16">
        <v>30763</v>
      </c>
      <c r="G616" t="str">
        <f>VLOOKUP(Начисление!D616,Отдел!A:C,2,0)</f>
        <v>Служба доставки</v>
      </c>
      <c r="H616" s="4" t="str">
        <f>VLOOKUP(C616,'Лицевые счета'!A:E,2,0)</f>
        <v>Туполева</v>
      </c>
      <c r="I616" t="str">
        <f>VLOOKUP(C616,'Лицевые счета'!A:E,4,0)</f>
        <v>Электрика</v>
      </c>
    </row>
    <row r="617" spans="1:9" hidden="1" x14ac:dyDescent="0.3">
      <c r="A617" s="9">
        <v>616</v>
      </c>
      <c r="B617" s="14">
        <v>44455</v>
      </c>
      <c r="C617" s="9">
        <v>45</v>
      </c>
      <c r="D617" s="9">
        <v>5</v>
      </c>
      <c r="E617" s="15" t="s">
        <v>85</v>
      </c>
      <c r="F617" s="16">
        <v>28639</v>
      </c>
      <c r="G617" t="str">
        <f>VLOOKUP(Начисление!D617,Отдел!A:C,2,0)</f>
        <v>Кадровый отдел</v>
      </c>
      <c r="H617" s="4" t="str">
        <f>VLOOKUP(C617,'Лицевые счета'!A:E,2,0)</f>
        <v>Семеоновская</v>
      </c>
      <c r="I617" t="str">
        <f>VLOOKUP(C617,'Лицевые счета'!A:E,4,0)</f>
        <v>Инструмент</v>
      </c>
    </row>
    <row r="618" spans="1:9" hidden="1" x14ac:dyDescent="0.3">
      <c r="A618" s="9">
        <v>617</v>
      </c>
      <c r="B618" s="14">
        <v>44456</v>
      </c>
      <c r="C618" s="9">
        <v>54</v>
      </c>
      <c r="D618" s="9">
        <v>4</v>
      </c>
      <c r="E618" s="15" t="s">
        <v>85</v>
      </c>
      <c r="F618" s="16">
        <v>33237</v>
      </c>
      <c r="G618" t="str">
        <f>VLOOKUP(Начисление!D618,Отдел!A:C,2,0)</f>
        <v>Отдел по технике безопасности</v>
      </c>
      <c r="H618" s="4" t="str">
        <f>VLOOKUP(C618,'Лицевые счета'!A:E,2,0)</f>
        <v>Кольцевая</v>
      </c>
      <c r="I618" t="str">
        <f>VLOOKUP(C618,'Лицевые счета'!A:E,4,0)</f>
        <v>Электрика</v>
      </c>
    </row>
    <row r="619" spans="1:9" hidden="1" x14ac:dyDescent="0.3">
      <c r="A619" s="9">
        <v>618</v>
      </c>
      <c r="B619" s="14">
        <v>44457</v>
      </c>
      <c r="C619" s="9">
        <v>35</v>
      </c>
      <c r="D619" s="9">
        <v>4</v>
      </c>
      <c r="E619" s="15" t="s">
        <v>85</v>
      </c>
      <c r="F619" s="16">
        <v>20322</v>
      </c>
      <c r="G619" t="str">
        <f>VLOOKUP(Начисление!D619,Отдел!A:C,2,0)</f>
        <v>Отдел по технике безопасности</v>
      </c>
      <c r="H619" s="4" t="str">
        <f>VLOOKUP(C619,'Лицевые счета'!A:E,2,0)</f>
        <v>Туполева</v>
      </c>
      <c r="I619" t="str">
        <f>VLOOKUP(C619,'Лицевые счета'!A:E,4,0)</f>
        <v>Инструмент</v>
      </c>
    </row>
    <row r="620" spans="1:9" hidden="1" x14ac:dyDescent="0.3">
      <c r="A620" s="9">
        <v>619</v>
      </c>
      <c r="B620" s="14">
        <v>44458</v>
      </c>
      <c r="C620" s="9">
        <v>8</v>
      </c>
      <c r="D620" s="9">
        <v>8</v>
      </c>
      <c r="E620" s="15" t="s">
        <v>85</v>
      </c>
      <c r="F620" s="16">
        <v>31069</v>
      </c>
      <c r="G620" t="str">
        <f>VLOOKUP(Начисление!D620,Отдел!A:C,2,0)</f>
        <v>Плановый отдел</v>
      </c>
      <c r="H620" s="4" t="str">
        <f>VLOOKUP(C620,'Лицевые счета'!A:E,2,0)</f>
        <v>Ленина</v>
      </c>
      <c r="I620" t="str">
        <f>VLOOKUP(C620,'Лицевые счета'!A:E,4,0)</f>
        <v>Электрика</v>
      </c>
    </row>
    <row r="621" spans="1:9" hidden="1" x14ac:dyDescent="0.3">
      <c r="A621" s="9">
        <v>620</v>
      </c>
      <c r="B621" s="14">
        <v>44459</v>
      </c>
      <c r="C621" s="9">
        <v>16</v>
      </c>
      <c r="D621" s="9">
        <v>4</v>
      </c>
      <c r="E621" s="15" t="s">
        <v>85</v>
      </c>
      <c r="F621" s="16">
        <v>34570</v>
      </c>
      <c r="G621" t="str">
        <f>VLOOKUP(Начисление!D621,Отдел!A:C,2,0)</f>
        <v>Отдел по технике безопасности</v>
      </c>
      <c r="H621" s="4" t="str">
        <f>VLOOKUP(C621,'Лицевые счета'!A:E,2,0)</f>
        <v>Ленина</v>
      </c>
      <c r="I621" t="str">
        <f>VLOOKUP(C621,'Лицевые счета'!A:E,4,0)</f>
        <v>Сантехника</v>
      </c>
    </row>
    <row r="622" spans="1:9" hidden="1" x14ac:dyDescent="0.3">
      <c r="A622" s="9">
        <v>621</v>
      </c>
      <c r="B622" s="14">
        <v>44460</v>
      </c>
      <c r="C622" s="9">
        <v>26</v>
      </c>
      <c r="D622" s="9">
        <v>6</v>
      </c>
      <c r="E622" s="15" t="s">
        <v>85</v>
      </c>
      <c r="F622" s="16">
        <v>37343</v>
      </c>
      <c r="G622" t="str">
        <f>VLOOKUP(Начисление!D622,Отдел!A:C,2,0)</f>
        <v>Отдел снабжения</v>
      </c>
      <c r="H622" s="4" t="str">
        <f>VLOOKUP(C622,'Лицевые счета'!A:E,2,0)</f>
        <v>Туполева</v>
      </c>
      <c r="I622" t="str">
        <f>VLOOKUP(C622,'Лицевые счета'!A:E,4,0)</f>
        <v>Электрика</v>
      </c>
    </row>
    <row r="623" spans="1:9" hidden="1" x14ac:dyDescent="0.3">
      <c r="A623" s="9">
        <v>622</v>
      </c>
      <c r="B623" s="14">
        <v>44461</v>
      </c>
      <c r="C623" s="9">
        <v>59</v>
      </c>
      <c r="D623" s="9">
        <v>7</v>
      </c>
      <c r="E623" s="15" t="s">
        <v>85</v>
      </c>
      <c r="F623" s="16">
        <v>29992</v>
      </c>
      <c r="G623" t="str">
        <f>VLOOKUP(Начисление!D623,Отдел!A:C,2,0)</f>
        <v>Отдел сбыта</v>
      </c>
      <c r="H623" s="4" t="str">
        <f>VLOOKUP(C623,'Лицевые счета'!A:E,2,0)</f>
        <v>Кольцевая</v>
      </c>
      <c r="I623" t="str">
        <f>VLOOKUP(C623,'Лицевые счета'!A:E,4,0)</f>
        <v>Сантехника</v>
      </c>
    </row>
    <row r="624" spans="1:9" hidden="1" x14ac:dyDescent="0.3">
      <c r="A624" s="9">
        <v>623</v>
      </c>
      <c r="B624" s="14">
        <v>44462</v>
      </c>
      <c r="C624" s="9">
        <v>40</v>
      </c>
      <c r="D624" s="9">
        <v>4</v>
      </c>
      <c r="E624" s="15" t="s">
        <v>85</v>
      </c>
      <c r="F624" s="16">
        <v>30405</v>
      </c>
      <c r="G624" t="str">
        <f>VLOOKUP(Начисление!D624,Отдел!A:C,2,0)</f>
        <v>Отдел по технике безопасности</v>
      </c>
      <c r="H624" s="4" t="str">
        <f>VLOOKUP(C624,'Лицевые счета'!A:E,2,0)</f>
        <v>Семеоновская</v>
      </c>
      <c r="I624" t="str">
        <f>VLOOKUP(C624,'Лицевые счета'!A:E,4,0)</f>
        <v>Электрика</v>
      </c>
    </row>
    <row r="625" spans="1:9" hidden="1" x14ac:dyDescent="0.3">
      <c r="A625" s="9">
        <v>624</v>
      </c>
      <c r="B625" s="14">
        <v>44463</v>
      </c>
      <c r="C625" s="9">
        <v>12</v>
      </c>
      <c r="D625" s="9">
        <v>10</v>
      </c>
      <c r="E625" s="15" t="s">
        <v>85</v>
      </c>
      <c r="F625" s="16">
        <v>25030</v>
      </c>
      <c r="G625" t="str">
        <f>VLOOKUP(Начисление!D625,Отдел!A:C,2,0)</f>
        <v>Маркетинговый отдел</v>
      </c>
      <c r="H625" s="4" t="str">
        <f>VLOOKUP(C625,'Лицевые счета'!A:E,2,0)</f>
        <v>Ленина</v>
      </c>
      <c r="I625" t="str">
        <f>VLOOKUP(C625,'Лицевые счета'!A:E,4,0)</f>
        <v>Электрика</v>
      </c>
    </row>
    <row r="626" spans="1:9" hidden="1" x14ac:dyDescent="0.3">
      <c r="A626" s="9">
        <v>625</v>
      </c>
      <c r="B626" s="14">
        <v>44464</v>
      </c>
      <c r="C626" s="9">
        <v>23</v>
      </c>
      <c r="D626" s="9">
        <v>4</v>
      </c>
      <c r="E626" s="15" t="s">
        <v>85</v>
      </c>
      <c r="F626" s="16">
        <v>37624</v>
      </c>
      <c r="G626" t="str">
        <f>VLOOKUP(Начисление!D626,Отдел!A:C,2,0)</f>
        <v>Отдел по технике безопасности</v>
      </c>
      <c r="H626" s="4" t="str">
        <f>VLOOKUP(C626,'Лицевые счета'!A:E,2,0)</f>
        <v>Туполева</v>
      </c>
      <c r="I626" t="str">
        <f>VLOOKUP(C626,'Лицевые счета'!A:E,4,0)</f>
        <v>Электрика</v>
      </c>
    </row>
    <row r="627" spans="1:9" hidden="1" x14ac:dyDescent="0.3">
      <c r="A627" s="9">
        <v>626</v>
      </c>
      <c r="B627" s="14">
        <v>44465</v>
      </c>
      <c r="C627" s="9">
        <v>25</v>
      </c>
      <c r="D627" s="9">
        <v>5</v>
      </c>
      <c r="E627" s="15" t="s">
        <v>85</v>
      </c>
      <c r="F627" s="16">
        <v>25893</v>
      </c>
      <c r="G627" t="str">
        <f>VLOOKUP(Начисление!D627,Отдел!A:C,2,0)</f>
        <v>Кадровый отдел</v>
      </c>
      <c r="H627" s="4" t="str">
        <f>VLOOKUP(C627,'Лицевые счета'!A:E,2,0)</f>
        <v>Туполева</v>
      </c>
      <c r="I627" t="str">
        <f>VLOOKUP(C627,'Лицевые счета'!A:E,4,0)</f>
        <v>Электрика</v>
      </c>
    </row>
    <row r="628" spans="1:9" hidden="1" x14ac:dyDescent="0.3">
      <c r="A628" s="9">
        <v>627</v>
      </c>
      <c r="B628" s="14">
        <v>44466</v>
      </c>
      <c r="C628" s="9">
        <v>50</v>
      </c>
      <c r="D628" s="9">
        <v>9</v>
      </c>
      <c r="E628" s="15" t="s">
        <v>85</v>
      </c>
      <c r="F628" s="16">
        <v>30312</v>
      </c>
      <c r="G628" t="str">
        <f>VLOOKUP(Начисление!D628,Отдел!A:C,2,0)</f>
        <v>Отдел труда и заработной платы</v>
      </c>
      <c r="H628" s="4" t="str">
        <f>VLOOKUP(C628,'Лицевые счета'!A:E,2,0)</f>
        <v>Семеоновская</v>
      </c>
      <c r="I628" t="str">
        <f>VLOOKUP(C628,'Лицевые счета'!A:E,4,0)</f>
        <v>Сантехника</v>
      </c>
    </row>
    <row r="629" spans="1:9" hidden="1" x14ac:dyDescent="0.3">
      <c r="A629" s="9">
        <v>628</v>
      </c>
      <c r="B629" s="14">
        <v>44467</v>
      </c>
      <c r="C629" s="9">
        <v>10</v>
      </c>
      <c r="D629" s="9">
        <v>9</v>
      </c>
      <c r="E629" s="15" t="s">
        <v>85</v>
      </c>
      <c r="F629" s="16">
        <v>29953</v>
      </c>
      <c r="G629" t="str">
        <f>VLOOKUP(Начисление!D629,Отдел!A:C,2,0)</f>
        <v>Отдел труда и заработной платы</v>
      </c>
      <c r="H629" s="4" t="str">
        <f>VLOOKUP(C629,'Лицевые счета'!A:E,2,0)</f>
        <v>Ленина</v>
      </c>
      <c r="I629" t="str">
        <f>VLOOKUP(C629,'Лицевые счета'!A:E,4,0)</f>
        <v>Электрика</v>
      </c>
    </row>
    <row r="630" spans="1:9" hidden="1" x14ac:dyDescent="0.3">
      <c r="A630" s="9">
        <v>629</v>
      </c>
      <c r="B630" s="14">
        <v>44468</v>
      </c>
      <c r="C630" s="9">
        <v>51</v>
      </c>
      <c r="D630" s="9">
        <v>8</v>
      </c>
      <c r="E630" s="15" t="s">
        <v>85</v>
      </c>
      <c r="F630" s="16">
        <v>31095</v>
      </c>
      <c r="G630" t="str">
        <f>VLOOKUP(Начисление!D630,Отдел!A:C,2,0)</f>
        <v>Плановый отдел</v>
      </c>
      <c r="H630" s="4" t="str">
        <f>VLOOKUP(C630,'Лицевые счета'!A:E,2,0)</f>
        <v>Семеоновская</v>
      </c>
      <c r="I630" t="str">
        <f>VLOOKUP(C630,'Лицевые счета'!A:E,4,0)</f>
        <v>Сантехника</v>
      </c>
    </row>
    <row r="631" spans="1:9" hidden="1" x14ac:dyDescent="0.3">
      <c r="A631" s="9">
        <v>630</v>
      </c>
      <c r="B631" s="14">
        <v>44469</v>
      </c>
      <c r="C631" s="9">
        <v>21</v>
      </c>
      <c r="D631" s="9">
        <v>11</v>
      </c>
      <c r="E631" s="15" t="s">
        <v>85</v>
      </c>
      <c r="F631" s="16">
        <v>22085</v>
      </c>
      <c r="G631" t="str">
        <f>VLOOKUP(Начисление!D631,Отдел!A:C,2,0)</f>
        <v>Производственный цех</v>
      </c>
      <c r="H631" s="4" t="str">
        <f>VLOOKUP(C631,'Лицевые счета'!A:E,2,0)</f>
        <v>Туполева</v>
      </c>
      <c r="I631" t="str">
        <f>VLOOKUP(C631,'Лицевые счета'!A:E,4,0)</f>
        <v>Электрика</v>
      </c>
    </row>
    <row r="632" spans="1:9" hidden="1" x14ac:dyDescent="0.3">
      <c r="A632" s="9">
        <v>631</v>
      </c>
      <c r="B632" s="14">
        <v>44470</v>
      </c>
      <c r="C632" s="9">
        <v>40</v>
      </c>
      <c r="D632" s="9">
        <v>5</v>
      </c>
      <c r="E632" s="15" t="s">
        <v>85</v>
      </c>
      <c r="F632" s="16">
        <v>22849</v>
      </c>
      <c r="G632" t="str">
        <f>VLOOKUP(Начисление!D632,Отдел!A:C,2,0)</f>
        <v>Кадровый отдел</v>
      </c>
      <c r="H632" s="4" t="str">
        <f>VLOOKUP(C632,'Лицевые счета'!A:E,2,0)</f>
        <v>Семеоновская</v>
      </c>
      <c r="I632" t="str">
        <f>VLOOKUP(C632,'Лицевые счета'!A:E,4,0)</f>
        <v>Электрика</v>
      </c>
    </row>
    <row r="633" spans="1:9" hidden="1" x14ac:dyDescent="0.3">
      <c r="A633" s="9">
        <v>632</v>
      </c>
      <c r="B633" s="14">
        <v>44471</v>
      </c>
      <c r="C633" s="9">
        <v>32</v>
      </c>
      <c r="D633" s="9">
        <v>2</v>
      </c>
      <c r="E633" s="15" t="s">
        <v>85</v>
      </c>
      <c r="F633" s="16">
        <v>37423</v>
      </c>
      <c r="G633" t="str">
        <f>VLOOKUP(Начисление!D633,Отдел!A:C,2,0)</f>
        <v>Служба доставки</v>
      </c>
      <c r="H633" s="4" t="str">
        <f>VLOOKUP(C633,'Лицевые счета'!A:E,2,0)</f>
        <v>Туполева</v>
      </c>
      <c r="I633" t="str">
        <f>VLOOKUP(C633,'Лицевые счета'!A:E,4,0)</f>
        <v>Инструмент</v>
      </c>
    </row>
    <row r="634" spans="1:9" hidden="1" x14ac:dyDescent="0.3">
      <c r="A634" s="9">
        <v>633</v>
      </c>
      <c r="B634" s="14">
        <v>44472</v>
      </c>
      <c r="C634" s="9">
        <v>58</v>
      </c>
      <c r="D634" s="9">
        <v>2</v>
      </c>
      <c r="E634" s="15" t="s">
        <v>85</v>
      </c>
      <c r="F634" s="16">
        <v>20557</v>
      </c>
      <c r="G634" t="str">
        <f>VLOOKUP(Начисление!D634,Отдел!A:C,2,0)</f>
        <v>Служба доставки</v>
      </c>
      <c r="H634" s="4" t="str">
        <f>VLOOKUP(C634,'Лицевые счета'!A:E,2,0)</f>
        <v>Кольцевая</v>
      </c>
      <c r="I634" t="str">
        <f>VLOOKUP(C634,'Лицевые счета'!A:E,4,0)</f>
        <v>Инструмент</v>
      </c>
    </row>
    <row r="635" spans="1:9" hidden="1" x14ac:dyDescent="0.3">
      <c r="A635" s="9">
        <v>634</v>
      </c>
      <c r="B635" s="14">
        <v>44473</v>
      </c>
      <c r="C635" s="9">
        <v>5</v>
      </c>
      <c r="D635" s="9">
        <v>11</v>
      </c>
      <c r="E635" s="15" t="s">
        <v>85</v>
      </c>
      <c r="F635" s="16">
        <v>25886</v>
      </c>
      <c r="G635" t="str">
        <f>VLOOKUP(Начисление!D635,Отдел!A:C,2,0)</f>
        <v>Производственный цех</v>
      </c>
      <c r="H635" s="4" t="str">
        <f>VLOOKUP(C635,'Лицевые счета'!A:E,2,0)</f>
        <v>Шмидта</v>
      </c>
      <c r="I635" t="str">
        <f>VLOOKUP(C635,'Лицевые счета'!A:E,4,0)</f>
        <v>Электрика</v>
      </c>
    </row>
    <row r="636" spans="1:9" hidden="1" x14ac:dyDescent="0.3">
      <c r="A636" s="9">
        <v>635</v>
      </c>
      <c r="B636" s="14">
        <v>44474</v>
      </c>
      <c r="C636" s="9">
        <v>14</v>
      </c>
      <c r="D636" s="9">
        <v>5</v>
      </c>
      <c r="E636" s="15" t="s">
        <v>85</v>
      </c>
      <c r="F636" s="16">
        <v>21227</v>
      </c>
      <c r="G636" t="str">
        <f>VLOOKUP(Начисление!D636,Отдел!A:C,2,0)</f>
        <v>Кадровый отдел</v>
      </c>
      <c r="H636" s="4" t="str">
        <f>VLOOKUP(C636,'Лицевые счета'!A:E,2,0)</f>
        <v>Ленина</v>
      </c>
      <c r="I636" t="str">
        <f>VLOOKUP(C636,'Лицевые счета'!A:E,4,0)</f>
        <v>Сантехника</v>
      </c>
    </row>
    <row r="637" spans="1:9" hidden="1" x14ac:dyDescent="0.3">
      <c r="A637" s="9">
        <v>636</v>
      </c>
      <c r="B637" s="14">
        <v>44475</v>
      </c>
      <c r="C637" s="9">
        <v>30</v>
      </c>
      <c r="D637" s="9">
        <v>5</v>
      </c>
      <c r="E637" s="15" t="s">
        <v>85</v>
      </c>
      <c r="F637" s="16">
        <v>39475</v>
      </c>
      <c r="G637" t="str">
        <f>VLOOKUP(Начисление!D637,Отдел!A:C,2,0)</f>
        <v>Кадровый отдел</v>
      </c>
      <c r="H637" s="4" t="str">
        <f>VLOOKUP(C637,'Лицевые счета'!A:E,2,0)</f>
        <v>Туполева</v>
      </c>
      <c r="I637" t="str">
        <f>VLOOKUP(C637,'Лицевые счета'!A:E,4,0)</f>
        <v>Электрика</v>
      </c>
    </row>
    <row r="638" spans="1:9" hidden="1" x14ac:dyDescent="0.3">
      <c r="A638" s="9">
        <v>637</v>
      </c>
      <c r="B638" s="14">
        <v>44476</v>
      </c>
      <c r="C638" s="9">
        <v>49</v>
      </c>
      <c r="D638" s="9">
        <v>2</v>
      </c>
      <c r="E638" s="15" t="s">
        <v>85</v>
      </c>
      <c r="F638" s="16">
        <v>27722</v>
      </c>
      <c r="G638" t="str">
        <f>VLOOKUP(Начисление!D638,Отдел!A:C,2,0)</f>
        <v>Служба доставки</v>
      </c>
      <c r="H638" s="4" t="str">
        <f>VLOOKUP(C638,'Лицевые счета'!A:E,2,0)</f>
        <v>Семеоновская</v>
      </c>
      <c r="I638" t="str">
        <f>VLOOKUP(C638,'Лицевые счета'!A:E,4,0)</f>
        <v>Инструмент</v>
      </c>
    </row>
    <row r="639" spans="1:9" hidden="1" x14ac:dyDescent="0.3">
      <c r="A639" s="9">
        <v>638</v>
      </c>
      <c r="B639" s="14">
        <v>44477</v>
      </c>
      <c r="C639" s="9">
        <v>25</v>
      </c>
      <c r="D639" s="9">
        <v>11</v>
      </c>
      <c r="E639" s="15" t="s">
        <v>85</v>
      </c>
      <c r="F639" s="16">
        <v>24570</v>
      </c>
      <c r="G639" t="str">
        <f>VLOOKUP(Начисление!D639,Отдел!A:C,2,0)</f>
        <v>Производственный цех</v>
      </c>
      <c r="H639" s="4" t="str">
        <f>VLOOKUP(C639,'Лицевые счета'!A:E,2,0)</f>
        <v>Туполева</v>
      </c>
      <c r="I639" t="str">
        <f>VLOOKUP(C639,'Лицевые счета'!A:E,4,0)</f>
        <v>Электрика</v>
      </c>
    </row>
    <row r="640" spans="1:9" hidden="1" x14ac:dyDescent="0.3">
      <c r="A640" s="9">
        <v>639</v>
      </c>
      <c r="B640" s="14">
        <v>44478</v>
      </c>
      <c r="C640" s="9">
        <v>45</v>
      </c>
      <c r="D640" s="9">
        <v>10</v>
      </c>
      <c r="E640" s="15" t="s">
        <v>85</v>
      </c>
      <c r="F640" s="16">
        <v>26007</v>
      </c>
      <c r="G640" t="str">
        <f>VLOOKUP(Начисление!D640,Отдел!A:C,2,0)</f>
        <v>Маркетинговый отдел</v>
      </c>
      <c r="H640" s="4" t="str">
        <f>VLOOKUP(C640,'Лицевые счета'!A:E,2,0)</f>
        <v>Семеоновская</v>
      </c>
      <c r="I640" t="str">
        <f>VLOOKUP(C640,'Лицевые счета'!A:E,4,0)</f>
        <v>Инструмент</v>
      </c>
    </row>
    <row r="641" spans="1:9" hidden="1" x14ac:dyDescent="0.3">
      <c r="A641" s="9">
        <v>640</v>
      </c>
      <c r="B641" s="14">
        <v>44479</v>
      </c>
      <c r="C641" s="9">
        <v>12</v>
      </c>
      <c r="D641" s="9">
        <v>11</v>
      </c>
      <c r="E641" s="15" t="s">
        <v>85</v>
      </c>
      <c r="F641" s="16">
        <v>22178</v>
      </c>
      <c r="G641" t="str">
        <f>VLOOKUP(Начисление!D641,Отдел!A:C,2,0)</f>
        <v>Производственный цех</v>
      </c>
      <c r="H641" s="4" t="str">
        <f>VLOOKUP(C641,'Лицевые счета'!A:E,2,0)</f>
        <v>Ленина</v>
      </c>
      <c r="I641" t="str">
        <f>VLOOKUP(C641,'Лицевые счета'!A:E,4,0)</f>
        <v>Электрика</v>
      </c>
    </row>
    <row r="642" spans="1:9" hidden="1" x14ac:dyDescent="0.3">
      <c r="A642" s="9">
        <v>641</v>
      </c>
      <c r="B642" s="14">
        <v>44480</v>
      </c>
      <c r="C642" s="9">
        <v>31</v>
      </c>
      <c r="D642" s="9">
        <v>4</v>
      </c>
      <c r="E642" s="15" t="s">
        <v>85</v>
      </c>
      <c r="F642" s="16">
        <v>34222</v>
      </c>
      <c r="G642" t="str">
        <f>VLOOKUP(Начисление!D642,Отдел!A:C,2,0)</f>
        <v>Отдел по технике безопасности</v>
      </c>
      <c r="H642" s="4" t="str">
        <f>VLOOKUP(C642,'Лицевые счета'!A:E,2,0)</f>
        <v>Туполева</v>
      </c>
      <c r="I642" t="str">
        <f>VLOOKUP(C642,'Лицевые счета'!A:E,4,0)</f>
        <v>Электрика</v>
      </c>
    </row>
    <row r="643" spans="1:9" hidden="1" x14ac:dyDescent="0.3">
      <c r="A643" s="9">
        <v>642</v>
      </c>
      <c r="B643" s="14">
        <v>44481</v>
      </c>
      <c r="C643" s="9">
        <v>39</v>
      </c>
      <c r="D643" s="9">
        <v>7</v>
      </c>
      <c r="E643" s="15" t="s">
        <v>84</v>
      </c>
      <c r="F643" s="16">
        <v>30014</v>
      </c>
      <c r="G643" t="str">
        <f>VLOOKUP(Начисление!D643,Отдел!A:C,2,0)</f>
        <v>Отдел сбыта</v>
      </c>
      <c r="H643" s="4" t="str">
        <f>VLOOKUP(C643,'Лицевые счета'!A:E,2,0)</f>
        <v>Семеоновская</v>
      </c>
      <c r="I643" t="str">
        <f>VLOOKUP(C643,'Лицевые счета'!A:E,4,0)</f>
        <v>Электрика</v>
      </c>
    </row>
    <row r="644" spans="1:9" hidden="1" x14ac:dyDescent="0.3">
      <c r="A644" s="9">
        <v>643</v>
      </c>
      <c r="B644" s="14">
        <v>44482</v>
      </c>
      <c r="C644" s="9">
        <v>28</v>
      </c>
      <c r="D644" s="9">
        <v>10</v>
      </c>
      <c r="E644" s="15" t="s">
        <v>84</v>
      </c>
      <c r="F644" s="16">
        <v>20016</v>
      </c>
      <c r="G644" t="str">
        <f>VLOOKUP(Начисление!D644,Отдел!A:C,2,0)</f>
        <v>Маркетинговый отдел</v>
      </c>
      <c r="H644" s="4" t="str">
        <f>VLOOKUP(C644,'Лицевые счета'!A:E,2,0)</f>
        <v>Туполева</v>
      </c>
      <c r="I644" t="str">
        <f>VLOOKUP(C644,'Лицевые счета'!A:E,4,0)</f>
        <v>Электрика</v>
      </c>
    </row>
    <row r="645" spans="1:9" hidden="1" x14ac:dyDescent="0.3">
      <c r="A645" s="9">
        <v>644</v>
      </c>
      <c r="B645" s="14">
        <v>44483</v>
      </c>
      <c r="C645" s="9">
        <v>49</v>
      </c>
      <c r="D645" s="9">
        <v>6</v>
      </c>
      <c r="E645" s="15" t="s">
        <v>84</v>
      </c>
      <c r="F645" s="16">
        <v>25823</v>
      </c>
      <c r="G645" t="str">
        <f>VLOOKUP(Начисление!D645,Отдел!A:C,2,0)</f>
        <v>Отдел снабжения</v>
      </c>
      <c r="H645" s="4" t="str">
        <f>VLOOKUP(C645,'Лицевые счета'!A:E,2,0)</f>
        <v>Семеоновская</v>
      </c>
      <c r="I645" t="str">
        <f>VLOOKUP(C645,'Лицевые счета'!A:E,4,0)</f>
        <v>Инструмент</v>
      </c>
    </row>
    <row r="646" spans="1:9" hidden="1" x14ac:dyDescent="0.3">
      <c r="A646" s="9">
        <v>645</v>
      </c>
      <c r="B646" s="14">
        <v>44484</v>
      </c>
      <c r="C646" s="9">
        <v>52</v>
      </c>
      <c r="D646" s="9">
        <v>1</v>
      </c>
      <c r="E646" s="15" t="s">
        <v>84</v>
      </c>
      <c r="F646" s="16">
        <v>24255</v>
      </c>
      <c r="G646" t="str">
        <f>VLOOKUP(Начисление!D646,Отдел!A:C,2,0)</f>
        <v>Ремонтный цех</v>
      </c>
      <c r="H646" s="4" t="str">
        <f>VLOOKUP(C646,'Лицевые счета'!A:E,2,0)</f>
        <v>Семеоновская</v>
      </c>
      <c r="I646" t="str">
        <f>VLOOKUP(C646,'Лицевые счета'!A:E,4,0)</f>
        <v>Сантехника</v>
      </c>
    </row>
    <row r="647" spans="1:9" hidden="1" x14ac:dyDescent="0.3">
      <c r="A647" s="9">
        <v>646</v>
      </c>
      <c r="B647" s="14">
        <v>44485</v>
      </c>
      <c r="C647" s="9">
        <v>6</v>
      </c>
      <c r="D647" s="9">
        <v>5</v>
      </c>
      <c r="E647" s="15" t="s">
        <v>84</v>
      </c>
      <c r="F647" s="16">
        <v>29344</v>
      </c>
      <c r="G647" t="str">
        <f>VLOOKUP(Начисление!D647,Отдел!A:C,2,0)</f>
        <v>Кадровый отдел</v>
      </c>
      <c r="H647" s="4" t="str">
        <f>VLOOKUP(C647,'Лицевые счета'!A:E,2,0)</f>
        <v>Шмидта</v>
      </c>
      <c r="I647" t="str">
        <f>VLOOKUP(C647,'Лицевые счета'!A:E,4,0)</f>
        <v>Электрика</v>
      </c>
    </row>
    <row r="648" spans="1:9" hidden="1" x14ac:dyDescent="0.3">
      <c r="A648" s="9">
        <v>647</v>
      </c>
      <c r="B648" s="14">
        <v>44486</v>
      </c>
      <c r="C648" s="9">
        <v>51</v>
      </c>
      <c r="D648" s="9">
        <v>12</v>
      </c>
      <c r="E648" s="15" t="s">
        <v>84</v>
      </c>
      <c r="F648" s="16">
        <v>20046</v>
      </c>
      <c r="G648" t="str">
        <f>VLOOKUP(Начисление!D648,Отдел!A:C,2,0)</f>
        <v>Диспетчерский отдел</v>
      </c>
      <c r="H648" s="4" t="str">
        <f>VLOOKUP(C648,'Лицевые счета'!A:E,2,0)</f>
        <v>Семеоновская</v>
      </c>
      <c r="I648" t="str">
        <f>VLOOKUP(C648,'Лицевые счета'!A:E,4,0)</f>
        <v>Сантехника</v>
      </c>
    </row>
    <row r="649" spans="1:9" hidden="1" x14ac:dyDescent="0.3">
      <c r="A649" s="9">
        <v>648</v>
      </c>
      <c r="B649" s="14">
        <v>44487</v>
      </c>
      <c r="C649" s="9">
        <v>50</v>
      </c>
      <c r="D649" s="9">
        <v>11</v>
      </c>
      <c r="E649" s="15" t="s">
        <v>84</v>
      </c>
      <c r="F649" s="16">
        <v>35611</v>
      </c>
      <c r="G649" t="str">
        <f>VLOOKUP(Начисление!D649,Отдел!A:C,2,0)</f>
        <v>Производственный цех</v>
      </c>
      <c r="H649" s="4" t="str">
        <f>VLOOKUP(C649,'Лицевые счета'!A:E,2,0)</f>
        <v>Семеоновская</v>
      </c>
      <c r="I649" t="str">
        <f>VLOOKUP(C649,'Лицевые счета'!A:E,4,0)</f>
        <v>Сантехника</v>
      </c>
    </row>
    <row r="650" spans="1:9" hidden="1" x14ac:dyDescent="0.3">
      <c r="A650" s="9">
        <v>649</v>
      </c>
      <c r="B650" s="14">
        <v>44488</v>
      </c>
      <c r="C650" s="9">
        <v>26</v>
      </c>
      <c r="D650" s="9">
        <v>10</v>
      </c>
      <c r="E650" s="15" t="s">
        <v>84</v>
      </c>
      <c r="F650" s="16">
        <v>30890</v>
      </c>
      <c r="G650" t="str">
        <f>VLOOKUP(Начисление!D650,Отдел!A:C,2,0)</f>
        <v>Маркетинговый отдел</v>
      </c>
      <c r="H650" s="4" t="str">
        <f>VLOOKUP(C650,'Лицевые счета'!A:E,2,0)</f>
        <v>Туполева</v>
      </c>
      <c r="I650" t="str">
        <f>VLOOKUP(C650,'Лицевые счета'!A:E,4,0)</f>
        <v>Электрика</v>
      </c>
    </row>
    <row r="651" spans="1:9" hidden="1" x14ac:dyDescent="0.3">
      <c r="A651" s="9">
        <v>650</v>
      </c>
      <c r="B651" s="14">
        <v>44489</v>
      </c>
      <c r="C651" s="9">
        <v>14</v>
      </c>
      <c r="D651" s="9">
        <v>10</v>
      </c>
      <c r="E651" s="15" t="s">
        <v>84</v>
      </c>
      <c r="F651" s="16">
        <v>22893</v>
      </c>
      <c r="G651" t="str">
        <f>VLOOKUP(Начисление!D651,Отдел!A:C,2,0)</f>
        <v>Маркетинговый отдел</v>
      </c>
      <c r="H651" s="4" t="str">
        <f>VLOOKUP(C651,'Лицевые счета'!A:E,2,0)</f>
        <v>Ленина</v>
      </c>
      <c r="I651" t="str">
        <f>VLOOKUP(C651,'Лицевые счета'!A:E,4,0)</f>
        <v>Сантехника</v>
      </c>
    </row>
    <row r="652" spans="1:9" hidden="1" x14ac:dyDescent="0.3">
      <c r="A652" s="9">
        <v>651</v>
      </c>
      <c r="B652" s="14">
        <v>44490</v>
      </c>
      <c r="C652" s="9">
        <v>47</v>
      </c>
      <c r="D652" s="9">
        <v>1</v>
      </c>
      <c r="E652" s="15" t="s">
        <v>84</v>
      </c>
      <c r="F652" s="16">
        <v>26554</v>
      </c>
      <c r="G652" t="str">
        <f>VLOOKUP(Начисление!D652,Отдел!A:C,2,0)</f>
        <v>Ремонтный цех</v>
      </c>
      <c r="H652" s="4" t="str">
        <f>VLOOKUP(C652,'Лицевые счета'!A:E,2,0)</f>
        <v>Семеоновская</v>
      </c>
      <c r="I652" t="str">
        <f>VLOOKUP(C652,'Лицевые счета'!A:E,4,0)</f>
        <v>Инструмент</v>
      </c>
    </row>
    <row r="653" spans="1:9" hidden="1" x14ac:dyDescent="0.3">
      <c r="A653" s="9">
        <v>652</v>
      </c>
      <c r="B653" s="14">
        <v>44491</v>
      </c>
      <c r="C653" s="9">
        <v>32</v>
      </c>
      <c r="D653" s="9">
        <v>4</v>
      </c>
      <c r="E653" s="15" t="s">
        <v>84</v>
      </c>
      <c r="F653" s="16">
        <v>33996</v>
      </c>
      <c r="G653" t="str">
        <f>VLOOKUP(Начисление!D653,Отдел!A:C,2,0)</f>
        <v>Отдел по технике безопасности</v>
      </c>
      <c r="H653" s="4" t="str">
        <f>VLOOKUP(C653,'Лицевые счета'!A:E,2,0)</f>
        <v>Туполева</v>
      </c>
      <c r="I653" t="str">
        <f>VLOOKUP(C653,'Лицевые счета'!A:E,4,0)</f>
        <v>Инструмент</v>
      </c>
    </row>
    <row r="654" spans="1:9" hidden="1" x14ac:dyDescent="0.3">
      <c r="A654" s="9">
        <v>653</v>
      </c>
      <c r="B654" s="14">
        <v>44492</v>
      </c>
      <c r="C654" s="9">
        <v>54</v>
      </c>
      <c r="D654" s="9">
        <v>5</v>
      </c>
      <c r="E654" s="15" t="s">
        <v>84</v>
      </c>
      <c r="F654" s="16">
        <v>22166</v>
      </c>
      <c r="G654" t="str">
        <f>VLOOKUP(Начисление!D654,Отдел!A:C,2,0)</f>
        <v>Кадровый отдел</v>
      </c>
      <c r="H654" s="4" t="str">
        <f>VLOOKUP(C654,'Лицевые счета'!A:E,2,0)</f>
        <v>Кольцевая</v>
      </c>
      <c r="I654" t="str">
        <f>VLOOKUP(C654,'Лицевые счета'!A:E,4,0)</f>
        <v>Электрика</v>
      </c>
    </row>
    <row r="655" spans="1:9" hidden="1" x14ac:dyDescent="0.3">
      <c r="A655" s="9">
        <v>654</v>
      </c>
      <c r="B655" s="14">
        <v>44493</v>
      </c>
      <c r="C655" s="9">
        <v>49</v>
      </c>
      <c r="D655" s="9">
        <v>5</v>
      </c>
      <c r="E655" s="15" t="s">
        <v>84</v>
      </c>
      <c r="F655" s="16">
        <v>26888</v>
      </c>
      <c r="G655" t="str">
        <f>VLOOKUP(Начисление!D655,Отдел!A:C,2,0)</f>
        <v>Кадровый отдел</v>
      </c>
      <c r="H655" s="4" t="str">
        <f>VLOOKUP(C655,'Лицевые счета'!A:E,2,0)</f>
        <v>Семеоновская</v>
      </c>
      <c r="I655" t="str">
        <f>VLOOKUP(C655,'Лицевые счета'!A:E,4,0)</f>
        <v>Инструмент</v>
      </c>
    </row>
    <row r="656" spans="1:9" hidden="1" x14ac:dyDescent="0.3">
      <c r="A656" s="9">
        <v>655</v>
      </c>
      <c r="B656" s="14">
        <v>44494</v>
      </c>
      <c r="C656" s="9">
        <v>57</v>
      </c>
      <c r="D656" s="9">
        <v>4</v>
      </c>
      <c r="E656" s="15" t="s">
        <v>84</v>
      </c>
      <c r="F656" s="16">
        <v>30725</v>
      </c>
      <c r="G656" t="str">
        <f>VLOOKUP(Начисление!D656,Отдел!A:C,2,0)</f>
        <v>Отдел по технике безопасности</v>
      </c>
      <c r="H656" s="4" t="str">
        <f>VLOOKUP(C656,'Лицевые счета'!A:E,2,0)</f>
        <v>Кольцевая</v>
      </c>
      <c r="I656" t="str">
        <f>VLOOKUP(C656,'Лицевые счета'!A:E,4,0)</f>
        <v>Инструмент</v>
      </c>
    </row>
    <row r="657" spans="1:9" hidden="1" x14ac:dyDescent="0.3">
      <c r="A657" s="9">
        <v>656</v>
      </c>
      <c r="B657" s="14">
        <v>44495</v>
      </c>
      <c r="C657" s="9">
        <v>26</v>
      </c>
      <c r="D657" s="9">
        <v>2</v>
      </c>
      <c r="E657" s="15" t="s">
        <v>84</v>
      </c>
      <c r="F657" s="16">
        <v>30176</v>
      </c>
      <c r="G657" t="str">
        <f>VLOOKUP(Начисление!D657,Отдел!A:C,2,0)</f>
        <v>Служба доставки</v>
      </c>
      <c r="H657" s="4" t="str">
        <f>VLOOKUP(C657,'Лицевые счета'!A:E,2,0)</f>
        <v>Туполева</v>
      </c>
      <c r="I657" t="str">
        <f>VLOOKUP(C657,'Лицевые счета'!A:E,4,0)</f>
        <v>Электрика</v>
      </c>
    </row>
    <row r="658" spans="1:9" hidden="1" x14ac:dyDescent="0.3">
      <c r="A658" s="9">
        <v>657</v>
      </c>
      <c r="B658" s="14">
        <v>44496</v>
      </c>
      <c r="C658" s="9">
        <v>58</v>
      </c>
      <c r="D658" s="9">
        <v>4</v>
      </c>
      <c r="E658" s="15" t="s">
        <v>84</v>
      </c>
      <c r="F658" s="16">
        <v>23262</v>
      </c>
      <c r="G658" t="str">
        <f>VLOOKUP(Начисление!D658,Отдел!A:C,2,0)</f>
        <v>Отдел по технике безопасности</v>
      </c>
      <c r="H658" s="4" t="str">
        <f>VLOOKUP(C658,'Лицевые счета'!A:E,2,0)</f>
        <v>Кольцевая</v>
      </c>
      <c r="I658" t="str">
        <f>VLOOKUP(C658,'Лицевые счета'!A:E,4,0)</f>
        <v>Инструмент</v>
      </c>
    </row>
    <row r="659" spans="1:9" hidden="1" x14ac:dyDescent="0.3">
      <c r="A659" s="9">
        <v>658</v>
      </c>
      <c r="B659" s="14">
        <v>44497</v>
      </c>
      <c r="C659" s="9">
        <v>4</v>
      </c>
      <c r="D659" s="9">
        <v>7</v>
      </c>
      <c r="E659" s="15" t="s">
        <v>84</v>
      </c>
      <c r="F659" s="16">
        <v>35134</v>
      </c>
      <c r="G659" t="str">
        <f>VLOOKUP(Начисление!D659,Отдел!A:C,2,0)</f>
        <v>Отдел сбыта</v>
      </c>
      <c r="H659" s="4" t="str">
        <f>VLOOKUP(C659,'Лицевые счета'!A:E,2,0)</f>
        <v>Шмидта</v>
      </c>
      <c r="I659" t="str">
        <f>VLOOKUP(C659,'Лицевые счета'!A:E,4,0)</f>
        <v>Электрика</v>
      </c>
    </row>
    <row r="660" spans="1:9" hidden="1" x14ac:dyDescent="0.3">
      <c r="A660" s="9">
        <v>659</v>
      </c>
      <c r="B660" s="14">
        <v>44498</v>
      </c>
      <c r="C660" s="9">
        <v>46</v>
      </c>
      <c r="D660" s="9">
        <v>9</v>
      </c>
      <c r="E660" s="15" t="s">
        <v>84</v>
      </c>
      <c r="F660" s="16">
        <v>28942</v>
      </c>
      <c r="G660" t="str">
        <f>VLOOKUP(Начисление!D660,Отдел!A:C,2,0)</f>
        <v>Отдел труда и заработной платы</v>
      </c>
      <c r="H660" s="4" t="str">
        <f>VLOOKUP(C660,'Лицевые счета'!A:E,2,0)</f>
        <v>Семеоновская</v>
      </c>
      <c r="I660" t="str">
        <f>VLOOKUP(C660,'Лицевые счета'!A:E,4,0)</f>
        <v>Инструмент</v>
      </c>
    </row>
    <row r="661" spans="1:9" hidden="1" x14ac:dyDescent="0.3">
      <c r="A661" s="9">
        <v>660</v>
      </c>
      <c r="B661" s="14">
        <v>44499</v>
      </c>
      <c r="C661" s="9">
        <v>52</v>
      </c>
      <c r="D661" s="9">
        <v>10</v>
      </c>
      <c r="E661" s="15" t="s">
        <v>84</v>
      </c>
      <c r="F661" s="16">
        <v>38612</v>
      </c>
      <c r="G661" t="str">
        <f>VLOOKUP(Начисление!D661,Отдел!A:C,2,0)</f>
        <v>Маркетинговый отдел</v>
      </c>
      <c r="H661" s="4" t="str">
        <f>VLOOKUP(C661,'Лицевые счета'!A:E,2,0)</f>
        <v>Семеоновская</v>
      </c>
      <c r="I661" t="str">
        <f>VLOOKUP(C661,'Лицевые счета'!A:E,4,0)</f>
        <v>Сантехника</v>
      </c>
    </row>
    <row r="662" spans="1:9" hidden="1" x14ac:dyDescent="0.3">
      <c r="A662" s="9">
        <v>661</v>
      </c>
      <c r="B662" s="14">
        <v>44500</v>
      </c>
      <c r="C662" s="9">
        <v>48</v>
      </c>
      <c r="D662" s="9">
        <v>3</v>
      </c>
      <c r="E662" s="15" t="s">
        <v>84</v>
      </c>
      <c r="F662" s="16">
        <v>37297</v>
      </c>
      <c r="G662" t="str">
        <f>VLOOKUP(Начисление!D662,Отдел!A:C,2,0)</f>
        <v>Бухгалтерия</v>
      </c>
      <c r="H662" s="4" t="str">
        <f>VLOOKUP(C662,'Лицевые счета'!A:E,2,0)</f>
        <v>Семеоновская</v>
      </c>
      <c r="I662" t="str">
        <f>VLOOKUP(C662,'Лицевые счета'!A:E,4,0)</f>
        <v>Инструмент</v>
      </c>
    </row>
    <row r="663" spans="1:9" hidden="1" x14ac:dyDescent="0.3">
      <c r="A663" s="9">
        <v>662</v>
      </c>
      <c r="B663" s="14">
        <v>44501</v>
      </c>
      <c r="C663" s="9">
        <v>50</v>
      </c>
      <c r="D663" s="9">
        <v>6</v>
      </c>
      <c r="E663" s="15" t="s">
        <v>84</v>
      </c>
      <c r="F663" s="16">
        <v>25461</v>
      </c>
      <c r="G663" t="str">
        <f>VLOOKUP(Начисление!D663,Отдел!A:C,2,0)</f>
        <v>Отдел снабжения</v>
      </c>
      <c r="H663" s="4" t="str">
        <f>VLOOKUP(C663,'Лицевые счета'!A:E,2,0)</f>
        <v>Семеоновская</v>
      </c>
      <c r="I663" t="str">
        <f>VLOOKUP(C663,'Лицевые счета'!A:E,4,0)</f>
        <v>Сантехника</v>
      </c>
    </row>
    <row r="664" spans="1:9" hidden="1" x14ac:dyDescent="0.3">
      <c r="A664" s="9">
        <v>663</v>
      </c>
      <c r="B664" s="14">
        <v>44502</v>
      </c>
      <c r="C664" s="9">
        <v>4</v>
      </c>
      <c r="D664" s="9">
        <v>11</v>
      </c>
      <c r="E664" s="15" t="s">
        <v>84</v>
      </c>
      <c r="F664" s="16">
        <v>36072</v>
      </c>
      <c r="G664" t="str">
        <f>VLOOKUP(Начисление!D664,Отдел!A:C,2,0)</f>
        <v>Производственный цех</v>
      </c>
      <c r="H664" s="4" t="str">
        <f>VLOOKUP(C664,'Лицевые счета'!A:E,2,0)</f>
        <v>Шмидта</v>
      </c>
      <c r="I664" t="str">
        <f>VLOOKUP(C664,'Лицевые счета'!A:E,4,0)</f>
        <v>Электрика</v>
      </c>
    </row>
    <row r="665" spans="1:9" hidden="1" x14ac:dyDescent="0.3">
      <c r="A665" s="9">
        <v>664</v>
      </c>
      <c r="B665" s="14">
        <v>44503</v>
      </c>
      <c r="C665" s="9">
        <v>3</v>
      </c>
      <c r="D665" s="9">
        <v>5</v>
      </c>
      <c r="E665" s="15" t="s">
        <v>84</v>
      </c>
      <c r="F665" s="16">
        <v>38108</v>
      </c>
      <c r="G665" t="str">
        <f>VLOOKUP(Начисление!D665,Отдел!A:C,2,0)</f>
        <v>Кадровый отдел</v>
      </c>
      <c r="H665" s="4" t="str">
        <f>VLOOKUP(C665,'Лицевые счета'!A:E,2,0)</f>
        <v>Шмидта</v>
      </c>
      <c r="I665" t="str">
        <f>VLOOKUP(C665,'Лицевые счета'!A:E,4,0)</f>
        <v>Электрика</v>
      </c>
    </row>
    <row r="666" spans="1:9" hidden="1" x14ac:dyDescent="0.3">
      <c r="A666" s="9">
        <v>665</v>
      </c>
      <c r="B666" s="14">
        <v>44504</v>
      </c>
      <c r="C666" s="9">
        <v>24</v>
      </c>
      <c r="D666" s="9">
        <v>5</v>
      </c>
      <c r="E666" s="15" t="s">
        <v>84</v>
      </c>
      <c r="F666" s="16">
        <v>22071</v>
      </c>
      <c r="G666" t="str">
        <f>VLOOKUP(Начисление!D666,Отдел!A:C,2,0)</f>
        <v>Кадровый отдел</v>
      </c>
      <c r="H666" s="4" t="str">
        <f>VLOOKUP(C666,'Лицевые счета'!A:E,2,0)</f>
        <v>Туполева</v>
      </c>
      <c r="I666" t="str">
        <f>VLOOKUP(C666,'Лицевые счета'!A:E,4,0)</f>
        <v>Электрика</v>
      </c>
    </row>
    <row r="667" spans="1:9" hidden="1" x14ac:dyDescent="0.3">
      <c r="A667" s="9">
        <v>666</v>
      </c>
      <c r="B667" s="14">
        <v>44505</v>
      </c>
      <c r="C667" s="9">
        <v>48</v>
      </c>
      <c r="D667" s="9">
        <v>6</v>
      </c>
      <c r="E667" s="15" t="s">
        <v>84</v>
      </c>
      <c r="F667" s="16">
        <v>25857</v>
      </c>
      <c r="G667" t="str">
        <f>VLOOKUP(Начисление!D667,Отдел!A:C,2,0)</f>
        <v>Отдел снабжения</v>
      </c>
      <c r="H667" s="4" t="str">
        <f>VLOOKUP(C667,'Лицевые счета'!A:E,2,0)</f>
        <v>Семеоновская</v>
      </c>
      <c r="I667" t="str">
        <f>VLOOKUP(C667,'Лицевые счета'!A:E,4,0)</f>
        <v>Инструмент</v>
      </c>
    </row>
    <row r="668" spans="1:9" hidden="1" x14ac:dyDescent="0.3">
      <c r="A668" s="9">
        <v>667</v>
      </c>
      <c r="B668" s="14">
        <v>44506</v>
      </c>
      <c r="C668" s="9">
        <v>8</v>
      </c>
      <c r="D668" s="9">
        <v>11</v>
      </c>
      <c r="E668" s="15" t="s">
        <v>84</v>
      </c>
      <c r="F668" s="16">
        <v>28823</v>
      </c>
      <c r="G668" t="str">
        <f>VLOOKUP(Начисление!D668,Отдел!A:C,2,0)</f>
        <v>Производственный цех</v>
      </c>
      <c r="H668" s="4" t="str">
        <f>VLOOKUP(C668,'Лицевые счета'!A:E,2,0)</f>
        <v>Ленина</v>
      </c>
      <c r="I668" t="str">
        <f>VLOOKUP(C668,'Лицевые счета'!A:E,4,0)</f>
        <v>Электрика</v>
      </c>
    </row>
    <row r="669" spans="1:9" hidden="1" x14ac:dyDescent="0.3">
      <c r="A669" s="9">
        <v>668</v>
      </c>
      <c r="B669" s="14">
        <v>44507</v>
      </c>
      <c r="C669" s="9">
        <v>41</v>
      </c>
      <c r="D669" s="9">
        <v>4</v>
      </c>
      <c r="E669" s="15" t="s">
        <v>84</v>
      </c>
      <c r="F669" s="16">
        <v>25679</v>
      </c>
      <c r="G669" t="str">
        <f>VLOOKUP(Начисление!D669,Отдел!A:C,2,0)</f>
        <v>Отдел по технике безопасности</v>
      </c>
      <c r="H669" s="4" t="str">
        <f>VLOOKUP(C669,'Лицевые счета'!A:E,2,0)</f>
        <v>Семеоновская</v>
      </c>
      <c r="I669" t="str">
        <f>VLOOKUP(C669,'Лицевые счета'!A:E,4,0)</f>
        <v>Электрика</v>
      </c>
    </row>
    <row r="670" spans="1:9" hidden="1" x14ac:dyDescent="0.3">
      <c r="A670" s="9">
        <v>669</v>
      </c>
      <c r="B670" s="14">
        <v>44508</v>
      </c>
      <c r="C670" s="9">
        <v>24</v>
      </c>
      <c r="D670" s="9">
        <v>4</v>
      </c>
      <c r="E670" s="15" t="s">
        <v>84</v>
      </c>
      <c r="F670" s="16">
        <v>22212</v>
      </c>
      <c r="G670" t="str">
        <f>VLOOKUP(Начисление!D670,Отдел!A:C,2,0)</f>
        <v>Отдел по технике безопасности</v>
      </c>
      <c r="H670" s="4" t="str">
        <f>VLOOKUP(C670,'Лицевые счета'!A:E,2,0)</f>
        <v>Туполева</v>
      </c>
      <c r="I670" t="str">
        <f>VLOOKUP(C670,'Лицевые счета'!A:E,4,0)</f>
        <v>Электрика</v>
      </c>
    </row>
    <row r="671" spans="1:9" hidden="1" x14ac:dyDescent="0.3">
      <c r="A671" s="9">
        <v>670</v>
      </c>
      <c r="B671" s="14">
        <v>44509</v>
      </c>
      <c r="C671" s="9">
        <v>12</v>
      </c>
      <c r="D671" s="9">
        <v>11</v>
      </c>
      <c r="E671" s="15" t="s">
        <v>84</v>
      </c>
      <c r="F671" s="16">
        <v>24280</v>
      </c>
      <c r="G671" t="str">
        <f>VLOOKUP(Начисление!D671,Отдел!A:C,2,0)</f>
        <v>Производственный цех</v>
      </c>
      <c r="H671" s="4" t="str">
        <f>VLOOKUP(C671,'Лицевые счета'!A:E,2,0)</f>
        <v>Ленина</v>
      </c>
      <c r="I671" t="str">
        <f>VLOOKUP(C671,'Лицевые счета'!A:E,4,0)</f>
        <v>Электрика</v>
      </c>
    </row>
    <row r="672" spans="1:9" hidden="1" x14ac:dyDescent="0.3">
      <c r="A672" s="9">
        <v>671</v>
      </c>
      <c r="B672" s="14">
        <v>44510</v>
      </c>
      <c r="C672" s="9">
        <v>60</v>
      </c>
      <c r="D672" s="9">
        <v>6</v>
      </c>
      <c r="E672" s="15" t="s">
        <v>84</v>
      </c>
      <c r="F672" s="16">
        <v>30532</v>
      </c>
      <c r="G672" t="str">
        <f>VLOOKUP(Начисление!D672,Отдел!A:C,2,0)</f>
        <v>Отдел снабжения</v>
      </c>
      <c r="H672" s="4" t="str">
        <f>VLOOKUP(C672,'Лицевые счета'!A:E,2,0)</f>
        <v>Кольцевая</v>
      </c>
      <c r="I672" t="str">
        <f>VLOOKUP(C672,'Лицевые счета'!A:E,4,0)</f>
        <v>Сантехника</v>
      </c>
    </row>
    <row r="673" spans="1:9" hidden="1" x14ac:dyDescent="0.3">
      <c r="A673" s="9">
        <v>672</v>
      </c>
      <c r="B673" s="14">
        <v>44511</v>
      </c>
      <c r="C673" s="9">
        <v>22</v>
      </c>
      <c r="D673" s="9">
        <v>7</v>
      </c>
      <c r="E673" s="15" t="s">
        <v>84</v>
      </c>
      <c r="F673" s="16">
        <v>26423</v>
      </c>
      <c r="G673" t="str">
        <f>VLOOKUP(Начисление!D673,Отдел!A:C,2,0)</f>
        <v>Отдел сбыта</v>
      </c>
      <c r="H673" s="4" t="str">
        <f>VLOOKUP(C673,'Лицевые счета'!A:E,2,0)</f>
        <v>Туполева</v>
      </c>
      <c r="I673" t="str">
        <f>VLOOKUP(C673,'Лицевые счета'!A:E,4,0)</f>
        <v>Электрика</v>
      </c>
    </row>
    <row r="674" spans="1:9" hidden="1" x14ac:dyDescent="0.3">
      <c r="A674" s="9">
        <v>673</v>
      </c>
      <c r="B674" s="14">
        <v>44512</v>
      </c>
      <c r="C674" s="9">
        <v>58</v>
      </c>
      <c r="D674" s="9">
        <v>1</v>
      </c>
      <c r="E674" s="15" t="s">
        <v>84</v>
      </c>
      <c r="F674" s="16">
        <v>21907</v>
      </c>
      <c r="G674" t="str">
        <f>VLOOKUP(Начисление!D674,Отдел!A:C,2,0)</f>
        <v>Ремонтный цех</v>
      </c>
      <c r="H674" s="4" t="str">
        <f>VLOOKUP(C674,'Лицевые счета'!A:E,2,0)</f>
        <v>Кольцевая</v>
      </c>
      <c r="I674" t="str">
        <f>VLOOKUP(C674,'Лицевые счета'!A:E,4,0)</f>
        <v>Инструмент</v>
      </c>
    </row>
    <row r="675" spans="1:9" hidden="1" x14ac:dyDescent="0.3">
      <c r="A675" s="9">
        <v>674</v>
      </c>
      <c r="B675" s="14">
        <v>44513</v>
      </c>
      <c r="C675" s="9">
        <v>20</v>
      </c>
      <c r="D675" s="9">
        <v>8</v>
      </c>
      <c r="E675" s="15" t="s">
        <v>84</v>
      </c>
      <c r="F675" s="16">
        <v>20863</v>
      </c>
      <c r="G675" t="str">
        <f>VLOOKUP(Начисление!D675,Отдел!A:C,2,0)</f>
        <v>Плановый отдел</v>
      </c>
      <c r="H675" s="4" t="str">
        <f>VLOOKUP(C675,'Лицевые счета'!A:E,2,0)</f>
        <v>Ленина</v>
      </c>
      <c r="I675" t="str">
        <f>VLOOKUP(C675,'Лицевые счета'!A:E,4,0)</f>
        <v>Сантехника</v>
      </c>
    </row>
    <row r="676" spans="1:9" hidden="1" x14ac:dyDescent="0.3">
      <c r="A676" s="9">
        <v>675</v>
      </c>
      <c r="B676" s="14">
        <v>44514</v>
      </c>
      <c r="C676" s="9">
        <v>21</v>
      </c>
      <c r="D676" s="9">
        <v>12</v>
      </c>
      <c r="E676" s="15" t="s">
        <v>84</v>
      </c>
      <c r="F676" s="16">
        <v>27639</v>
      </c>
      <c r="G676" t="str">
        <f>VLOOKUP(Начисление!D676,Отдел!A:C,2,0)</f>
        <v>Диспетчерский отдел</v>
      </c>
      <c r="H676" s="4" t="str">
        <f>VLOOKUP(C676,'Лицевые счета'!A:E,2,0)</f>
        <v>Туполева</v>
      </c>
      <c r="I676" t="str">
        <f>VLOOKUP(C676,'Лицевые счета'!A:E,4,0)</f>
        <v>Электрика</v>
      </c>
    </row>
    <row r="677" spans="1:9" hidden="1" x14ac:dyDescent="0.3">
      <c r="A677" s="9">
        <v>676</v>
      </c>
      <c r="B677" s="14">
        <v>44515</v>
      </c>
      <c r="C677" s="9">
        <v>46</v>
      </c>
      <c r="D677" s="9">
        <v>12</v>
      </c>
      <c r="E677" s="15" t="s">
        <v>84</v>
      </c>
      <c r="F677" s="16">
        <v>29759</v>
      </c>
      <c r="G677" t="str">
        <f>VLOOKUP(Начисление!D677,Отдел!A:C,2,0)</f>
        <v>Диспетчерский отдел</v>
      </c>
      <c r="H677" s="4" t="str">
        <f>VLOOKUP(C677,'Лицевые счета'!A:E,2,0)</f>
        <v>Семеоновская</v>
      </c>
      <c r="I677" t="str">
        <f>VLOOKUP(C677,'Лицевые счета'!A:E,4,0)</f>
        <v>Инструмент</v>
      </c>
    </row>
    <row r="678" spans="1:9" hidden="1" x14ac:dyDescent="0.3">
      <c r="A678" s="9">
        <v>677</v>
      </c>
      <c r="B678" s="14">
        <v>44516</v>
      </c>
      <c r="C678" s="9">
        <v>16</v>
      </c>
      <c r="D678" s="9">
        <v>9</v>
      </c>
      <c r="E678" s="15" t="s">
        <v>84</v>
      </c>
      <c r="F678" s="16">
        <v>36969</v>
      </c>
      <c r="G678" t="str">
        <f>VLOOKUP(Начисление!D678,Отдел!A:C,2,0)</f>
        <v>Отдел труда и заработной платы</v>
      </c>
      <c r="H678" s="4" t="str">
        <f>VLOOKUP(C678,'Лицевые счета'!A:E,2,0)</f>
        <v>Ленина</v>
      </c>
      <c r="I678" t="str">
        <f>VLOOKUP(C678,'Лицевые счета'!A:E,4,0)</f>
        <v>Сантехника</v>
      </c>
    </row>
    <row r="679" spans="1:9" hidden="1" x14ac:dyDescent="0.3">
      <c r="A679" s="9">
        <v>678</v>
      </c>
      <c r="B679" s="14">
        <v>44517</v>
      </c>
      <c r="C679" s="9">
        <v>34</v>
      </c>
      <c r="D679" s="9">
        <v>12</v>
      </c>
      <c r="E679" s="15" t="s">
        <v>84</v>
      </c>
      <c r="F679" s="16">
        <v>28503</v>
      </c>
      <c r="G679" t="str">
        <f>VLOOKUP(Начисление!D679,Отдел!A:C,2,0)</f>
        <v>Диспетчерский отдел</v>
      </c>
      <c r="H679" s="4" t="str">
        <f>VLOOKUP(C679,'Лицевые счета'!A:E,2,0)</f>
        <v>Туполева</v>
      </c>
      <c r="I679" t="str">
        <f>VLOOKUP(C679,'Лицевые счета'!A:E,4,0)</f>
        <v>Инструмент</v>
      </c>
    </row>
    <row r="680" spans="1:9" hidden="1" x14ac:dyDescent="0.3">
      <c r="A680" s="9">
        <v>679</v>
      </c>
      <c r="B680" s="14">
        <v>44518</v>
      </c>
      <c r="C680" s="9">
        <v>4</v>
      </c>
      <c r="D680" s="9">
        <v>7</v>
      </c>
      <c r="E680" s="15" t="s">
        <v>84</v>
      </c>
      <c r="F680" s="16">
        <v>27965</v>
      </c>
      <c r="G680" t="str">
        <f>VLOOKUP(Начисление!D680,Отдел!A:C,2,0)</f>
        <v>Отдел сбыта</v>
      </c>
      <c r="H680" s="4" t="str">
        <f>VLOOKUP(C680,'Лицевые счета'!A:E,2,0)</f>
        <v>Шмидта</v>
      </c>
      <c r="I680" t="str">
        <f>VLOOKUP(C680,'Лицевые счета'!A:E,4,0)</f>
        <v>Электрика</v>
      </c>
    </row>
    <row r="681" spans="1:9" hidden="1" x14ac:dyDescent="0.3">
      <c r="A681" s="9">
        <v>680</v>
      </c>
      <c r="B681" s="14">
        <v>44519</v>
      </c>
      <c r="C681" s="9">
        <v>56</v>
      </c>
      <c r="D681" s="9">
        <v>7</v>
      </c>
      <c r="E681" s="15" t="s">
        <v>84</v>
      </c>
      <c r="F681" s="16">
        <v>30814</v>
      </c>
      <c r="G681" t="str">
        <f>VLOOKUP(Начисление!D681,Отдел!A:C,2,0)</f>
        <v>Отдел сбыта</v>
      </c>
      <c r="H681" s="4" t="str">
        <f>VLOOKUP(C681,'Лицевые счета'!A:E,2,0)</f>
        <v>Кольцевая</v>
      </c>
      <c r="I681" t="str">
        <f>VLOOKUP(C681,'Лицевые счета'!A:E,4,0)</f>
        <v>Инструмент</v>
      </c>
    </row>
    <row r="682" spans="1:9" hidden="1" x14ac:dyDescent="0.3">
      <c r="A682" s="9">
        <v>681</v>
      </c>
      <c r="B682" s="14">
        <v>44520</v>
      </c>
      <c r="C682" s="9">
        <v>29</v>
      </c>
      <c r="D682" s="9">
        <v>7</v>
      </c>
      <c r="E682" s="15" t="s">
        <v>84</v>
      </c>
      <c r="F682" s="16">
        <v>24868</v>
      </c>
      <c r="G682" t="str">
        <f>VLOOKUP(Начисление!D682,Отдел!A:C,2,0)</f>
        <v>Отдел сбыта</v>
      </c>
      <c r="H682" s="4" t="str">
        <f>VLOOKUP(C682,'Лицевые счета'!A:E,2,0)</f>
        <v>Туполева</v>
      </c>
      <c r="I682" t="str">
        <f>VLOOKUP(C682,'Лицевые счета'!A:E,4,0)</f>
        <v>Электрика</v>
      </c>
    </row>
    <row r="683" spans="1:9" hidden="1" x14ac:dyDescent="0.3">
      <c r="A683" s="9">
        <v>682</v>
      </c>
      <c r="B683" s="14">
        <v>44521</v>
      </c>
      <c r="C683" s="9">
        <v>2</v>
      </c>
      <c r="D683" s="9">
        <v>1</v>
      </c>
      <c r="E683" s="15" t="s">
        <v>84</v>
      </c>
      <c r="F683" s="16">
        <v>26172</v>
      </c>
      <c r="G683" t="str">
        <f>VLOOKUP(Начисление!D683,Отдел!A:C,2,0)</f>
        <v>Ремонтный цех</v>
      </c>
      <c r="H683" s="4" t="str">
        <f>VLOOKUP(C683,'Лицевые счета'!A:E,2,0)</f>
        <v>Шмидта</v>
      </c>
      <c r="I683" t="str">
        <f>VLOOKUP(C683,'Лицевые счета'!A:E,4,0)</f>
        <v>Электрика</v>
      </c>
    </row>
    <row r="684" spans="1:9" hidden="1" x14ac:dyDescent="0.3">
      <c r="A684" s="9">
        <v>683</v>
      </c>
      <c r="B684" s="14">
        <v>44522</v>
      </c>
      <c r="C684" s="9">
        <v>55</v>
      </c>
      <c r="D684" s="9">
        <v>4</v>
      </c>
      <c r="E684" s="15" t="s">
        <v>84</v>
      </c>
      <c r="F684" s="16">
        <v>38516</v>
      </c>
      <c r="G684" t="str">
        <f>VLOOKUP(Начисление!D684,Отдел!A:C,2,0)</f>
        <v>Отдел по технике безопасности</v>
      </c>
      <c r="H684" s="4" t="str">
        <f>VLOOKUP(C684,'Лицевые счета'!A:E,2,0)</f>
        <v>Кольцевая</v>
      </c>
      <c r="I684" t="str">
        <f>VLOOKUP(C684,'Лицевые счета'!A:E,4,0)</f>
        <v>Инструмент</v>
      </c>
    </row>
    <row r="685" spans="1:9" hidden="1" x14ac:dyDescent="0.3">
      <c r="A685" s="9">
        <v>684</v>
      </c>
      <c r="B685" s="14">
        <v>44523</v>
      </c>
      <c r="C685" s="9">
        <v>42</v>
      </c>
      <c r="D685" s="9">
        <v>11</v>
      </c>
      <c r="E685" s="15" t="s">
        <v>84</v>
      </c>
      <c r="F685" s="16">
        <v>35047</v>
      </c>
      <c r="G685" t="str">
        <f>VLOOKUP(Начисление!D685,Отдел!A:C,2,0)</f>
        <v>Производственный цех</v>
      </c>
      <c r="H685" s="4" t="str">
        <f>VLOOKUP(C685,'Лицевые счета'!A:E,2,0)</f>
        <v>Семеоновская</v>
      </c>
      <c r="I685" t="str">
        <f>VLOOKUP(C685,'Лицевые счета'!A:E,4,0)</f>
        <v>Электрика</v>
      </c>
    </row>
    <row r="686" spans="1:9" hidden="1" x14ac:dyDescent="0.3">
      <c r="A686" s="9">
        <v>685</v>
      </c>
      <c r="B686" s="14">
        <v>44524</v>
      </c>
      <c r="C686" s="9">
        <v>28</v>
      </c>
      <c r="D686" s="9">
        <v>10</v>
      </c>
      <c r="E686" s="15" t="s">
        <v>84</v>
      </c>
      <c r="F686" s="16">
        <v>20560</v>
      </c>
      <c r="G686" t="str">
        <f>VLOOKUP(Начисление!D686,Отдел!A:C,2,0)</f>
        <v>Маркетинговый отдел</v>
      </c>
      <c r="H686" s="4" t="str">
        <f>VLOOKUP(C686,'Лицевые счета'!A:E,2,0)</f>
        <v>Туполева</v>
      </c>
      <c r="I686" t="str">
        <f>VLOOKUP(C686,'Лицевые счета'!A:E,4,0)</f>
        <v>Электрика</v>
      </c>
    </row>
    <row r="687" spans="1:9" hidden="1" x14ac:dyDescent="0.3">
      <c r="A687" s="9">
        <v>686</v>
      </c>
      <c r="B687" s="14">
        <v>44525</v>
      </c>
      <c r="C687" s="9">
        <v>54</v>
      </c>
      <c r="D687" s="9">
        <v>6</v>
      </c>
      <c r="E687" s="15" t="s">
        <v>84</v>
      </c>
      <c r="F687" s="16">
        <v>24276</v>
      </c>
      <c r="G687" t="str">
        <f>VLOOKUP(Начисление!D687,Отдел!A:C,2,0)</f>
        <v>Отдел снабжения</v>
      </c>
      <c r="H687" s="4" t="str">
        <f>VLOOKUP(C687,'Лицевые счета'!A:E,2,0)</f>
        <v>Кольцевая</v>
      </c>
      <c r="I687" t="str">
        <f>VLOOKUP(C687,'Лицевые счета'!A:E,4,0)</f>
        <v>Электрика</v>
      </c>
    </row>
    <row r="688" spans="1:9" hidden="1" x14ac:dyDescent="0.3">
      <c r="A688" s="9">
        <v>687</v>
      </c>
      <c r="B688" s="14">
        <v>44526</v>
      </c>
      <c r="C688" s="9">
        <v>21</v>
      </c>
      <c r="D688" s="9">
        <v>3</v>
      </c>
      <c r="E688" s="15" t="s">
        <v>84</v>
      </c>
      <c r="F688" s="16">
        <v>28593</v>
      </c>
      <c r="G688" t="str">
        <f>VLOOKUP(Начисление!D688,Отдел!A:C,2,0)</f>
        <v>Бухгалтерия</v>
      </c>
      <c r="H688" s="4" t="str">
        <f>VLOOKUP(C688,'Лицевые счета'!A:E,2,0)</f>
        <v>Туполева</v>
      </c>
      <c r="I688" t="str">
        <f>VLOOKUP(C688,'Лицевые счета'!A:E,4,0)</f>
        <v>Электрика</v>
      </c>
    </row>
    <row r="689" spans="1:9" hidden="1" x14ac:dyDescent="0.3">
      <c r="A689" s="9">
        <v>688</v>
      </c>
      <c r="B689" s="14">
        <v>44527</v>
      </c>
      <c r="C689" s="9">
        <v>38</v>
      </c>
      <c r="D689" s="9">
        <v>4</v>
      </c>
      <c r="E689" s="15" t="s">
        <v>84</v>
      </c>
      <c r="F689" s="16">
        <v>38456</v>
      </c>
      <c r="G689" t="str">
        <f>VLOOKUP(Начисление!D689,Отдел!A:C,2,0)</f>
        <v>Отдел по технике безопасности</v>
      </c>
      <c r="H689" s="4" t="str">
        <f>VLOOKUP(C689,'Лицевые счета'!A:E,2,0)</f>
        <v>Семеоновская</v>
      </c>
      <c r="I689" t="str">
        <f>VLOOKUP(C689,'Лицевые счета'!A:E,4,0)</f>
        <v>Электрика</v>
      </c>
    </row>
    <row r="690" spans="1:9" hidden="1" x14ac:dyDescent="0.3">
      <c r="A690" s="9">
        <v>689</v>
      </c>
      <c r="B690" s="14">
        <v>44528</v>
      </c>
      <c r="C690" s="9">
        <v>54</v>
      </c>
      <c r="D690" s="9">
        <v>4</v>
      </c>
      <c r="E690" s="15" t="s">
        <v>84</v>
      </c>
      <c r="F690" s="16">
        <v>28568</v>
      </c>
      <c r="G690" t="str">
        <f>VLOOKUP(Начисление!D690,Отдел!A:C,2,0)</f>
        <v>Отдел по технике безопасности</v>
      </c>
      <c r="H690" s="4" t="str">
        <f>VLOOKUP(C690,'Лицевые счета'!A:E,2,0)</f>
        <v>Кольцевая</v>
      </c>
      <c r="I690" t="str">
        <f>VLOOKUP(C690,'Лицевые счета'!A:E,4,0)</f>
        <v>Электрика</v>
      </c>
    </row>
    <row r="691" spans="1:9" hidden="1" x14ac:dyDescent="0.3">
      <c r="A691" s="9">
        <v>690</v>
      </c>
      <c r="B691" s="14">
        <v>44529</v>
      </c>
      <c r="C691" s="9">
        <v>39</v>
      </c>
      <c r="D691" s="9">
        <v>10</v>
      </c>
      <c r="E691" s="15" t="s">
        <v>84</v>
      </c>
      <c r="F691" s="16">
        <v>21694</v>
      </c>
      <c r="G691" t="str">
        <f>VLOOKUP(Начисление!D691,Отдел!A:C,2,0)</f>
        <v>Маркетинговый отдел</v>
      </c>
      <c r="H691" s="4" t="str">
        <f>VLOOKUP(C691,'Лицевые счета'!A:E,2,0)</f>
        <v>Семеоновская</v>
      </c>
      <c r="I691" t="str">
        <f>VLOOKUP(C691,'Лицевые счета'!A:E,4,0)</f>
        <v>Электрика</v>
      </c>
    </row>
    <row r="692" spans="1:9" hidden="1" x14ac:dyDescent="0.3">
      <c r="A692" s="9">
        <v>691</v>
      </c>
      <c r="B692" s="14">
        <v>44530</v>
      </c>
      <c r="C692" s="9">
        <v>7</v>
      </c>
      <c r="D692" s="9">
        <v>6</v>
      </c>
      <c r="E692" s="15" t="s">
        <v>84</v>
      </c>
      <c r="F692" s="16">
        <v>31593</v>
      </c>
      <c r="G692" t="str">
        <f>VLOOKUP(Начисление!D692,Отдел!A:C,2,0)</f>
        <v>Отдел снабжения</v>
      </c>
      <c r="H692" s="4" t="str">
        <f>VLOOKUP(C692,'Лицевые счета'!A:E,2,0)</f>
        <v>Ленина</v>
      </c>
      <c r="I692" t="str">
        <f>VLOOKUP(C692,'Лицевые счета'!A:E,4,0)</f>
        <v>Электрика</v>
      </c>
    </row>
    <row r="693" spans="1:9" hidden="1" x14ac:dyDescent="0.3">
      <c r="A693" s="9">
        <v>692</v>
      </c>
      <c r="B693" s="14">
        <v>44531</v>
      </c>
      <c r="C693" s="9">
        <v>21</v>
      </c>
      <c r="D693" s="9">
        <v>2</v>
      </c>
      <c r="E693" s="15" t="s">
        <v>84</v>
      </c>
      <c r="F693" s="16">
        <v>20841</v>
      </c>
      <c r="G693" t="str">
        <f>VLOOKUP(Начисление!D693,Отдел!A:C,2,0)</f>
        <v>Служба доставки</v>
      </c>
      <c r="H693" s="4" t="str">
        <f>VLOOKUP(C693,'Лицевые счета'!A:E,2,0)</f>
        <v>Туполева</v>
      </c>
      <c r="I693" t="str">
        <f>VLOOKUP(C693,'Лицевые счета'!A:E,4,0)</f>
        <v>Электрика</v>
      </c>
    </row>
    <row r="694" spans="1:9" hidden="1" x14ac:dyDescent="0.3">
      <c r="A694" s="9">
        <v>693</v>
      </c>
      <c r="B694" s="14">
        <v>44532</v>
      </c>
      <c r="C694" s="9">
        <v>49</v>
      </c>
      <c r="D694" s="9">
        <v>8</v>
      </c>
      <c r="E694" s="15" t="s">
        <v>84</v>
      </c>
      <c r="F694" s="16">
        <v>21528</v>
      </c>
      <c r="G694" t="str">
        <f>VLOOKUP(Начисление!D694,Отдел!A:C,2,0)</f>
        <v>Плановый отдел</v>
      </c>
      <c r="H694" s="4" t="str">
        <f>VLOOKUP(C694,'Лицевые счета'!A:E,2,0)</f>
        <v>Семеоновская</v>
      </c>
      <c r="I694" t="str">
        <f>VLOOKUP(C694,'Лицевые счета'!A:E,4,0)</f>
        <v>Инструмент</v>
      </c>
    </row>
    <row r="695" spans="1:9" hidden="1" x14ac:dyDescent="0.3">
      <c r="A695" s="9">
        <v>694</v>
      </c>
      <c r="B695" s="14">
        <v>44533</v>
      </c>
      <c r="C695" s="9">
        <v>48</v>
      </c>
      <c r="D695" s="9">
        <v>4</v>
      </c>
      <c r="E695" s="15" t="s">
        <v>84</v>
      </c>
      <c r="F695" s="16">
        <v>34437</v>
      </c>
      <c r="G695" t="str">
        <f>VLOOKUP(Начисление!D695,Отдел!A:C,2,0)</f>
        <v>Отдел по технике безопасности</v>
      </c>
      <c r="H695" s="4" t="str">
        <f>VLOOKUP(C695,'Лицевые счета'!A:E,2,0)</f>
        <v>Семеоновская</v>
      </c>
      <c r="I695" t="str">
        <f>VLOOKUP(C695,'Лицевые счета'!A:E,4,0)</f>
        <v>Инструмент</v>
      </c>
    </row>
    <row r="696" spans="1:9" hidden="1" x14ac:dyDescent="0.3">
      <c r="A696" s="9">
        <v>695</v>
      </c>
      <c r="B696" s="14">
        <v>44534</v>
      </c>
      <c r="C696" s="9">
        <v>44</v>
      </c>
      <c r="D696" s="9">
        <v>3</v>
      </c>
      <c r="E696" s="15" t="s">
        <v>84</v>
      </c>
      <c r="F696" s="16">
        <v>23997</v>
      </c>
      <c r="G696" t="str">
        <f>VLOOKUP(Начисление!D696,Отдел!A:C,2,0)</f>
        <v>Бухгалтерия</v>
      </c>
      <c r="H696" s="4" t="str">
        <f>VLOOKUP(C696,'Лицевые счета'!A:E,2,0)</f>
        <v>Семеоновская</v>
      </c>
      <c r="I696" t="str">
        <f>VLOOKUP(C696,'Лицевые счета'!A:E,4,0)</f>
        <v>Электрика</v>
      </c>
    </row>
    <row r="697" spans="1:9" hidden="1" x14ac:dyDescent="0.3">
      <c r="A697" s="9">
        <v>696</v>
      </c>
      <c r="B697" s="14">
        <v>44535</v>
      </c>
      <c r="C697" s="9">
        <v>34</v>
      </c>
      <c r="D697" s="9">
        <v>1</v>
      </c>
      <c r="E697" s="15" t="s">
        <v>84</v>
      </c>
      <c r="F697" s="16">
        <v>23017</v>
      </c>
      <c r="G697" t="str">
        <f>VLOOKUP(Начисление!D697,Отдел!A:C,2,0)</f>
        <v>Ремонтный цех</v>
      </c>
      <c r="H697" s="4" t="str">
        <f>VLOOKUP(C697,'Лицевые счета'!A:E,2,0)</f>
        <v>Туполева</v>
      </c>
      <c r="I697" t="str">
        <f>VLOOKUP(C697,'Лицевые счета'!A:E,4,0)</f>
        <v>Инструмент</v>
      </c>
    </row>
    <row r="698" spans="1:9" hidden="1" x14ac:dyDescent="0.3">
      <c r="A698" s="9">
        <v>697</v>
      </c>
      <c r="B698" s="14">
        <v>44536</v>
      </c>
      <c r="C698" s="9">
        <v>15</v>
      </c>
      <c r="D698" s="9">
        <v>4</v>
      </c>
      <c r="E698" s="15" t="s">
        <v>84</v>
      </c>
      <c r="F698" s="16">
        <v>34677</v>
      </c>
      <c r="G698" t="str">
        <f>VLOOKUP(Начисление!D698,Отдел!A:C,2,0)</f>
        <v>Отдел по технике безопасности</v>
      </c>
      <c r="H698" s="4" t="str">
        <f>VLOOKUP(C698,'Лицевые счета'!A:E,2,0)</f>
        <v>Ленина</v>
      </c>
      <c r="I698" t="str">
        <f>VLOOKUP(C698,'Лицевые счета'!A:E,4,0)</f>
        <v>Сантехника</v>
      </c>
    </row>
    <row r="699" spans="1:9" hidden="1" x14ac:dyDescent="0.3">
      <c r="A699" s="9">
        <v>698</v>
      </c>
      <c r="B699" s="14">
        <v>44537</v>
      </c>
      <c r="C699" s="9">
        <v>8</v>
      </c>
      <c r="D699" s="9">
        <v>12</v>
      </c>
      <c r="E699" s="15" t="s">
        <v>84</v>
      </c>
      <c r="F699" s="16">
        <v>22295</v>
      </c>
      <c r="G699" t="str">
        <f>VLOOKUP(Начисление!D699,Отдел!A:C,2,0)</f>
        <v>Диспетчерский отдел</v>
      </c>
      <c r="H699" s="4" t="str">
        <f>VLOOKUP(C699,'Лицевые счета'!A:E,2,0)</f>
        <v>Ленина</v>
      </c>
      <c r="I699" t="str">
        <f>VLOOKUP(C699,'Лицевые счета'!A:E,4,0)</f>
        <v>Электрика</v>
      </c>
    </row>
    <row r="700" spans="1:9" hidden="1" x14ac:dyDescent="0.3">
      <c r="A700" s="9">
        <v>699</v>
      </c>
      <c r="B700" s="14">
        <v>44538</v>
      </c>
      <c r="C700" s="9">
        <v>33</v>
      </c>
      <c r="D700" s="9">
        <v>11</v>
      </c>
      <c r="E700" s="15" t="s">
        <v>84</v>
      </c>
      <c r="F700" s="16">
        <v>31779</v>
      </c>
      <c r="G700" t="str">
        <f>VLOOKUP(Начисление!D700,Отдел!A:C,2,0)</f>
        <v>Производственный цех</v>
      </c>
      <c r="H700" s="4" t="str">
        <f>VLOOKUP(C700,'Лицевые счета'!A:E,2,0)</f>
        <v>Туполева</v>
      </c>
      <c r="I700" t="str">
        <f>VLOOKUP(C700,'Лицевые счета'!A:E,4,0)</f>
        <v>Инструмент</v>
      </c>
    </row>
    <row r="701" spans="1:9" hidden="1" x14ac:dyDescent="0.3">
      <c r="A701" s="9">
        <v>700</v>
      </c>
      <c r="B701" s="14">
        <v>44539</v>
      </c>
      <c r="C701" s="9">
        <v>5</v>
      </c>
      <c r="D701" s="9">
        <v>12</v>
      </c>
      <c r="E701" s="15" t="s">
        <v>84</v>
      </c>
      <c r="F701" s="16">
        <v>34136</v>
      </c>
      <c r="G701" t="str">
        <f>VLOOKUP(Начисление!D701,Отдел!A:C,2,0)</f>
        <v>Диспетчерский отдел</v>
      </c>
      <c r="H701" s="4" t="str">
        <f>VLOOKUP(C701,'Лицевые счета'!A:E,2,0)</f>
        <v>Шмидта</v>
      </c>
      <c r="I701" t="str">
        <f>VLOOKUP(C701,'Лицевые счета'!A:E,4,0)</f>
        <v>Электрика</v>
      </c>
    </row>
    <row r="702" spans="1:9" hidden="1" x14ac:dyDescent="0.3">
      <c r="A702" s="9">
        <v>701</v>
      </c>
      <c r="B702" s="14">
        <v>44540</v>
      </c>
      <c r="C702" s="9">
        <v>23</v>
      </c>
      <c r="D702" s="9">
        <v>5</v>
      </c>
      <c r="E702" s="15" t="s">
        <v>84</v>
      </c>
      <c r="F702" s="16">
        <v>20177</v>
      </c>
      <c r="G702" t="str">
        <f>VLOOKUP(Начисление!D702,Отдел!A:C,2,0)</f>
        <v>Кадровый отдел</v>
      </c>
      <c r="H702" s="4" t="str">
        <f>VLOOKUP(C702,'Лицевые счета'!A:E,2,0)</f>
        <v>Туполева</v>
      </c>
      <c r="I702" t="str">
        <f>VLOOKUP(C702,'Лицевые счета'!A:E,4,0)</f>
        <v>Электрика</v>
      </c>
    </row>
    <row r="703" spans="1:9" hidden="1" x14ac:dyDescent="0.3">
      <c r="A703" s="9">
        <v>702</v>
      </c>
      <c r="B703" s="14">
        <v>44541</v>
      </c>
      <c r="C703" s="9">
        <v>16</v>
      </c>
      <c r="D703" s="9">
        <v>8</v>
      </c>
      <c r="E703" s="15" t="s">
        <v>84</v>
      </c>
      <c r="F703" s="16">
        <v>30507</v>
      </c>
      <c r="G703" t="str">
        <f>VLOOKUP(Начисление!D703,Отдел!A:C,2,0)</f>
        <v>Плановый отдел</v>
      </c>
      <c r="H703" s="4" t="str">
        <f>VLOOKUP(C703,'Лицевые счета'!A:E,2,0)</f>
        <v>Ленина</v>
      </c>
      <c r="I703" t="str">
        <f>VLOOKUP(C703,'Лицевые счета'!A:E,4,0)</f>
        <v>Сантехника</v>
      </c>
    </row>
    <row r="704" spans="1:9" hidden="1" x14ac:dyDescent="0.3">
      <c r="A704" s="9">
        <v>703</v>
      </c>
      <c r="B704" s="14">
        <v>44542</v>
      </c>
      <c r="C704" s="9">
        <v>4</v>
      </c>
      <c r="D704" s="9">
        <v>5</v>
      </c>
      <c r="E704" s="15" t="s">
        <v>84</v>
      </c>
      <c r="F704" s="16">
        <v>27532</v>
      </c>
      <c r="G704" t="str">
        <f>VLOOKUP(Начисление!D704,Отдел!A:C,2,0)</f>
        <v>Кадровый отдел</v>
      </c>
      <c r="H704" s="4" t="str">
        <f>VLOOKUP(C704,'Лицевые счета'!A:E,2,0)</f>
        <v>Шмидта</v>
      </c>
      <c r="I704" t="str">
        <f>VLOOKUP(C704,'Лицевые счета'!A:E,4,0)</f>
        <v>Электрика</v>
      </c>
    </row>
    <row r="705" spans="1:9" hidden="1" x14ac:dyDescent="0.3">
      <c r="A705" s="9">
        <v>704</v>
      </c>
      <c r="B705" s="14">
        <v>44543</v>
      </c>
      <c r="C705" s="9">
        <v>27</v>
      </c>
      <c r="D705" s="9">
        <v>5</v>
      </c>
      <c r="E705" s="15" t="s">
        <v>84</v>
      </c>
      <c r="F705" s="16">
        <v>20921</v>
      </c>
      <c r="G705" t="str">
        <f>VLOOKUP(Начисление!D705,Отдел!A:C,2,0)</f>
        <v>Кадровый отдел</v>
      </c>
      <c r="H705" s="4" t="str">
        <f>VLOOKUP(C705,'Лицевые счета'!A:E,2,0)</f>
        <v>Туполева</v>
      </c>
      <c r="I705" t="str">
        <f>VLOOKUP(C705,'Лицевые счета'!A:E,4,0)</f>
        <v>Электрика</v>
      </c>
    </row>
    <row r="706" spans="1:9" hidden="1" x14ac:dyDescent="0.3">
      <c r="A706" s="9">
        <v>705</v>
      </c>
      <c r="B706" s="14">
        <v>44544</v>
      </c>
      <c r="C706" s="9">
        <v>54</v>
      </c>
      <c r="D706" s="9">
        <v>10</v>
      </c>
      <c r="E706" s="15" t="s">
        <v>84</v>
      </c>
      <c r="F706" s="16">
        <v>37892</v>
      </c>
      <c r="G706" t="str">
        <f>VLOOKUP(Начисление!D706,Отдел!A:C,2,0)</f>
        <v>Маркетинговый отдел</v>
      </c>
      <c r="H706" s="4" t="str">
        <f>VLOOKUP(C706,'Лицевые счета'!A:E,2,0)</f>
        <v>Кольцевая</v>
      </c>
      <c r="I706" t="str">
        <f>VLOOKUP(C706,'Лицевые счета'!A:E,4,0)</f>
        <v>Электрика</v>
      </c>
    </row>
    <row r="707" spans="1:9" hidden="1" x14ac:dyDescent="0.3">
      <c r="A707" s="9">
        <v>706</v>
      </c>
      <c r="B707" s="14">
        <v>44545</v>
      </c>
      <c r="C707" s="9">
        <v>10</v>
      </c>
      <c r="D707" s="9">
        <v>3</v>
      </c>
      <c r="E707" s="15" t="s">
        <v>84</v>
      </c>
      <c r="F707" s="16">
        <v>38040</v>
      </c>
      <c r="G707" t="str">
        <f>VLOOKUP(Начисление!D707,Отдел!A:C,2,0)</f>
        <v>Бухгалтерия</v>
      </c>
      <c r="H707" s="4" t="str">
        <f>VLOOKUP(C707,'Лицевые счета'!A:E,2,0)</f>
        <v>Ленина</v>
      </c>
      <c r="I707" t="str">
        <f>VLOOKUP(C707,'Лицевые счета'!A:E,4,0)</f>
        <v>Электрика</v>
      </c>
    </row>
    <row r="708" spans="1:9" hidden="1" x14ac:dyDescent="0.3">
      <c r="A708" s="9">
        <v>707</v>
      </c>
      <c r="B708" s="14">
        <v>44546</v>
      </c>
      <c r="C708" s="9">
        <v>42</v>
      </c>
      <c r="D708" s="9">
        <v>5</v>
      </c>
      <c r="E708" s="15" t="s">
        <v>85</v>
      </c>
      <c r="F708" s="16">
        <v>29719</v>
      </c>
      <c r="G708" t="str">
        <f>VLOOKUP(Начисление!D708,Отдел!A:C,2,0)</f>
        <v>Кадровый отдел</v>
      </c>
      <c r="H708" s="4" t="str">
        <f>VLOOKUP(C708,'Лицевые счета'!A:E,2,0)</f>
        <v>Семеоновская</v>
      </c>
      <c r="I708" t="str">
        <f>VLOOKUP(C708,'Лицевые счета'!A:E,4,0)</f>
        <v>Электрика</v>
      </c>
    </row>
    <row r="709" spans="1:9" hidden="1" x14ac:dyDescent="0.3">
      <c r="A709" s="9">
        <v>708</v>
      </c>
      <c r="B709" s="14">
        <v>44547</v>
      </c>
      <c r="C709" s="9">
        <v>51</v>
      </c>
      <c r="D709" s="9">
        <v>9</v>
      </c>
      <c r="E709" s="15" t="s">
        <v>85</v>
      </c>
      <c r="F709" s="16">
        <v>21736</v>
      </c>
      <c r="G709" t="str">
        <f>VLOOKUP(Начисление!D709,Отдел!A:C,2,0)</f>
        <v>Отдел труда и заработной платы</v>
      </c>
      <c r="H709" s="4" t="str">
        <f>VLOOKUP(C709,'Лицевые счета'!A:E,2,0)</f>
        <v>Семеоновская</v>
      </c>
      <c r="I709" t="str">
        <f>VLOOKUP(C709,'Лицевые счета'!A:E,4,0)</f>
        <v>Сантехника</v>
      </c>
    </row>
    <row r="710" spans="1:9" hidden="1" x14ac:dyDescent="0.3">
      <c r="A710" s="9">
        <v>709</v>
      </c>
      <c r="B710" s="14">
        <v>44548</v>
      </c>
      <c r="C710" s="9">
        <v>25</v>
      </c>
      <c r="D710" s="9">
        <v>7</v>
      </c>
      <c r="E710" s="15" t="s">
        <v>85</v>
      </c>
      <c r="F710" s="16">
        <v>26365</v>
      </c>
      <c r="G710" t="str">
        <f>VLOOKUP(Начисление!D710,Отдел!A:C,2,0)</f>
        <v>Отдел сбыта</v>
      </c>
      <c r="H710" s="4" t="str">
        <f>VLOOKUP(C710,'Лицевые счета'!A:E,2,0)</f>
        <v>Туполева</v>
      </c>
      <c r="I710" t="str">
        <f>VLOOKUP(C710,'Лицевые счета'!A:E,4,0)</f>
        <v>Электрика</v>
      </c>
    </row>
    <row r="711" spans="1:9" hidden="1" x14ac:dyDescent="0.3">
      <c r="A711" s="9">
        <v>710</v>
      </c>
      <c r="B711" s="14">
        <v>44549</v>
      </c>
      <c r="C711" s="9">
        <v>30</v>
      </c>
      <c r="D711" s="9">
        <v>1</v>
      </c>
      <c r="E711" s="15" t="s">
        <v>85</v>
      </c>
      <c r="F711" s="16">
        <v>30254</v>
      </c>
      <c r="G711" t="str">
        <f>VLOOKUP(Начисление!D711,Отдел!A:C,2,0)</f>
        <v>Ремонтный цех</v>
      </c>
      <c r="H711" s="4" t="str">
        <f>VLOOKUP(C711,'Лицевые счета'!A:E,2,0)</f>
        <v>Туполева</v>
      </c>
      <c r="I711" t="str">
        <f>VLOOKUP(C711,'Лицевые счета'!A:E,4,0)</f>
        <v>Электрика</v>
      </c>
    </row>
    <row r="712" spans="1:9" hidden="1" x14ac:dyDescent="0.3">
      <c r="A712" s="9">
        <v>711</v>
      </c>
      <c r="B712" s="14">
        <v>44550</v>
      </c>
      <c r="C712" s="9">
        <v>59</v>
      </c>
      <c r="D712" s="9">
        <v>8</v>
      </c>
      <c r="E712" s="15" t="s">
        <v>85</v>
      </c>
      <c r="F712" s="16">
        <v>28727</v>
      </c>
      <c r="G712" t="str">
        <f>VLOOKUP(Начисление!D712,Отдел!A:C,2,0)</f>
        <v>Плановый отдел</v>
      </c>
      <c r="H712" s="4" t="str">
        <f>VLOOKUP(C712,'Лицевые счета'!A:E,2,0)</f>
        <v>Кольцевая</v>
      </c>
      <c r="I712" t="str">
        <f>VLOOKUP(C712,'Лицевые счета'!A:E,4,0)</f>
        <v>Сантехника</v>
      </c>
    </row>
    <row r="713" spans="1:9" hidden="1" x14ac:dyDescent="0.3">
      <c r="A713" s="9">
        <v>712</v>
      </c>
      <c r="B713" s="14">
        <v>44551</v>
      </c>
      <c r="C713" s="9">
        <v>19</v>
      </c>
      <c r="D713" s="9">
        <v>4</v>
      </c>
      <c r="E713" s="15" t="s">
        <v>85</v>
      </c>
      <c r="F713" s="16">
        <v>33227</v>
      </c>
      <c r="G713" t="str">
        <f>VLOOKUP(Начисление!D713,Отдел!A:C,2,0)</f>
        <v>Отдел по технике безопасности</v>
      </c>
      <c r="H713" s="4" t="str">
        <f>VLOOKUP(C713,'Лицевые счета'!A:E,2,0)</f>
        <v>Ленина</v>
      </c>
      <c r="I713" t="str">
        <f>VLOOKUP(C713,'Лицевые счета'!A:E,4,0)</f>
        <v>Сантехника</v>
      </c>
    </row>
    <row r="714" spans="1:9" hidden="1" x14ac:dyDescent="0.3">
      <c r="A714" s="9">
        <v>713</v>
      </c>
      <c r="B714" s="14">
        <v>44552</v>
      </c>
      <c r="C714" s="9">
        <v>42</v>
      </c>
      <c r="D714" s="9">
        <v>1</v>
      </c>
      <c r="E714" s="15" t="s">
        <v>85</v>
      </c>
      <c r="F714" s="16">
        <v>39054</v>
      </c>
      <c r="G714" t="str">
        <f>VLOOKUP(Начисление!D714,Отдел!A:C,2,0)</f>
        <v>Ремонтный цех</v>
      </c>
      <c r="H714" s="4" t="str">
        <f>VLOOKUP(C714,'Лицевые счета'!A:E,2,0)</f>
        <v>Семеоновская</v>
      </c>
      <c r="I714" t="str">
        <f>VLOOKUP(C714,'Лицевые счета'!A:E,4,0)</f>
        <v>Электрика</v>
      </c>
    </row>
    <row r="715" spans="1:9" hidden="1" x14ac:dyDescent="0.3">
      <c r="A715" s="9">
        <v>714</v>
      </c>
      <c r="B715" s="14">
        <v>44553</v>
      </c>
      <c r="C715" s="9">
        <v>43</v>
      </c>
      <c r="D715" s="9">
        <v>6</v>
      </c>
      <c r="E715" s="15" t="s">
        <v>85</v>
      </c>
      <c r="F715" s="16">
        <v>35210</v>
      </c>
      <c r="G715" t="str">
        <f>VLOOKUP(Начисление!D715,Отдел!A:C,2,0)</f>
        <v>Отдел снабжения</v>
      </c>
      <c r="H715" s="4" t="str">
        <f>VLOOKUP(C715,'Лицевые счета'!A:E,2,0)</f>
        <v>Семеоновская</v>
      </c>
      <c r="I715" t="str">
        <f>VLOOKUP(C715,'Лицевые счета'!A:E,4,0)</f>
        <v>Электрика</v>
      </c>
    </row>
    <row r="716" spans="1:9" hidden="1" x14ac:dyDescent="0.3">
      <c r="A716" s="9">
        <v>715</v>
      </c>
      <c r="B716" s="14">
        <v>44554</v>
      </c>
      <c r="C716" s="9">
        <v>21</v>
      </c>
      <c r="D716" s="9">
        <v>9</v>
      </c>
      <c r="E716" s="15" t="s">
        <v>85</v>
      </c>
      <c r="F716" s="16">
        <v>21594</v>
      </c>
      <c r="G716" t="str">
        <f>VLOOKUP(Начисление!D716,Отдел!A:C,2,0)</f>
        <v>Отдел труда и заработной платы</v>
      </c>
      <c r="H716" s="4" t="str">
        <f>VLOOKUP(C716,'Лицевые счета'!A:E,2,0)</f>
        <v>Туполева</v>
      </c>
      <c r="I716" t="str">
        <f>VLOOKUP(C716,'Лицевые счета'!A:E,4,0)</f>
        <v>Электрика</v>
      </c>
    </row>
    <row r="717" spans="1:9" hidden="1" x14ac:dyDescent="0.3">
      <c r="A717" s="9">
        <v>716</v>
      </c>
      <c r="B717" s="14">
        <v>44555</v>
      </c>
      <c r="C717" s="9">
        <v>29</v>
      </c>
      <c r="D717" s="9">
        <v>7</v>
      </c>
      <c r="E717" s="15" t="s">
        <v>85</v>
      </c>
      <c r="F717" s="16">
        <v>36879</v>
      </c>
      <c r="G717" t="str">
        <f>VLOOKUP(Начисление!D717,Отдел!A:C,2,0)</f>
        <v>Отдел сбыта</v>
      </c>
      <c r="H717" s="4" t="str">
        <f>VLOOKUP(C717,'Лицевые счета'!A:E,2,0)</f>
        <v>Туполева</v>
      </c>
      <c r="I717" t="str">
        <f>VLOOKUP(C717,'Лицевые счета'!A:E,4,0)</f>
        <v>Электрика</v>
      </c>
    </row>
    <row r="718" spans="1:9" hidden="1" x14ac:dyDescent="0.3">
      <c r="A718" s="9">
        <v>717</v>
      </c>
      <c r="B718" s="14">
        <v>44556</v>
      </c>
      <c r="C718" s="9">
        <v>28</v>
      </c>
      <c r="D718" s="9">
        <v>8</v>
      </c>
      <c r="E718" s="15" t="s">
        <v>85</v>
      </c>
      <c r="F718" s="16">
        <v>38268</v>
      </c>
      <c r="G718" t="str">
        <f>VLOOKUP(Начисление!D718,Отдел!A:C,2,0)</f>
        <v>Плановый отдел</v>
      </c>
      <c r="H718" s="4" t="str">
        <f>VLOOKUP(C718,'Лицевые счета'!A:E,2,0)</f>
        <v>Туполева</v>
      </c>
      <c r="I718" t="str">
        <f>VLOOKUP(C718,'Лицевые счета'!A:E,4,0)</f>
        <v>Электрика</v>
      </c>
    </row>
    <row r="719" spans="1:9" hidden="1" x14ac:dyDescent="0.3">
      <c r="A719" s="9">
        <v>718</v>
      </c>
      <c r="B719" s="14">
        <v>44557</v>
      </c>
      <c r="C719" s="9">
        <v>31</v>
      </c>
      <c r="D719" s="9">
        <v>7</v>
      </c>
      <c r="E719" s="15" t="s">
        <v>85</v>
      </c>
      <c r="F719" s="16">
        <v>37965</v>
      </c>
      <c r="G719" t="str">
        <f>VLOOKUP(Начисление!D719,Отдел!A:C,2,0)</f>
        <v>Отдел сбыта</v>
      </c>
      <c r="H719" s="4" t="str">
        <f>VLOOKUP(C719,'Лицевые счета'!A:E,2,0)</f>
        <v>Туполева</v>
      </c>
      <c r="I719" t="str">
        <f>VLOOKUP(C719,'Лицевые счета'!A:E,4,0)</f>
        <v>Электрика</v>
      </c>
    </row>
    <row r="720" spans="1:9" hidden="1" x14ac:dyDescent="0.3">
      <c r="A720" s="9">
        <v>719</v>
      </c>
      <c r="B720" s="14">
        <v>44558</v>
      </c>
      <c r="C720" s="9">
        <v>4</v>
      </c>
      <c r="D720" s="9">
        <v>10</v>
      </c>
      <c r="E720" s="15" t="s">
        <v>85</v>
      </c>
      <c r="F720" s="16">
        <v>24257</v>
      </c>
      <c r="G720" t="str">
        <f>VLOOKUP(Начисление!D720,Отдел!A:C,2,0)</f>
        <v>Маркетинговый отдел</v>
      </c>
      <c r="H720" s="4" t="str">
        <f>VLOOKUP(C720,'Лицевые счета'!A:E,2,0)</f>
        <v>Шмидта</v>
      </c>
      <c r="I720" t="str">
        <f>VLOOKUP(C720,'Лицевые счета'!A:E,4,0)</f>
        <v>Электрика</v>
      </c>
    </row>
    <row r="721" spans="1:9" hidden="1" x14ac:dyDescent="0.3">
      <c r="A721" s="9">
        <v>720</v>
      </c>
      <c r="B721" s="14">
        <v>44559</v>
      </c>
      <c r="C721" s="9">
        <v>20</v>
      </c>
      <c r="D721" s="9">
        <v>8</v>
      </c>
      <c r="E721" s="15" t="s">
        <v>85</v>
      </c>
      <c r="F721" s="16">
        <v>38046</v>
      </c>
      <c r="G721" t="str">
        <f>VLOOKUP(Начисление!D721,Отдел!A:C,2,0)</f>
        <v>Плановый отдел</v>
      </c>
      <c r="H721" s="4" t="str">
        <f>VLOOKUP(C721,'Лицевые счета'!A:E,2,0)</f>
        <v>Ленина</v>
      </c>
      <c r="I721" t="str">
        <f>VLOOKUP(C721,'Лицевые счета'!A:E,4,0)</f>
        <v>Сантехника</v>
      </c>
    </row>
    <row r="722" spans="1:9" hidden="1" x14ac:dyDescent="0.3">
      <c r="A722" s="9">
        <v>721</v>
      </c>
      <c r="B722" s="14">
        <v>44560</v>
      </c>
      <c r="C722" s="9">
        <v>24</v>
      </c>
      <c r="D722" s="9">
        <v>11</v>
      </c>
      <c r="E722" s="15" t="s">
        <v>85</v>
      </c>
      <c r="F722" s="16">
        <v>36527</v>
      </c>
      <c r="G722" t="str">
        <f>VLOOKUP(Начисление!D722,Отдел!A:C,2,0)</f>
        <v>Производственный цех</v>
      </c>
      <c r="H722" s="4" t="str">
        <f>VLOOKUP(C722,'Лицевые счета'!A:E,2,0)</f>
        <v>Туполева</v>
      </c>
      <c r="I722" t="str">
        <f>VLOOKUP(C722,'Лицевые счета'!A:E,4,0)</f>
        <v>Электрика</v>
      </c>
    </row>
    <row r="723" spans="1:9" hidden="1" x14ac:dyDescent="0.3">
      <c r="A723" s="9">
        <v>722</v>
      </c>
      <c r="B723" s="14">
        <v>44561</v>
      </c>
      <c r="C723" s="9">
        <v>46</v>
      </c>
      <c r="D723" s="9">
        <v>11</v>
      </c>
      <c r="E723" s="15" t="s">
        <v>85</v>
      </c>
      <c r="F723" s="16">
        <v>27257</v>
      </c>
      <c r="G723" t="str">
        <f>VLOOKUP(Начисление!D723,Отдел!A:C,2,0)</f>
        <v>Производственный цех</v>
      </c>
      <c r="H723" s="4" t="str">
        <f>VLOOKUP(C723,'Лицевые счета'!A:E,2,0)</f>
        <v>Семеоновская</v>
      </c>
      <c r="I723" t="str">
        <f>VLOOKUP(C723,'Лицевые счета'!A:E,4,0)</f>
        <v>Инструмент</v>
      </c>
    </row>
    <row r="724" spans="1:9" hidden="1" x14ac:dyDescent="0.3">
      <c r="A724" s="9">
        <v>723</v>
      </c>
      <c r="B724" s="14">
        <v>44562</v>
      </c>
      <c r="C724" s="9">
        <v>6</v>
      </c>
      <c r="D724" s="9">
        <v>9</v>
      </c>
      <c r="E724" s="15" t="s">
        <v>85</v>
      </c>
      <c r="F724" s="16">
        <v>27759</v>
      </c>
      <c r="G724" t="str">
        <f>VLOOKUP(Начисление!D724,Отдел!A:C,2,0)</f>
        <v>Отдел труда и заработной платы</v>
      </c>
      <c r="H724" s="4" t="str">
        <f>VLOOKUP(C724,'Лицевые счета'!A:E,2,0)</f>
        <v>Шмидта</v>
      </c>
      <c r="I724" t="str">
        <f>VLOOKUP(C724,'Лицевые счета'!A:E,4,0)</f>
        <v>Электрика</v>
      </c>
    </row>
    <row r="725" spans="1:9" hidden="1" x14ac:dyDescent="0.3">
      <c r="A725" s="9">
        <v>724</v>
      </c>
      <c r="B725" s="14">
        <v>44563</v>
      </c>
      <c r="C725" s="9">
        <v>6</v>
      </c>
      <c r="D725" s="9">
        <v>3</v>
      </c>
      <c r="E725" s="15" t="s">
        <v>85</v>
      </c>
      <c r="F725" s="16">
        <v>38425</v>
      </c>
      <c r="G725" t="str">
        <f>VLOOKUP(Начисление!D725,Отдел!A:C,2,0)</f>
        <v>Бухгалтерия</v>
      </c>
      <c r="H725" s="4" t="str">
        <f>VLOOKUP(C725,'Лицевые счета'!A:E,2,0)</f>
        <v>Шмидта</v>
      </c>
      <c r="I725" t="str">
        <f>VLOOKUP(C725,'Лицевые счета'!A:E,4,0)</f>
        <v>Электрика</v>
      </c>
    </row>
    <row r="726" spans="1:9" hidden="1" x14ac:dyDescent="0.3">
      <c r="A726" s="9">
        <v>725</v>
      </c>
      <c r="B726" s="14">
        <v>44564</v>
      </c>
      <c r="C726" s="9">
        <v>2</v>
      </c>
      <c r="D726" s="9">
        <v>6</v>
      </c>
      <c r="E726" s="15" t="s">
        <v>85</v>
      </c>
      <c r="F726" s="16">
        <v>25207</v>
      </c>
      <c r="G726" t="str">
        <f>VLOOKUP(Начисление!D726,Отдел!A:C,2,0)</f>
        <v>Отдел снабжения</v>
      </c>
      <c r="H726" s="4" t="str">
        <f>VLOOKUP(C726,'Лицевые счета'!A:E,2,0)</f>
        <v>Шмидта</v>
      </c>
      <c r="I726" t="str">
        <f>VLOOKUP(C726,'Лицевые счета'!A:E,4,0)</f>
        <v>Электрика</v>
      </c>
    </row>
    <row r="727" spans="1:9" hidden="1" x14ac:dyDescent="0.3">
      <c r="A727" s="9">
        <v>726</v>
      </c>
      <c r="B727" s="14">
        <v>44565</v>
      </c>
      <c r="C727" s="9">
        <v>2</v>
      </c>
      <c r="D727" s="9">
        <v>7</v>
      </c>
      <c r="E727" s="15" t="s">
        <v>85</v>
      </c>
      <c r="F727" s="16">
        <v>33904</v>
      </c>
      <c r="G727" t="str">
        <f>VLOOKUP(Начисление!D727,Отдел!A:C,2,0)</f>
        <v>Отдел сбыта</v>
      </c>
      <c r="H727" s="4" t="str">
        <f>VLOOKUP(C727,'Лицевые счета'!A:E,2,0)</f>
        <v>Шмидта</v>
      </c>
      <c r="I727" t="str">
        <f>VLOOKUP(C727,'Лицевые счета'!A:E,4,0)</f>
        <v>Электрика</v>
      </c>
    </row>
    <row r="728" spans="1:9" hidden="1" x14ac:dyDescent="0.3">
      <c r="A728" s="9">
        <v>727</v>
      </c>
      <c r="B728" s="14">
        <v>44566</v>
      </c>
      <c r="C728" s="9">
        <v>60</v>
      </c>
      <c r="D728" s="9">
        <v>6</v>
      </c>
      <c r="E728" s="15" t="s">
        <v>85</v>
      </c>
      <c r="F728" s="16">
        <v>32431</v>
      </c>
      <c r="G728" t="str">
        <f>VLOOKUP(Начисление!D728,Отдел!A:C,2,0)</f>
        <v>Отдел снабжения</v>
      </c>
      <c r="H728" s="4" t="str">
        <f>VLOOKUP(C728,'Лицевые счета'!A:E,2,0)</f>
        <v>Кольцевая</v>
      </c>
      <c r="I728" t="str">
        <f>VLOOKUP(C728,'Лицевые счета'!A:E,4,0)</f>
        <v>Сантехника</v>
      </c>
    </row>
    <row r="729" spans="1:9" hidden="1" x14ac:dyDescent="0.3">
      <c r="A729" s="9">
        <v>728</v>
      </c>
      <c r="B729" s="14">
        <v>44567</v>
      </c>
      <c r="C729" s="9">
        <v>6</v>
      </c>
      <c r="D729" s="9">
        <v>3</v>
      </c>
      <c r="E729" s="15" t="s">
        <v>85</v>
      </c>
      <c r="F729" s="16">
        <v>30464</v>
      </c>
      <c r="G729" t="str">
        <f>VLOOKUP(Начисление!D729,Отдел!A:C,2,0)</f>
        <v>Бухгалтерия</v>
      </c>
      <c r="H729" s="4" t="str">
        <f>VLOOKUP(C729,'Лицевые счета'!A:E,2,0)</f>
        <v>Шмидта</v>
      </c>
      <c r="I729" t="str">
        <f>VLOOKUP(C729,'Лицевые счета'!A:E,4,0)</f>
        <v>Электрика</v>
      </c>
    </row>
    <row r="730" spans="1:9" hidden="1" x14ac:dyDescent="0.3">
      <c r="A730" s="9">
        <v>729</v>
      </c>
      <c r="B730" s="14">
        <v>44568</v>
      </c>
      <c r="C730" s="9">
        <v>34</v>
      </c>
      <c r="D730" s="9">
        <v>10</v>
      </c>
      <c r="E730" s="15" t="s">
        <v>85</v>
      </c>
      <c r="F730" s="16">
        <v>33163</v>
      </c>
      <c r="G730" t="str">
        <f>VLOOKUP(Начисление!D730,Отдел!A:C,2,0)</f>
        <v>Маркетинговый отдел</v>
      </c>
      <c r="H730" s="4" t="str">
        <f>VLOOKUP(C730,'Лицевые счета'!A:E,2,0)</f>
        <v>Туполева</v>
      </c>
      <c r="I730" t="str">
        <f>VLOOKUP(C730,'Лицевые счета'!A:E,4,0)</f>
        <v>Инструмент</v>
      </c>
    </row>
    <row r="731" spans="1:9" hidden="1" x14ac:dyDescent="0.3">
      <c r="A731" s="9">
        <v>730</v>
      </c>
      <c r="B731" s="14">
        <v>44569</v>
      </c>
      <c r="C731" s="9">
        <v>50</v>
      </c>
      <c r="D731" s="9">
        <v>7</v>
      </c>
      <c r="E731" s="15" t="s">
        <v>85</v>
      </c>
      <c r="F731" s="16">
        <v>22515</v>
      </c>
      <c r="G731" t="str">
        <f>VLOOKUP(Начисление!D731,Отдел!A:C,2,0)</f>
        <v>Отдел сбыта</v>
      </c>
      <c r="H731" s="4" t="str">
        <f>VLOOKUP(C731,'Лицевые счета'!A:E,2,0)</f>
        <v>Семеоновская</v>
      </c>
      <c r="I731" t="str">
        <f>VLOOKUP(C731,'Лицевые счета'!A:E,4,0)</f>
        <v>Сантехника</v>
      </c>
    </row>
    <row r="732" spans="1:9" hidden="1" x14ac:dyDescent="0.3">
      <c r="A732" s="9">
        <v>731</v>
      </c>
      <c r="B732" s="14">
        <v>44570</v>
      </c>
      <c r="C732" s="9">
        <v>29</v>
      </c>
      <c r="D732" s="9">
        <v>3</v>
      </c>
      <c r="E732" s="15" t="s">
        <v>85</v>
      </c>
      <c r="F732" s="16">
        <v>21498</v>
      </c>
      <c r="G732" t="str">
        <f>VLOOKUP(Начисление!D732,Отдел!A:C,2,0)</f>
        <v>Бухгалтерия</v>
      </c>
      <c r="H732" s="4" t="str">
        <f>VLOOKUP(C732,'Лицевые счета'!A:E,2,0)</f>
        <v>Туполева</v>
      </c>
      <c r="I732" t="str">
        <f>VLOOKUP(C732,'Лицевые счета'!A:E,4,0)</f>
        <v>Электрика</v>
      </c>
    </row>
    <row r="733" spans="1:9" hidden="1" x14ac:dyDescent="0.3">
      <c r="A733" s="9">
        <v>732</v>
      </c>
      <c r="B733" s="14">
        <v>44571</v>
      </c>
      <c r="C733" s="9">
        <v>56</v>
      </c>
      <c r="D733" s="9">
        <v>7</v>
      </c>
      <c r="E733" s="15" t="s">
        <v>85</v>
      </c>
      <c r="F733" s="16">
        <v>22675</v>
      </c>
      <c r="G733" t="str">
        <f>VLOOKUP(Начисление!D733,Отдел!A:C,2,0)</f>
        <v>Отдел сбыта</v>
      </c>
      <c r="H733" s="4" t="str">
        <f>VLOOKUP(C733,'Лицевые счета'!A:E,2,0)</f>
        <v>Кольцевая</v>
      </c>
      <c r="I733" t="str">
        <f>VLOOKUP(C733,'Лицевые счета'!A:E,4,0)</f>
        <v>Инструмент</v>
      </c>
    </row>
    <row r="734" spans="1:9" hidden="1" x14ac:dyDescent="0.3">
      <c r="A734" s="9">
        <v>733</v>
      </c>
      <c r="B734" s="14">
        <v>44572</v>
      </c>
      <c r="C734" s="9">
        <v>44</v>
      </c>
      <c r="D734" s="9">
        <v>3</v>
      </c>
      <c r="E734" s="15" t="s">
        <v>85</v>
      </c>
      <c r="F734" s="16">
        <v>27821</v>
      </c>
      <c r="G734" t="str">
        <f>VLOOKUP(Начисление!D734,Отдел!A:C,2,0)</f>
        <v>Бухгалтерия</v>
      </c>
      <c r="H734" s="4" t="str">
        <f>VLOOKUP(C734,'Лицевые счета'!A:E,2,0)</f>
        <v>Семеоновская</v>
      </c>
      <c r="I734" t="str">
        <f>VLOOKUP(C734,'Лицевые счета'!A:E,4,0)</f>
        <v>Электрика</v>
      </c>
    </row>
    <row r="735" spans="1:9" hidden="1" x14ac:dyDescent="0.3">
      <c r="A735" s="9">
        <v>734</v>
      </c>
      <c r="B735" s="14">
        <v>44573</v>
      </c>
      <c r="C735" s="9">
        <v>52</v>
      </c>
      <c r="D735" s="9">
        <v>8</v>
      </c>
      <c r="E735" s="15" t="s">
        <v>85</v>
      </c>
      <c r="F735" s="16">
        <v>37563</v>
      </c>
      <c r="G735" t="str">
        <f>VLOOKUP(Начисление!D735,Отдел!A:C,2,0)</f>
        <v>Плановый отдел</v>
      </c>
      <c r="H735" s="4" t="str">
        <f>VLOOKUP(C735,'Лицевые счета'!A:E,2,0)</f>
        <v>Семеоновская</v>
      </c>
      <c r="I735" t="str">
        <f>VLOOKUP(C735,'Лицевые счета'!A:E,4,0)</f>
        <v>Сантехника</v>
      </c>
    </row>
    <row r="736" spans="1:9" hidden="1" x14ac:dyDescent="0.3">
      <c r="A736" s="9">
        <v>735</v>
      </c>
      <c r="B736" s="14">
        <v>44574</v>
      </c>
      <c r="C736" s="9">
        <v>32</v>
      </c>
      <c r="D736" s="9">
        <v>5</v>
      </c>
      <c r="E736" s="15" t="s">
        <v>85</v>
      </c>
      <c r="F736" s="16">
        <v>26267</v>
      </c>
      <c r="G736" t="str">
        <f>VLOOKUP(Начисление!D736,Отдел!A:C,2,0)</f>
        <v>Кадровый отдел</v>
      </c>
      <c r="H736" s="4" t="str">
        <f>VLOOKUP(C736,'Лицевые счета'!A:E,2,0)</f>
        <v>Туполева</v>
      </c>
      <c r="I736" t="str">
        <f>VLOOKUP(C736,'Лицевые счета'!A:E,4,0)</f>
        <v>Инструмент</v>
      </c>
    </row>
    <row r="737" spans="1:9" hidden="1" x14ac:dyDescent="0.3">
      <c r="A737" s="9">
        <v>736</v>
      </c>
      <c r="B737" s="14">
        <v>44575</v>
      </c>
      <c r="C737" s="9">
        <v>48</v>
      </c>
      <c r="D737" s="9">
        <v>10</v>
      </c>
      <c r="E737" s="15" t="s">
        <v>85</v>
      </c>
      <c r="F737" s="16">
        <v>28679</v>
      </c>
      <c r="G737" t="str">
        <f>VLOOKUP(Начисление!D737,Отдел!A:C,2,0)</f>
        <v>Маркетинговый отдел</v>
      </c>
      <c r="H737" s="4" t="str">
        <f>VLOOKUP(C737,'Лицевые счета'!A:E,2,0)</f>
        <v>Семеоновская</v>
      </c>
      <c r="I737" t="str">
        <f>VLOOKUP(C737,'Лицевые счета'!A:E,4,0)</f>
        <v>Инструмент</v>
      </c>
    </row>
    <row r="738" spans="1:9" hidden="1" x14ac:dyDescent="0.3">
      <c r="A738" s="9">
        <v>737</v>
      </c>
      <c r="B738" s="14">
        <v>44576</v>
      </c>
      <c r="C738" s="9">
        <v>49</v>
      </c>
      <c r="D738" s="9">
        <v>8</v>
      </c>
      <c r="E738" s="15" t="s">
        <v>85</v>
      </c>
      <c r="F738" s="16">
        <v>31181</v>
      </c>
      <c r="G738" t="str">
        <f>VLOOKUP(Начисление!D738,Отдел!A:C,2,0)</f>
        <v>Плановый отдел</v>
      </c>
      <c r="H738" s="4" t="str">
        <f>VLOOKUP(C738,'Лицевые счета'!A:E,2,0)</f>
        <v>Семеоновская</v>
      </c>
      <c r="I738" t="str">
        <f>VLOOKUP(C738,'Лицевые счета'!A:E,4,0)</f>
        <v>Инструмент</v>
      </c>
    </row>
    <row r="739" spans="1:9" hidden="1" x14ac:dyDescent="0.3">
      <c r="A739" s="9">
        <v>738</v>
      </c>
      <c r="B739" s="14">
        <v>44577</v>
      </c>
      <c r="C739" s="9">
        <v>1</v>
      </c>
      <c r="D739" s="9">
        <v>12</v>
      </c>
      <c r="E739" s="15" t="s">
        <v>85</v>
      </c>
      <c r="F739" s="16">
        <v>20694</v>
      </c>
      <c r="G739" t="str">
        <f>VLOOKUP(Начисление!D739,Отдел!A:C,2,0)</f>
        <v>Диспетчерский отдел</v>
      </c>
      <c r="H739" s="4" t="str">
        <f>VLOOKUP(C739,'Лицевые счета'!A:E,2,0)</f>
        <v>Шмидта</v>
      </c>
      <c r="I739" t="str">
        <f>VLOOKUP(C739,'Лицевые счета'!A:E,4,0)</f>
        <v>Электрика</v>
      </c>
    </row>
    <row r="740" spans="1:9" hidden="1" x14ac:dyDescent="0.3">
      <c r="A740" s="9">
        <v>739</v>
      </c>
      <c r="B740" s="14">
        <v>44578</v>
      </c>
      <c r="C740" s="9">
        <v>18</v>
      </c>
      <c r="D740" s="9">
        <v>9</v>
      </c>
      <c r="E740" s="15" t="s">
        <v>85</v>
      </c>
      <c r="F740" s="16">
        <v>32272</v>
      </c>
      <c r="G740" t="str">
        <f>VLOOKUP(Начисление!D740,Отдел!A:C,2,0)</f>
        <v>Отдел труда и заработной платы</v>
      </c>
      <c r="H740" s="4" t="str">
        <f>VLOOKUP(C740,'Лицевые счета'!A:E,2,0)</f>
        <v>Ленина</v>
      </c>
      <c r="I740" t="str">
        <f>VLOOKUP(C740,'Лицевые счета'!A:E,4,0)</f>
        <v>Сантехника</v>
      </c>
    </row>
    <row r="741" spans="1:9" hidden="1" x14ac:dyDescent="0.3">
      <c r="A741" s="9">
        <v>740</v>
      </c>
      <c r="B741" s="14">
        <v>44579</v>
      </c>
      <c r="C741" s="9">
        <v>47</v>
      </c>
      <c r="D741" s="9">
        <v>8</v>
      </c>
      <c r="E741" s="15" t="s">
        <v>85</v>
      </c>
      <c r="F741" s="16">
        <v>24669</v>
      </c>
      <c r="G741" t="str">
        <f>VLOOKUP(Начисление!D741,Отдел!A:C,2,0)</f>
        <v>Плановый отдел</v>
      </c>
      <c r="H741" s="4" t="str">
        <f>VLOOKUP(C741,'Лицевые счета'!A:E,2,0)</f>
        <v>Семеоновская</v>
      </c>
      <c r="I741" t="str">
        <f>VLOOKUP(C741,'Лицевые счета'!A:E,4,0)</f>
        <v>Инструмент</v>
      </c>
    </row>
    <row r="742" spans="1:9" hidden="1" x14ac:dyDescent="0.3">
      <c r="A742" s="9">
        <v>741</v>
      </c>
      <c r="B742" s="14">
        <v>44580</v>
      </c>
      <c r="C742" s="9">
        <v>49</v>
      </c>
      <c r="D742" s="9">
        <v>9</v>
      </c>
      <c r="E742" s="15" t="s">
        <v>85</v>
      </c>
      <c r="F742" s="16">
        <v>28950</v>
      </c>
      <c r="G742" t="str">
        <f>VLOOKUP(Начисление!D742,Отдел!A:C,2,0)</f>
        <v>Отдел труда и заработной платы</v>
      </c>
      <c r="H742" s="4" t="str">
        <f>VLOOKUP(C742,'Лицевые счета'!A:E,2,0)</f>
        <v>Семеоновская</v>
      </c>
      <c r="I742" t="str">
        <f>VLOOKUP(C742,'Лицевые счета'!A:E,4,0)</f>
        <v>Инструмент</v>
      </c>
    </row>
    <row r="743" spans="1:9" hidden="1" x14ac:dyDescent="0.3">
      <c r="A743" s="9">
        <v>742</v>
      </c>
      <c r="B743" s="14">
        <v>44581</v>
      </c>
      <c r="C743" s="9">
        <v>38</v>
      </c>
      <c r="D743" s="9">
        <v>2</v>
      </c>
      <c r="E743" s="15" t="s">
        <v>85</v>
      </c>
      <c r="F743" s="16">
        <v>22505</v>
      </c>
      <c r="G743" t="str">
        <f>VLOOKUP(Начисление!D743,Отдел!A:C,2,0)</f>
        <v>Служба доставки</v>
      </c>
      <c r="H743" s="4" t="str">
        <f>VLOOKUP(C743,'Лицевые счета'!A:E,2,0)</f>
        <v>Семеоновская</v>
      </c>
      <c r="I743" t="str">
        <f>VLOOKUP(C743,'Лицевые счета'!A:E,4,0)</f>
        <v>Электрика</v>
      </c>
    </row>
    <row r="744" spans="1:9" hidden="1" x14ac:dyDescent="0.3">
      <c r="A744" s="9">
        <v>743</v>
      </c>
      <c r="B744" s="14">
        <v>44582</v>
      </c>
      <c r="C744" s="9">
        <v>42</v>
      </c>
      <c r="D744" s="9">
        <v>6</v>
      </c>
      <c r="E744" s="15" t="s">
        <v>85</v>
      </c>
      <c r="F744" s="16">
        <v>33217</v>
      </c>
      <c r="G744" t="str">
        <f>VLOOKUP(Начисление!D744,Отдел!A:C,2,0)</f>
        <v>Отдел снабжения</v>
      </c>
      <c r="H744" s="4" t="str">
        <f>VLOOKUP(C744,'Лицевые счета'!A:E,2,0)</f>
        <v>Семеоновская</v>
      </c>
      <c r="I744" t="str">
        <f>VLOOKUP(C744,'Лицевые счета'!A:E,4,0)</f>
        <v>Электрика</v>
      </c>
    </row>
    <row r="745" spans="1:9" hidden="1" x14ac:dyDescent="0.3">
      <c r="A745" s="9">
        <v>744</v>
      </c>
      <c r="B745" s="14">
        <v>44583</v>
      </c>
      <c r="C745" s="9">
        <v>59</v>
      </c>
      <c r="D745" s="9">
        <v>12</v>
      </c>
      <c r="E745" s="15" t="s">
        <v>85</v>
      </c>
      <c r="F745" s="16">
        <v>29850</v>
      </c>
      <c r="G745" t="str">
        <f>VLOOKUP(Начисление!D745,Отдел!A:C,2,0)</f>
        <v>Диспетчерский отдел</v>
      </c>
      <c r="H745" s="4" t="str">
        <f>VLOOKUP(C745,'Лицевые счета'!A:E,2,0)</f>
        <v>Кольцевая</v>
      </c>
      <c r="I745" t="str">
        <f>VLOOKUP(C745,'Лицевые счета'!A:E,4,0)</f>
        <v>Сантехника</v>
      </c>
    </row>
    <row r="746" spans="1:9" hidden="1" x14ac:dyDescent="0.3">
      <c r="A746" s="9">
        <v>745</v>
      </c>
      <c r="B746" s="14">
        <v>44584</v>
      </c>
      <c r="C746" s="9">
        <v>36</v>
      </c>
      <c r="D746" s="9">
        <v>3</v>
      </c>
      <c r="E746" s="15" t="s">
        <v>85</v>
      </c>
      <c r="F746" s="16">
        <v>37212</v>
      </c>
      <c r="G746" t="str">
        <f>VLOOKUP(Начисление!D746,Отдел!A:C,2,0)</f>
        <v>Бухгалтерия</v>
      </c>
      <c r="H746" s="4" t="str">
        <f>VLOOKUP(C746,'Лицевые счета'!A:E,2,0)</f>
        <v>Туполева</v>
      </c>
      <c r="I746" t="str">
        <f>VLOOKUP(C746,'Лицевые счета'!A:E,4,0)</f>
        <v>Инструмент</v>
      </c>
    </row>
    <row r="747" spans="1:9" hidden="1" x14ac:dyDescent="0.3">
      <c r="A747" s="9">
        <v>746</v>
      </c>
      <c r="B747" s="14">
        <v>44585</v>
      </c>
      <c r="C747" s="9">
        <v>41</v>
      </c>
      <c r="D747" s="9">
        <v>4</v>
      </c>
      <c r="E747" s="15" t="s">
        <v>85</v>
      </c>
      <c r="F747" s="16">
        <v>20163</v>
      </c>
      <c r="G747" t="str">
        <f>VLOOKUP(Начисление!D747,Отдел!A:C,2,0)</f>
        <v>Отдел по технике безопасности</v>
      </c>
      <c r="H747" s="4" t="str">
        <f>VLOOKUP(C747,'Лицевые счета'!A:E,2,0)</f>
        <v>Семеоновская</v>
      </c>
      <c r="I747" t="str">
        <f>VLOOKUP(C747,'Лицевые счета'!A:E,4,0)</f>
        <v>Электрика</v>
      </c>
    </row>
    <row r="748" spans="1:9" hidden="1" x14ac:dyDescent="0.3">
      <c r="A748" s="9">
        <v>747</v>
      </c>
      <c r="B748" s="14">
        <v>44586</v>
      </c>
      <c r="C748" s="9">
        <v>16</v>
      </c>
      <c r="D748" s="9">
        <v>3</v>
      </c>
      <c r="E748" s="15" t="s">
        <v>85</v>
      </c>
      <c r="F748" s="16">
        <v>37972</v>
      </c>
      <c r="G748" t="str">
        <f>VLOOKUP(Начисление!D748,Отдел!A:C,2,0)</f>
        <v>Бухгалтерия</v>
      </c>
      <c r="H748" s="4" t="str">
        <f>VLOOKUP(C748,'Лицевые счета'!A:E,2,0)</f>
        <v>Ленина</v>
      </c>
      <c r="I748" t="str">
        <f>VLOOKUP(C748,'Лицевые счета'!A:E,4,0)</f>
        <v>Сантехника</v>
      </c>
    </row>
    <row r="749" spans="1:9" hidden="1" x14ac:dyDescent="0.3">
      <c r="A749" s="9">
        <v>748</v>
      </c>
      <c r="B749" s="14">
        <v>44587</v>
      </c>
      <c r="C749" s="9">
        <v>33</v>
      </c>
      <c r="D749" s="9">
        <v>3</v>
      </c>
      <c r="E749" s="15" t="s">
        <v>85</v>
      </c>
      <c r="F749" s="16">
        <v>38201</v>
      </c>
      <c r="G749" t="str">
        <f>VLOOKUP(Начисление!D749,Отдел!A:C,2,0)</f>
        <v>Бухгалтерия</v>
      </c>
      <c r="H749" s="4" t="str">
        <f>VLOOKUP(C749,'Лицевые счета'!A:E,2,0)</f>
        <v>Туполева</v>
      </c>
      <c r="I749" t="str">
        <f>VLOOKUP(C749,'Лицевые счета'!A:E,4,0)</f>
        <v>Инструмент</v>
      </c>
    </row>
    <row r="750" spans="1:9" hidden="1" x14ac:dyDescent="0.3">
      <c r="A750" s="9">
        <v>749</v>
      </c>
      <c r="B750" s="14">
        <v>44588</v>
      </c>
      <c r="C750" s="9">
        <v>35</v>
      </c>
      <c r="D750" s="9">
        <v>9</v>
      </c>
      <c r="E750" s="15" t="s">
        <v>85</v>
      </c>
      <c r="F750" s="16">
        <v>34338</v>
      </c>
      <c r="G750" t="str">
        <f>VLOOKUP(Начисление!D750,Отдел!A:C,2,0)</f>
        <v>Отдел труда и заработной платы</v>
      </c>
      <c r="H750" s="4" t="str">
        <f>VLOOKUP(C750,'Лицевые счета'!A:E,2,0)</f>
        <v>Туполева</v>
      </c>
      <c r="I750" t="str">
        <f>VLOOKUP(C750,'Лицевые счета'!A:E,4,0)</f>
        <v>Инструмент</v>
      </c>
    </row>
    <row r="751" spans="1:9" hidden="1" x14ac:dyDescent="0.3">
      <c r="A751" s="9">
        <v>750</v>
      </c>
      <c r="B751" s="14">
        <v>44589</v>
      </c>
      <c r="C751" s="9">
        <v>19</v>
      </c>
      <c r="D751" s="9">
        <v>5</v>
      </c>
      <c r="E751" s="15" t="s">
        <v>85</v>
      </c>
      <c r="F751" s="16">
        <v>28416</v>
      </c>
      <c r="G751" t="str">
        <f>VLOOKUP(Начисление!D751,Отдел!A:C,2,0)</f>
        <v>Кадровый отдел</v>
      </c>
      <c r="H751" s="4" t="str">
        <f>VLOOKUP(C751,'Лицевые счета'!A:E,2,0)</f>
        <v>Ленина</v>
      </c>
      <c r="I751" t="str">
        <f>VLOOKUP(C751,'Лицевые счета'!A:E,4,0)</f>
        <v>Сантехника</v>
      </c>
    </row>
    <row r="752" spans="1:9" hidden="1" x14ac:dyDescent="0.3">
      <c r="A752" s="9">
        <v>751</v>
      </c>
      <c r="B752" s="14">
        <v>44590</v>
      </c>
      <c r="C752" s="9">
        <v>49</v>
      </c>
      <c r="D752" s="9">
        <v>3</v>
      </c>
      <c r="E752" s="15" t="s">
        <v>85</v>
      </c>
      <c r="F752" s="16">
        <v>38408</v>
      </c>
      <c r="G752" t="str">
        <f>VLOOKUP(Начисление!D752,Отдел!A:C,2,0)</f>
        <v>Бухгалтерия</v>
      </c>
      <c r="H752" s="4" t="str">
        <f>VLOOKUP(C752,'Лицевые счета'!A:E,2,0)</f>
        <v>Семеоновская</v>
      </c>
      <c r="I752" t="str">
        <f>VLOOKUP(C752,'Лицевые счета'!A:E,4,0)</f>
        <v>Инструмент</v>
      </c>
    </row>
    <row r="753" spans="1:9" hidden="1" x14ac:dyDescent="0.3">
      <c r="A753" s="9">
        <v>752</v>
      </c>
      <c r="B753" s="14">
        <v>44591</v>
      </c>
      <c r="C753" s="9">
        <v>58</v>
      </c>
      <c r="D753" s="9">
        <v>12</v>
      </c>
      <c r="E753" s="15" t="s">
        <v>85</v>
      </c>
      <c r="F753" s="16">
        <v>24802</v>
      </c>
      <c r="G753" t="str">
        <f>VLOOKUP(Начисление!D753,Отдел!A:C,2,0)</f>
        <v>Диспетчерский отдел</v>
      </c>
      <c r="H753" s="4" t="str">
        <f>VLOOKUP(C753,'Лицевые счета'!A:E,2,0)</f>
        <v>Кольцевая</v>
      </c>
      <c r="I753" t="str">
        <f>VLOOKUP(C753,'Лицевые счета'!A:E,4,0)</f>
        <v>Инструмент</v>
      </c>
    </row>
    <row r="754" spans="1:9" hidden="1" x14ac:dyDescent="0.3">
      <c r="A754" s="9">
        <v>753</v>
      </c>
      <c r="B754" s="14">
        <v>44592</v>
      </c>
      <c r="C754" s="9">
        <v>41</v>
      </c>
      <c r="D754" s="9">
        <v>5</v>
      </c>
      <c r="E754" s="15" t="s">
        <v>85</v>
      </c>
      <c r="F754" s="16">
        <v>27946</v>
      </c>
      <c r="G754" t="str">
        <f>VLOOKUP(Начисление!D754,Отдел!A:C,2,0)</f>
        <v>Кадровый отдел</v>
      </c>
      <c r="H754" s="4" t="str">
        <f>VLOOKUP(C754,'Лицевые счета'!A:E,2,0)</f>
        <v>Семеоновская</v>
      </c>
      <c r="I754" t="str">
        <f>VLOOKUP(C754,'Лицевые счета'!A:E,4,0)</f>
        <v>Электрика</v>
      </c>
    </row>
    <row r="755" spans="1:9" hidden="1" x14ac:dyDescent="0.3">
      <c r="A755" s="9">
        <v>754</v>
      </c>
      <c r="B755" s="14">
        <v>44593</v>
      </c>
      <c r="C755" s="9">
        <v>54</v>
      </c>
      <c r="D755" s="9">
        <v>10</v>
      </c>
      <c r="E755" s="15" t="s">
        <v>85</v>
      </c>
      <c r="F755" s="16">
        <v>21020</v>
      </c>
      <c r="G755" t="str">
        <f>VLOOKUP(Начисление!D755,Отдел!A:C,2,0)</f>
        <v>Маркетинговый отдел</v>
      </c>
      <c r="H755" s="4" t="str">
        <f>VLOOKUP(C755,'Лицевые счета'!A:E,2,0)</f>
        <v>Кольцевая</v>
      </c>
      <c r="I755" t="str">
        <f>VLOOKUP(C755,'Лицевые счета'!A:E,4,0)</f>
        <v>Электрика</v>
      </c>
    </row>
    <row r="756" spans="1:9" hidden="1" x14ac:dyDescent="0.3">
      <c r="A756" s="9">
        <v>755</v>
      </c>
      <c r="B756" s="14">
        <v>44594</v>
      </c>
      <c r="C756" s="9">
        <v>46</v>
      </c>
      <c r="D756" s="9">
        <v>8</v>
      </c>
      <c r="E756" s="15" t="s">
        <v>85</v>
      </c>
      <c r="F756" s="16">
        <v>36712</v>
      </c>
      <c r="G756" t="str">
        <f>VLOOKUP(Начисление!D756,Отдел!A:C,2,0)</f>
        <v>Плановый отдел</v>
      </c>
      <c r="H756" s="4" t="str">
        <f>VLOOKUP(C756,'Лицевые счета'!A:E,2,0)</f>
        <v>Семеоновская</v>
      </c>
      <c r="I756" t="str">
        <f>VLOOKUP(C756,'Лицевые счета'!A:E,4,0)</f>
        <v>Инструмент</v>
      </c>
    </row>
    <row r="757" spans="1:9" hidden="1" x14ac:dyDescent="0.3">
      <c r="A757" s="9">
        <v>756</v>
      </c>
      <c r="B757" s="14">
        <v>44595</v>
      </c>
      <c r="C757" s="9">
        <v>17</v>
      </c>
      <c r="D757" s="9">
        <v>1</v>
      </c>
      <c r="E757" s="15" t="s">
        <v>85</v>
      </c>
      <c r="F757" s="16">
        <v>36280</v>
      </c>
      <c r="G757" t="str">
        <f>VLOOKUP(Начисление!D757,Отдел!A:C,2,0)</f>
        <v>Ремонтный цех</v>
      </c>
      <c r="H757" s="4" t="str">
        <f>VLOOKUP(C757,'Лицевые счета'!A:E,2,0)</f>
        <v>Ленина</v>
      </c>
      <c r="I757" t="str">
        <f>VLOOKUP(C757,'Лицевые счета'!A:E,4,0)</f>
        <v>Сантехника</v>
      </c>
    </row>
    <row r="758" spans="1:9" hidden="1" x14ac:dyDescent="0.3">
      <c r="A758" s="9">
        <v>757</v>
      </c>
      <c r="B758" s="14">
        <v>44596</v>
      </c>
      <c r="C758" s="9">
        <v>26</v>
      </c>
      <c r="D758" s="9">
        <v>8</v>
      </c>
      <c r="E758" s="15" t="s">
        <v>85</v>
      </c>
      <c r="F758" s="16">
        <v>20759</v>
      </c>
      <c r="G758" t="str">
        <f>VLOOKUP(Начисление!D758,Отдел!A:C,2,0)</f>
        <v>Плановый отдел</v>
      </c>
      <c r="H758" s="4" t="str">
        <f>VLOOKUP(C758,'Лицевые счета'!A:E,2,0)</f>
        <v>Туполева</v>
      </c>
      <c r="I758" t="str">
        <f>VLOOKUP(C758,'Лицевые счета'!A:E,4,0)</f>
        <v>Электрика</v>
      </c>
    </row>
    <row r="759" spans="1:9" hidden="1" x14ac:dyDescent="0.3">
      <c r="A759" s="9">
        <v>758</v>
      </c>
      <c r="B759" s="14">
        <v>44597</v>
      </c>
      <c r="C759" s="9">
        <v>34</v>
      </c>
      <c r="D759" s="9">
        <v>9</v>
      </c>
      <c r="E759" s="15" t="s">
        <v>85</v>
      </c>
      <c r="F759" s="16">
        <v>28543</v>
      </c>
      <c r="G759" t="str">
        <f>VLOOKUP(Начисление!D759,Отдел!A:C,2,0)</f>
        <v>Отдел труда и заработной платы</v>
      </c>
      <c r="H759" s="4" t="str">
        <f>VLOOKUP(C759,'Лицевые счета'!A:E,2,0)</f>
        <v>Туполева</v>
      </c>
      <c r="I759" t="str">
        <f>VLOOKUP(C759,'Лицевые счета'!A:E,4,0)</f>
        <v>Инструмент</v>
      </c>
    </row>
    <row r="760" spans="1:9" hidden="1" x14ac:dyDescent="0.3">
      <c r="A760" s="9">
        <v>759</v>
      </c>
      <c r="B760" s="14">
        <v>44598</v>
      </c>
      <c r="C760" s="9">
        <v>11</v>
      </c>
      <c r="D760" s="9">
        <v>7</v>
      </c>
      <c r="E760" s="15" t="s">
        <v>85</v>
      </c>
      <c r="F760" s="16">
        <v>38846</v>
      </c>
      <c r="G760" t="str">
        <f>VLOOKUP(Начисление!D760,Отдел!A:C,2,0)</f>
        <v>Отдел сбыта</v>
      </c>
      <c r="H760" s="4" t="str">
        <f>VLOOKUP(C760,'Лицевые счета'!A:E,2,0)</f>
        <v>Ленина</v>
      </c>
      <c r="I760" t="str">
        <f>VLOOKUP(C760,'Лицевые счета'!A:E,4,0)</f>
        <v>Электрика</v>
      </c>
    </row>
    <row r="761" spans="1:9" hidden="1" x14ac:dyDescent="0.3">
      <c r="A761" s="9">
        <v>760</v>
      </c>
      <c r="B761" s="14">
        <v>44599</v>
      </c>
      <c r="C761" s="9">
        <v>5</v>
      </c>
      <c r="D761" s="9">
        <v>11</v>
      </c>
      <c r="E761" s="15" t="s">
        <v>85</v>
      </c>
      <c r="F761" s="16">
        <v>30000</v>
      </c>
      <c r="G761" t="str">
        <f>VLOOKUP(Начисление!D761,Отдел!A:C,2,0)</f>
        <v>Производственный цех</v>
      </c>
      <c r="H761" s="4" t="str">
        <f>VLOOKUP(C761,'Лицевые счета'!A:E,2,0)</f>
        <v>Шмидта</v>
      </c>
      <c r="I761" t="str">
        <f>VLOOKUP(C761,'Лицевые счета'!A:E,4,0)</f>
        <v>Электрика</v>
      </c>
    </row>
    <row r="762" spans="1:9" hidden="1" x14ac:dyDescent="0.3">
      <c r="A762" s="9">
        <v>761</v>
      </c>
      <c r="B762" s="14">
        <v>44600</v>
      </c>
      <c r="C762" s="9">
        <v>38</v>
      </c>
      <c r="D762" s="9">
        <v>2</v>
      </c>
      <c r="E762" s="15" t="s">
        <v>85</v>
      </c>
      <c r="F762" s="16">
        <v>38594</v>
      </c>
      <c r="G762" t="str">
        <f>VLOOKUP(Начисление!D762,Отдел!A:C,2,0)</f>
        <v>Служба доставки</v>
      </c>
      <c r="H762" s="4" t="str">
        <f>VLOOKUP(C762,'Лицевые счета'!A:E,2,0)</f>
        <v>Семеоновская</v>
      </c>
      <c r="I762" t="str">
        <f>VLOOKUP(C762,'Лицевые счета'!A:E,4,0)</f>
        <v>Электрика</v>
      </c>
    </row>
    <row r="763" spans="1:9" hidden="1" x14ac:dyDescent="0.3">
      <c r="A763" s="9">
        <v>762</v>
      </c>
      <c r="B763" s="14">
        <v>44601</v>
      </c>
      <c r="C763" s="9">
        <v>45</v>
      </c>
      <c r="D763" s="9">
        <v>6</v>
      </c>
      <c r="E763" s="15" t="s">
        <v>85</v>
      </c>
      <c r="F763" s="16">
        <v>38840</v>
      </c>
      <c r="G763" t="str">
        <f>VLOOKUP(Начисление!D763,Отдел!A:C,2,0)</f>
        <v>Отдел снабжения</v>
      </c>
      <c r="H763" s="4" t="str">
        <f>VLOOKUP(C763,'Лицевые счета'!A:E,2,0)</f>
        <v>Семеоновская</v>
      </c>
      <c r="I763" t="str">
        <f>VLOOKUP(C763,'Лицевые счета'!A:E,4,0)</f>
        <v>Инструмент</v>
      </c>
    </row>
    <row r="764" spans="1:9" hidden="1" x14ac:dyDescent="0.3">
      <c r="A764" s="9">
        <v>763</v>
      </c>
      <c r="B764" s="14">
        <v>44602</v>
      </c>
      <c r="C764" s="9">
        <v>52</v>
      </c>
      <c r="D764" s="9">
        <v>4</v>
      </c>
      <c r="E764" s="15" t="s">
        <v>85</v>
      </c>
      <c r="F764" s="16">
        <v>28512</v>
      </c>
      <c r="G764" t="str">
        <f>VLOOKUP(Начисление!D764,Отдел!A:C,2,0)</f>
        <v>Отдел по технике безопасности</v>
      </c>
      <c r="H764" s="4" t="str">
        <f>VLOOKUP(C764,'Лицевые счета'!A:E,2,0)</f>
        <v>Семеоновская</v>
      </c>
      <c r="I764" t="str">
        <f>VLOOKUP(C764,'Лицевые счета'!A:E,4,0)</f>
        <v>Сантехника</v>
      </c>
    </row>
    <row r="765" spans="1:9" hidden="1" x14ac:dyDescent="0.3">
      <c r="A765" s="9">
        <v>764</v>
      </c>
      <c r="B765" s="14">
        <v>44603</v>
      </c>
      <c r="C765" s="9">
        <v>59</v>
      </c>
      <c r="D765" s="9">
        <v>5</v>
      </c>
      <c r="E765" s="15" t="s">
        <v>85</v>
      </c>
      <c r="F765" s="16">
        <v>34491</v>
      </c>
      <c r="G765" t="str">
        <f>VLOOKUP(Начисление!D765,Отдел!A:C,2,0)</f>
        <v>Кадровый отдел</v>
      </c>
      <c r="H765" s="4" t="str">
        <f>VLOOKUP(C765,'Лицевые счета'!A:E,2,0)</f>
        <v>Кольцевая</v>
      </c>
      <c r="I765" t="str">
        <f>VLOOKUP(C765,'Лицевые счета'!A:E,4,0)</f>
        <v>Сантехника</v>
      </c>
    </row>
    <row r="766" spans="1:9" hidden="1" x14ac:dyDescent="0.3">
      <c r="A766" s="9">
        <v>765</v>
      </c>
      <c r="B766" s="14">
        <v>44604</v>
      </c>
      <c r="C766" s="9">
        <v>30</v>
      </c>
      <c r="D766" s="9">
        <v>10</v>
      </c>
      <c r="E766" s="15" t="s">
        <v>85</v>
      </c>
      <c r="F766" s="16">
        <v>32838</v>
      </c>
      <c r="G766" t="str">
        <f>VLOOKUP(Начисление!D766,Отдел!A:C,2,0)</f>
        <v>Маркетинговый отдел</v>
      </c>
      <c r="H766" s="4" t="str">
        <f>VLOOKUP(C766,'Лицевые счета'!A:E,2,0)</f>
        <v>Туполева</v>
      </c>
      <c r="I766" t="str">
        <f>VLOOKUP(C766,'Лицевые счета'!A:E,4,0)</f>
        <v>Электрика</v>
      </c>
    </row>
    <row r="767" spans="1:9" hidden="1" x14ac:dyDescent="0.3">
      <c r="A767" s="9">
        <v>766</v>
      </c>
      <c r="B767" s="14">
        <v>44605</v>
      </c>
      <c r="C767" s="9">
        <v>3</v>
      </c>
      <c r="D767" s="9">
        <v>3</v>
      </c>
      <c r="E767" s="15" t="s">
        <v>85</v>
      </c>
      <c r="F767" s="16">
        <v>31983</v>
      </c>
      <c r="G767" t="str">
        <f>VLOOKUP(Начисление!D767,Отдел!A:C,2,0)</f>
        <v>Бухгалтерия</v>
      </c>
      <c r="H767" s="4" t="str">
        <f>VLOOKUP(C767,'Лицевые счета'!A:E,2,0)</f>
        <v>Шмидта</v>
      </c>
      <c r="I767" t="str">
        <f>VLOOKUP(C767,'Лицевые счета'!A:E,4,0)</f>
        <v>Электрика</v>
      </c>
    </row>
    <row r="768" spans="1:9" hidden="1" x14ac:dyDescent="0.3">
      <c r="A768" s="9">
        <v>767</v>
      </c>
      <c r="B768" s="14">
        <v>44606</v>
      </c>
      <c r="C768" s="9">
        <v>1</v>
      </c>
      <c r="D768" s="9">
        <v>7</v>
      </c>
      <c r="E768" s="15" t="s">
        <v>85</v>
      </c>
      <c r="F768" s="16">
        <v>33687</v>
      </c>
      <c r="G768" t="str">
        <f>VLOOKUP(Начисление!D768,Отдел!A:C,2,0)</f>
        <v>Отдел сбыта</v>
      </c>
      <c r="H768" s="4" t="str">
        <f>VLOOKUP(C768,'Лицевые счета'!A:E,2,0)</f>
        <v>Шмидта</v>
      </c>
      <c r="I768" t="str">
        <f>VLOOKUP(C768,'Лицевые счета'!A:E,4,0)</f>
        <v>Электрика</v>
      </c>
    </row>
    <row r="769" spans="1:9" hidden="1" x14ac:dyDescent="0.3">
      <c r="A769" s="9">
        <v>768</v>
      </c>
      <c r="B769" s="14">
        <v>44607</v>
      </c>
      <c r="C769" s="9">
        <v>29</v>
      </c>
      <c r="D769" s="9">
        <v>12</v>
      </c>
      <c r="E769" s="15" t="s">
        <v>85</v>
      </c>
      <c r="F769" s="16">
        <v>34785</v>
      </c>
      <c r="G769" t="str">
        <f>VLOOKUP(Начисление!D769,Отдел!A:C,2,0)</f>
        <v>Диспетчерский отдел</v>
      </c>
      <c r="H769" s="4" t="str">
        <f>VLOOKUP(C769,'Лицевые счета'!A:E,2,0)</f>
        <v>Туполева</v>
      </c>
      <c r="I769" t="str">
        <f>VLOOKUP(C769,'Лицевые счета'!A:E,4,0)</f>
        <v>Электрика</v>
      </c>
    </row>
    <row r="770" spans="1:9" hidden="1" x14ac:dyDescent="0.3">
      <c r="A770" s="9">
        <v>769</v>
      </c>
      <c r="B770" s="14">
        <v>44608</v>
      </c>
      <c r="C770" s="9">
        <v>3</v>
      </c>
      <c r="D770" s="9">
        <v>9</v>
      </c>
      <c r="E770" s="15" t="s">
        <v>85</v>
      </c>
      <c r="F770" s="16">
        <v>34989</v>
      </c>
      <c r="G770" t="str">
        <f>VLOOKUP(Начисление!D770,Отдел!A:C,2,0)</f>
        <v>Отдел труда и заработной платы</v>
      </c>
      <c r="H770" s="4" t="str">
        <f>VLOOKUP(C770,'Лицевые счета'!A:E,2,0)</f>
        <v>Шмидта</v>
      </c>
      <c r="I770" t="str">
        <f>VLOOKUP(C770,'Лицевые счета'!A:E,4,0)</f>
        <v>Электрика</v>
      </c>
    </row>
    <row r="771" spans="1:9" hidden="1" x14ac:dyDescent="0.3">
      <c r="A771" s="9">
        <v>770</v>
      </c>
      <c r="B771" s="14">
        <v>44609</v>
      </c>
      <c r="C771" s="9">
        <v>37</v>
      </c>
      <c r="D771" s="9">
        <v>1</v>
      </c>
      <c r="E771" s="15" t="s">
        <v>85</v>
      </c>
      <c r="F771" s="16">
        <v>28239</v>
      </c>
      <c r="G771" t="str">
        <f>VLOOKUP(Начисление!D771,Отдел!A:C,2,0)</f>
        <v>Ремонтный цех</v>
      </c>
      <c r="H771" s="4" t="str">
        <f>VLOOKUP(C771,'Лицевые счета'!A:E,2,0)</f>
        <v>Туполева</v>
      </c>
      <c r="I771" t="str">
        <f>VLOOKUP(C771,'Лицевые счета'!A:E,4,0)</f>
        <v>Инструмент</v>
      </c>
    </row>
    <row r="772" spans="1:9" hidden="1" x14ac:dyDescent="0.3">
      <c r="A772" s="9">
        <v>771</v>
      </c>
      <c r="B772" s="14">
        <v>44610</v>
      </c>
      <c r="C772" s="9">
        <v>54</v>
      </c>
      <c r="D772" s="9">
        <v>12</v>
      </c>
      <c r="E772" s="15" t="s">
        <v>85</v>
      </c>
      <c r="F772" s="16">
        <v>24895</v>
      </c>
      <c r="G772" t="str">
        <f>VLOOKUP(Начисление!D772,Отдел!A:C,2,0)</f>
        <v>Диспетчерский отдел</v>
      </c>
      <c r="H772" s="4" t="str">
        <f>VLOOKUP(C772,'Лицевые счета'!A:E,2,0)</f>
        <v>Кольцевая</v>
      </c>
      <c r="I772" t="str">
        <f>VLOOKUP(C772,'Лицевые счета'!A:E,4,0)</f>
        <v>Электрика</v>
      </c>
    </row>
    <row r="773" spans="1:9" hidden="1" x14ac:dyDescent="0.3">
      <c r="A773" s="9">
        <v>772</v>
      </c>
      <c r="B773" s="14">
        <v>44611</v>
      </c>
      <c r="C773" s="9">
        <v>36</v>
      </c>
      <c r="D773" s="9">
        <v>7</v>
      </c>
      <c r="E773" s="15" t="s">
        <v>84</v>
      </c>
      <c r="F773" s="16">
        <v>24249</v>
      </c>
      <c r="G773" t="str">
        <f>VLOOKUP(Начисление!D773,Отдел!A:C,2,0)</f>
        <v>Отдел сбыта</v>
      </c>
      <c r="H773" s="4" t="str">
        <f>VLOOKUP(C773,'Лицевые счета'!A:E,2,0)</f>
        <v>Туполева</v>
      </c>
      <c r="I773" t="str">
        <f>VLOOKUP(C773,'Лицевые счета'!A:E,4,0)</f>
        <v>Инструмент</v>
      </c>
    </row>
    <row r="774" spans="1:9" hidden="1" x14ac:dyDescent="0.3">
      <c r="A774" s="9">
        <v>773</v>
      </c>
      <c r="B774" s="14">
        <v>44612</v>
      </c>
      <c r="C774" s="9">
        <v>48</v>
      </c>
      <c r="D774" s="9">
        <v>2</v>
      </c>
      <c r="E774" s="15" t="s">
        <v>84</v>
      </c>
      <c r="F774" s="16">
        <v>25440</v>
      </c>
      <c r="G774" t="str">
        <f>VLOOKUP(Начисление!D774,Отдел!A:C,2,0)</f>
        <v>Служба доставки</v>
      </c>
      <c r="H774" s="4" t="str">
        <f>VLOOKUP(C774,'Лицевые счета'!A:E,2,0)</f>
        <v>Семеоновская</v>
      </c>
      <c r="I774" t="str">
        <f>VLOOKUP(C774,'Лицевые счета'!A:E,4,0)</f>
        <v>Инструмент</v>
      </c>
    </row>
    <row r="775" spans="1:9" hidden="1" x14ac:dyDescent="0.3">
      <c r="A775" s="9">
        <v>774</v>
      </c>
      <c r="B775" s="14">
        <v>44613</v>
      </c>
      <c r="C775" s="9">
        <v>22</v>
      </c>
      <c r="D775" s="9">
        <v>10</v>
      </c>
      <c r="E775" s="15" t="s">
        <v>84</v>
      </c>
      <c r="F775" s="16">
        <v>25837</v>
      </c>
      <c r="G775" t="str">
        <f>VLOOKUP(Начисление!D775,Отдел!A:C,2,0)</f>
        <v>Маркетинговый отдел</v>
      </c>
      <c r="H775" s="4" t="str">
        <f>VLOOKUP(C775,'Лицевые счета'!A:E,2,0)</f>
        <v>Туполева</v>
      </c>
      <c r="I775" t="str">
        <f>VLOOKUP(C775,'Лицевые счета'!A:E,4,0)</f>
        <v>Электрика</v>
      </c>
    </row>
    <row r="776" spans="1:9" hidden="1" x14ac:dyDescent="0.3">
      <c r="A776" s="9">
        <v>775</v>
      </c>
      <c r="B776" s="14">
        <v>44614</v>
      </c>
      <c r="C776" s="9">
        <v>19</v>
      </c>
      <c r="D776" s="9">
        <v>4</v>
      </c>
      <c r="E776" s="15" t="s">
        <v>84</v>
      </c>
      <c r="F776" s="16">
        <v>27880</v>
      </c>
      <c r="G776" t="str">
        <f>VLOOKUP(Начисление!D776,Отдел!A:C,2,0)</f>
        <v>Отдел по технике безопасности</v>
      </c>
      <c r="H776" s="4" t="str">
        <f>VLOOKUP(C776,'Лицевые счета'!A:E,2,0)</f>
        <v>Ленина</v>
      </c>
      <c r="I776" t="str">
        <f>VLOOKUP(C776,'Лицевые счета'!A:E,4,0)</f>
        <v>Сантехника</v>
      </c>
    </row>
    <row r="777" spans="1:9" hidden="1" x14ac:dyDescent="0.3">
      <c r="A777" s="9">
        <v>776</v>
      </c>
      <c r="B777" s="14">
        <v>44615</v>
      </c>
      <c r="C777" s="9">
        <v>50</v>
      </c>
      <c r="D777" s="9">
        <v>4</v>
      </c>
      <c r="E777" s="15" t="s">
        <v>84</v>
      </c>
      <c r="F777" s="16">
        <v>33063</v>
      </c>
      <c r="G777" t="str">
        <f>VLOOKUP(Начисление!D777,Отдел!A:C,2,0)</f>
        <v>Отдел по технике безопасности</v>
      </c>
      <c r="H777" s="4" t="str">
        <f>VLOOKUP(C777,'Лицевые счета'!A:E,2,0)</f>
        <v>Семеоновская</v>
      </c>
      <c r="I777" t="str">
        <f>VLOOKUP(C777,'Лицевые счета'!A:E,4,0)</f>
        <v>Сантехника</v>
      </c>
    </row>
    <row r="778" spans="1:9" hidden="1" x14ac:dyDescent="0.3">
      <c r="A778" s="9">
        <v>777</v>
      </c>
      <c r="B778" s="14">
        <v>44616</v>
      </c>
      <c r="C778" s="9">
        <v>10</v>
      </c>
      <c r="D778" s="9">
        <v>9</v>
      </c>
      <c r="E778" s="15" t="s">
        <v>84</v>
      </c>
      <c r="F778" s="16">
        <v>35977</v>
      </c>
      <c r="G778" t="str">
        <f>VLOOKUP(Начисление!D778,Отдел!A:C,2,0)</f>
        <v>Отдел труда и заработной платы</v>
      </c>
      <c r="H778" s="4" t="str">
        <f>VLOOKUP(C778,'Лицевые счета'!A:E,2,0)</f>
        <v>Ленина</v>
      </c>
      <c r="I778" t="str">
        <f>VLOOKUP(C778,'Лицевые счета'!A:E,4,0)</f>
        <v>Электрика</v>
      </c>
    </row>
    <row r="779" spans="1:9" hidden="1" x14ac:dyDescent="0.3">
      <c r="A779" s="9">
        <v>778</v>
      </c>
      <c r="B779" s="14">
        <v>44617</v>
      </c>
      <c r="C779" s="9">
        <v>43</v>
      </c>
      <c r="D779" s="9">
        <v>1</v>
      </c>
      <c r="E779" s="15" t="s">
        <v>84</v>
      </c>
      <c r="F779" s="16">
        <v>32984</v>
      </c>
      <c r="G779" t="str">
        <f>VLOOKUP(Начисление!D779,Отдел!A:C,2,0)</f>
        <v>Ремонтный цех</v>
      </c>
      <c r="H779" s="4" t="str">
        <f>VLOOKUP(C779,'Лицевые счета'!A:E,2,0)</f>
        <v>Семеоновская</v>
      </c>
      <c r="I779" t="str">
        <f>VLOOKUP(C779,'Лицевые счета'!A:E,4,0)</f>
        <v>Электрика</v>
      </c>
    </row>
    <row r="780" spans="1:9" hidden="1" x14ac:dyDescent="0.3">
      <c r="A780" s="9">
        <v>779</v>
      </c>
      <c r="B780" s="14">
        <v>44618</v>
      </c>
      <c r="C780" s="9">
        <v>52</v>
      </c>
      <c r="D780" s="9">
        <v>2</v>
      </c>
      <c r="E780" s="15" t="s">
        <v>84</v>
      </c>
      <c r="F780" s="16">
        <v>28345</v>
      </c>
      <c r="G780" t="str">
        <f>VLOOKUP(Начисление!D780,Отдел!A:C,2,0)</f>
        <v>Служба доставки</v>
      </c>
      <c r="H780" s="4" t="str">
        <f>VLOOKUP(C780,'Лицевые счета'!A:E,2,0)</f>
        <v>Семеоновская</v>
      </c>
      <c r="I780" t="str">
        <f>VLOOKUP(C780,'Лицевые счета'!A:E,4,0)</f>
        <v>Сантехника</v>
      </c>
    </row>
    <row r="781" spans="1:9" hidden="1" x14ac:dyDescent="0.3">
      <c r="A781" s="9">
        <v>780</v>
      </c>
      <c r="B781" s="14">
        <v>44619</v>
      </c>
      <c r="C781" s="9">
        <v>45</v>
      </c>
      <c r="D781" s="9">
        <v>1</v>
      </c>
      <c r="E781" s="15" t="s">
        <v>84</v>
      </c>
      <c r="F781" s="16">
        <v>36834</v>
      </c>
      <c r="G781" t="str">
        <f>VLOOKUP(Начисление!D781,Отдел!A:C,2,0)</f>
        <v>Ремонтный цех</v>
      </c>
      <c r="H781" s="4" t="str">
        <f>VLOOKUP(C781,'Лицевые счета'!A:E,2,0)</f>
        <v>Семеоновская</v>
      </c>
      <c r="I781" t="str">
        <f>VLOOKUP(C781,'Лицевые счета'!A:E,4,0)</f>
        <v>Инструмент</v>
      </c>
    </row>
    <row r="782" spans="1:9" hidden="1" x14ac:dyDescent="0.3">
      <c r="A782" s="9">
        <v>781</v>
      </c>
      <c r="B782" s="14">
        <v>44620</v>
      </c>
      <c r="C782" s="9">
        <v>38</v>
      </c>
      <c r="D782" s="9">
        <v>11</v>
      </c>
      <c r="E782" s="15" t="s">
        <v>84</v>
      </c>
      <c r="F782" s="16">
        <v>37707</v>
      </c>
      <c r="G782" t="str">
        <f>VLOOKUP(Начисление!D782,Отдел!A:C,2,0)</f>
        <v>Производственный цех</v>
      </c>
      <c r="H782" s="4" t="str">
        <f>VLOOKUP(C782,'Лицевые счета'!A:E,2,0)</f>
        <v>Семеоновская</v>
      </c>
      <c r="I782" t="str">
        <f>VLOOKUP(C782,'Лицевые счета'!A:E,4,0)</f>
        <v>Электрика</v>
      </c>
    </row>
    <row r="783" spans="1:9" hidden="1" x14ac:dyDescent="0.3">
      <c r="A783" s="9">
        <v>782</v>
      </c>
      <c r="B783" s="14">
        <v>44621</v>
      </c>
      <c r="C783" s="9">
        <v>45</v>
      </c>
      <c r="D783" s="9">
        <v>5</v>
      </c>
      <c r="E783" s="15" t="s">
        <v>84</v>
      </c>
      <c r="F783" s="16">
        <v>26429</v>
      </c>
      <c r="G783" t="str">
        <f>VLOOKUP(Начисление!D783,Отдел!A:C,2,0)</f>
        <v>Кадровый отдел</v>
      </c>
      <c r="H783" s="4" t="str">
        <f>VLOOKUP(C783,'Лицевые счета'!A:E,2,0)</f>
        <v>Семеоновская</v>
      </c>
      <c r="I783" t="str">
        <f>VLOOKUP(C783,'Лицевые счета'!A:E,4,0)</f>
        <v>Инструмент</v>
      </c>
    </row>
    <row r="784" spans="1:9" hidden="1" x14ac:dyDescent="0.3">
      <c r="A784" s="9">
        <v>783</v>
      </c>
      <c r="B784" s="14">
        <v>44622</v>
      </c>
      <c r="C784" s="9">
        <v>1</v>
      </c>
      <c r="D784" s="9">
        <v>4</v>
      </c>
      <c r="E784" s="15" t="s">
        <v>84</v>
      </c>
      <c r="F784" s="16">
        <v>32732</v>
      </c>
      <c r="G784" t="str">
        <f>VLOOKUP(Начисление!D784,Отдел!A:C,2,0)</f>
        <v>Отдел по технике безопасности</v>
      </c>
      <c r="H784" s="4" t="str">
        <f>VLOOKUP(C784,'Лицевые счета'!A:E,2,0)</f>
        <v>Шмидта</v>
      </c>
      <c r="I784" t="str">
        <f>VLOOKUP(C784,'Лицевые счета'!A:E,4,0)</f>
        <v>Электрика</v>
      </c>
    </row>
    <row r="785" spans="1:9" hidden="1" x14ac:dyDescent="0.3">
      <c r="A785" s="9">
        <v>784</v>
      </c>
      <c r="B785" s="14">
        <v>44623</v>
      </c>
      <c r="C785" s="9">
        <v>35</v>
      </c>
      <c r="D785" s="9">
        <v>8</v>
      </c>
      <c r="E785" s="15" t="s">
        <v>84</v>
      </c>
      <c r="F785" s="16">
        <v>33243</v>
      </c>
      <c r="G785" t="str">
        <f>VLOOKUP(Начисление!D785,Отдел!A:C,2,0)</f>
        <v>Плановый отдел</v>
      </c>
      <c r="H785" s="4" t="str">
        <f>VLOOKUP(C785,'Лицевые счета'!A:E,2,0)</f>
        <v>Туполева</v>
      </c>
      <c r="I785" t="str">
        <f>VLOOKUP(C785,'Лицевые счета'!A:E,4,0)</f>
        <v>Инструмент</v>
      </c>
    </row>
    <row r="786" spans="1:9" hidden="1" x14ac:dyDescent="0.3">
      <c r="A786" s="9">
        <v>785</v>
      </c>
      <c r="B786" s="14">
        <v>44624</v>
      </c>
      <c r="C786" s="9">
        <v>48</v>
      </c>
      <c r="D786" s="9">
        <v>7</v>
      </c>
      <c r="E786" s="15" t="s">
        <v>84</v>
      </c>
      <c r="F786" s="16">
        <v>32146</v>
      </c>
      <c r="G786" t="str">
        <f>VLOOKUP(Начисление!D786,Отдел!A:C,2,0)</f>
        <v>Отдел сбыта</v>
      </c>
      <c r="H786" s="4" t="str">
        <f>VLOOKUP(C786,'Лицевые счета'!A:E,2,0)</f>
        <v>Семеоновская</v>
      </c>
      <c r="I786" t="str">
        <f>VLOOKUP(C786,'Лицевые счета'!A:E,4,0)</f>
        <v>Инструмент</v>
      </c>
    </row>
    <row r="787" spans="1:9" hidden="1" x14ac:dyDescent="0.3">
      <c r="A787" s="9">
        <v>786</v>
      </c>
      <c r="B787" s="14">
        <v>44625</v>
      </c>
      <c r="C787" s="9">
        <v>26</v>
      </c>
      <c r="D787" s="9">
        <v>2</v>
      </c>
      <c r="E787" s="15" t="s">
        <v>84</v>
      </c>
      <c r="F787" s="16">
        <v>33426</v>
      </c>
      <c r="G787" t="str">
        <f>VLOOKUP(Начисление!D787,Отдел!A:C,2,0)</f>
        <v>Служба доставки</v>
      </c>
      <c r="H787" s="4" t="str">
        <f>VLOOKUP(C787,'Лицевые счета'!A:E,2,0)</f>
        <v>Туполева</v>
      </c>
      <c r="I787" t="str">
        <f>VLOOKUP(C787,'Лицевые счета'!A:E,4,0)</f>
        <v>Электрика</v>
      </c>
    </row>
    <row r="788" spans="1:9" hidden="1" x14ac:dyDescent="0.3">
      <c r="A788" s="9">
        <v>787</v>
      </c>
      <c r="B788" s="14">
        <v>44626</v>
      </c>
      <c r="C788" s="9">
        <v>37</v>
      </c>
      <c r="D788" s="9">
        <v>6</v>
      </c>
      <c r="E788" s="15" t="s">
        <v>84</v>
      </c>
      <c r="F788" s="16">
        <v>27537</v>
      </c>
      <c r="G788" t="str">
        <f>VLOOKUP(Начисление!D788,Отдел!A:C,2,0)</f>
        <v>Отдел снабжения</v>
      </c>
      <c r="H788" s="4" t="str">
        <f>VLOOKUP(C788,'Лицевые счета'!A:E,2,0)</f>
        <v>Туполева</v>
      </c>
      <c r="I788" t="str">
        <f>VLOOKUP(C788,'Лицевые счета'!A:E,4,0)</f>
        <v>Инструмент</v>
      </c>
    </row>
    <row r="789" spans="1:9" hidden="1" x14ac:dyDescent="0.3">
      <c r="A789" s="9">
        <v>788</v>
      </c>
      <c r="B789" s="14">
        <v>44627</v>
      </c>
      <c r="C789" s="9">
        <v>2</v>
      </c>
      <c r="D789" s="9">
        <v>2</v>
      </c>
      <c r="E789" s="15" t="s">
        <v>84</v>
      </c>
      <c r="F789" s="16">
        <v>20666</v>
      </c>
      <c r="G789" t="str">
        <f>VLOOKUP(Начисление!D789,Отдел!A:C,2,0)</f>
        <v>Служба доставки</v>
      </c>
      <c r="H789" s="4" t="str">
        <f>VLOOKUP(C789,'Лицевые счета'!A:E,2,0)</f>
        <v>Шмидта</v>
      </c>
      <c r="I789" t="str">
        <f>VLOOKUP(C789,'Лицевые счета'!A:E,4,0)</f>
        <v>Электрика</v>
      </c>
    </row>
    <row r="790" spans="1:9" hidden="1" x14ac:dyDescent="0.3">
      <c r="A790" s="9">
        <v>789</v>
      </c>
      <c r="B790" s="14">
        <v>44628</v>
      </c>
      <c r="C790" s="9">
        <v>49</v>
      </c>
      <c r="D790" s="9">
        <v>2</v>
      </c>
      <c r="E790" s="15" t="s">
        <v>84</v>
      </c>
      <c r="F790" s="16">
        <v>36605</v>
      </c>
      <c r="G790" t="str">
        <f>VLOOKUP(Начисление!D790,Отдел!A:C,2,0)</f>
        <v>Служба доставки</v>
      </c>
      <c r="H790" s="4" t="str">
        <f>VLOOKUP(C790,'Лицевые счета'!A:E,2,0)</f>
        <v>Семеоновская</v>
      </c>
      <c r="I790" t="str">
        <f>VLOOKUP(C790,'Лицевые счета'!A:E,4,0)</f>
        <v>Инструмент</v>
      </c>
    </row>
    <row r="791" spans="1:9" hidden="1" x14ac:dyDescent="0.3">
      <c r="A791" s="9">
        <v>790</v>
      </c>
      <c r="B791" s="14">
        <v>44629</v>
      </c>
      <c r="C791" s="9">
        <v>27</v>
      </c>
      <c r="D791" s="9">
        <v>9</v>
      </c>
      <c r="E791" s="15" t="s">
        <v>84</v>
      </c>
      <c r="F791" s="16">
        <v>34942</v>
      </c>
      <c r="G791" t="str">
        <f>VLOOKUP(Начисление!D791,Отдел!A:C,2,0)</f>
        <v>Отдел труда и заработной платы</v>
      </c>
      <c r="H791" s="4" t="str">
        <f>VLOOKUP(C791,'Лицевые счета'!A:E,2,0)</f>
        <v>Туполева</v>
      </c>
      <c r="I791" t="str">
        <f>VLOOKUP(C791,'Лицевые счета'!A:E,4,0)</f>
        <v>Электрика</v>
      </c>
    </row>
    <row r="792" spans="1:9" hidden="1" x14ac:dyDescent="0.3">
      <c r="A792" s="9">
        <v>791</v>
      </c>
      <c r="B792" s="14">
        <v>44630</v>
      </c>
      <c r="C792" s="9">
        <v>17</v>
      </c>
      <c r="D792" s="9">
        <v>8</v>
      </c>
      <c r="E792" s="15" t="s">
        <v>84</v>
      </c>
      <c r="F792" s="16">
        <v>20571</v>
      </c>
      <c r="G792" t="str">
        <f>VLOOKUP(Начисление!D792,Отдел!A:C,2,0)</f>
        <v>Плановый отдел</v>
      </c>
      <c r="H792" s="4" t="str">
        <f>VLOOKUP(C792,'Лицевые счета'!A:E,2,0)</f>
        <v>Ленина</v>
      </c>
      <c r="I792" t="str">
        <f>VLOOKUP(C792,'Лицевые счета'!A:E,4,0)</f>
        <v>Сантехника</v>
      </c>
    </row>
    <row r="793" spans="1:9" hidden="1" x14ac:dyDescent="0.3">
      <c r="A793" s="9">
        <v>792</v>
      </c>
      <c r="B793" s="14">
        <v>44631</v>
      </c>
      <c r="C793" s="9">
        <v>32</v>
      </c>
      <c r="D793" s="9">
        <v>5</v>
      </c>
      <c r="E793" s="15" t="s">
        <v>84</v>
      </c>
      <c r="F793" s="16">
        <v>34924</v>
      </c>
      <c r="G793" t="str">
        <f>VLOOKUP(Начисление!D793,Отдел!A:C,2,0)</f>
        <v>Кадровый отдел</v>
      </c>
      <c r="H793" s="4" t="str">
        <f>VLOOKUP(C793,'Лицевые счета'!A:E,2,0)</f>
        <v>Туполева</v>
      </c>
      <c r="I793" t="str">
        <f>VLOOKUP(C793,'Лицевые счета'!A:E,4,0)</f>
        <v>Инструмент</v>
      </c>
    </row>
    <row r="794" spans="1:9" hidden="1" x14ac:dyDescent="0.3">
      <c r="A794" s="9">
        <v>793</v>
      </c>
      <c r="B794" s="14">
        <v>44632</v>
      </c>
      <c r="C794" s="9">
        <v>49</v>
      </c>
      <c r="D794" s="9">
        <v>7</v>
      </c>
      <c r="E794" s="15" t="s">
        <v>84</v>
      </c>
      <c r="F794" s="16">
        <v>22576</v>
      </c>
      <c r="G794" t="str">
        <f>VLOOKUP(Начисление!D794,Отдел!A:C,2,0)</f>
        <v>Отдел сбыта</v>
      </c>
      <c r="H794" s="4" t="str">
        <f>VLOOKUP(C794,'Лицевые счета'!A:E,2,0)</f>
        <v>Семеоновская</v>
      </c>
      <c r="I794" t="str">
        <f>VLOOKUP(C794,'Лицевые счета'!A:E,4,0)</f>
        <v>Инструмент</v>
      </c>
    </row>
    <row r="795" spans="1:9" hidden="1" x14ac:dyDescent="0.3">
      <c r="A795" s="9">
        <v>794</v>
      </c>
      <c r="B795" s="14">
        <v>44633</v>
      </c>
      <c r="C795" s="9">
        <v>17</v>
      </c>
      <c r="D795" s="9">
        <v>2</v>
      </c>
      <c r="E795" s="15" t="s">
        <v>84</v>
      </c>
      <c r="F795" s="16">
        <v>34703</v>
      </c>
      <c r="G795" t="str">
        <f>VLOOKUP(Начисление!D795,Отдел!A:C,2,0)</f>
        <v>Служба доставки</v>
      </c>
      <c r="H795" s="4" t="str">
        <f>VLOOKUP(C795,'Лицевые счета'!A:E,2,0)</f>
        <v>Ленина</v>
      </c>
      <c r="I795" t="str">
        <f>VLOOKUP(C795,'Лицевые счета'!A:E,4,0)</f>
        <v>Сантехника</v>
      </c>
    </row>
    <row r="796" spans="1:9" hidden="1" x14ac:dyDescent="0.3">
      <c r="A796" s="9">
        <v>795</v>
      </c>
      <c r="B796" s="14">
        <v>44634</v>
      </c>
      <c r="C796" s="9">
        <v>36</v>
      </c>
      <c r="D796" s="9">
        <v>4</v>
      </c>
      <c r="E796" s="15" t="s">
        <v>84</v>
      </c>
      <c r="F796" s="16">
        <v>20009</v>
      </c>
      <c r="G796" t="str">
        <f>VLOOKUP(Начисление!D796,Отдел!A:C,2,0)</f>
        <v>Отдел по технике безопасности</v>
      </c>
      <c r="H796" s="4" t="str">
        <f>VLOOKUP(C796,'Лицевые счета'!A:E,2,0)</f>
        <v>Туполева</v>
      </c>
      <c r="I796" t="str">
        <f>VLOOKUP(C796,'Лицевые счета'!A:E,4,0)</f>
        <v>Инструмент</v>
      </c>
    </row>
    <row r="797" spans="1:9" hidden="1" x14ac:dyDescent="0.3">
      <c r="A797" s="9">
        <v>796</v>
      </c>
      <c r="B797" s="14">
        <v>44635</v>
      </c>
      <c r="C797" s="9">
        <v>58</v>
      </c>
      <c r="D797" s="9">
        <v>4</v>
      </c>
      <c r="E797" s="15" t="s">
        <v>84</v>
      </c>
      <c r="F797" s="16">
        <v>32460</v>
      </c>
      <c r="G797" t="str">
        <f>VLOOKUP(Начисление!D797,Отдел!A:C,2,0)</f>
        <v>Отдел по технике безопасности</v>
      </c>
      <c r="H797" s="4" t="str">
        <f>VLOOKUP(C797,'Лицевые счета'!A:E,2,0)</f>
        <v>Кольцевая</v>
      </c>
      <c r="I797" t="str">
        <f>VLOOKUP(C797,'Лицевые счета'!A:E,4,0)</f>
        <v>Инструмент</v>
      </c>
    </row>
    <row r="798" spans="1:9" hidden="1" x14ac:dyDescent="0.3">
      <c r="A798" s="9">
        <v>797</v>
      </c>
      <c r="B798" s="14">
        <v>44636</v>
      </c>
      <c r="C798" s="9">
        <v>23</v>
      </c>
      <c r="D798" s="9">
        <v>8</v>
      </c>
      <c r="E798" s="15" t="s">
        <v>84</v>
      </c>
      <c r="F798" s="16">
        <v>34758</v>
      </c>
      <c r="G798" t="str">
        <f>VLOOKUP(Начисление!D798,Отдел!A:C,2,0)</f>
        <v>Плановый отдел</v>
      </c>
      <c r="H798" s="4" t="str">
        <f>VLOOKUP(C798,'Лицевые счета'!A:E,2,0)</f>
        <v>Туполева</v>
      </c>
      <c r="I798" t="str">
        <f>VLOOKUP(C798,'Лицевые счета'!A:E,4,0)</f>
        <v>Электрика</v>
      </c>
    </row>
    <row r="799" spans="1:9" hidden="1" x14ac:dyDescent="0.3">
      <c r="A799" s="9">
        <v>798</v>
      </c>
      <c r="B799" s="14">
        <v>44637</v>
      </c>
      <c r="C799" s="9">
        <v>58</v>
      </c>
      <c r="D799" s="9">
        <v>8</v>
      </c>
      <c r="E799" s="15" t="s">
        <v>84</v>
      </c>
      <c r="F799" s="16">
        <v>29748</v>
      </c>
      <c r="G799" t="str">
        <f>VLOOKUP(Начисление!D799,Отдел!A:C,2,0)</f>
        <v>Плановый отдел</v>
      </c>
      <c r="H799" s="4" t="str">
        <f>VLOOKUP(C799,'Лицевые счета'!A:E,2,0)</f>
        <v>Кольцевая</v>
      </c>
      <c r="I799" t="str">
        <f>VLOOKUP(C799,'Лицевые счета'!A:E,4,0)</f>
        <v>Инструмент</v>
      </c>
    </row>
    <row r="800" spans="1:9" hidden="1" x14ac:dyDescent="0.3">
      <c r="A800" s="9">
        <v>799</v>
      </c>
      <c r="B800" s="14">
        <v>44638</v>
      </c>
      <c r="C800" s="9">
        <v>7</v>
      </c>
      <c r="D800" s="9">
        <v>2</v>
      </c>
      <c r="E800" s="15" t="s">
        <v>84</v>
      </c>
      <c r="F800" s="16">
        <v>21702</v>
      </c>
      <c r="G800" t="str">
        <f>VLOOKUP(Начисление!D800,Отдел!A:C,2,0)</f>
        <v>Служба доставки</v>
      </c>
      <c r="H800" s="4" t="str">
        <f>VLOOKUP(C800,'Лицевые счета'!A:E,2,0)</f>
        <v>Ленина</v>
      </c>
      <c r="I800" t="str">
        <f>VLOOKUP(C800,'Лицевые счета'!A:E,4,0)</f>
        <v>Электрика</v>
      </c>
    </row>
    <row r="801" spans="1:9" hidden="1" x14ac:dyDescent="0.3">
      <c r="A801" s="9">
        <v>800</v>
      </c>
      <c r="B801" s="14">
        <v>44639</v>
      </c>
      <c r="C801" s="9">
        <v>56</v>
      </c>
      <c r="D801" s="9">
        <v>8</v>
      </c>
      <c r="E801" s="15" t="s">
        <v>84</v>
      </c>
      <c r="F801" s="16">
        <v>38613</v>
      </c>
      <c r="G801" t="str">
        <f>VLOOKUP(Начисление!D801,Отдел!A:C,2,0)</f>
        <v>Плановый отдел</v>
      </c>
      <c r="H801" s="4" t="str">
        <f>VLOOKUP(C801,'Лицевые счета'!A:E,2,0)</f>
        <v>Кольцевая</v>
      </c>
      <c r="I801" t="str">
        <f>VLOOKUP(C801,'Лицевые счета'!A:E,4,0)</f>
        <v>Инструмент</v>
      </c>
    </row>
    <row r="802" spans="1:9" hidden="1" x14ac:dyDescent="0.3">
      <c r="A802" s="9">
        <v>801</v>
      </c>
      <c r="B802" s="14">
        <v>44640</v>
      </c>
      <c r="C802" s="9">
        <v>19</v>
      </c>
      <c r="D802" s="9">
        <v>10</v>
      </c>
      <c r="E802" s="15" t="s">
        <v>84</v>
      </c>
      <c r="F802" s="16">
        <v>21211</v>
      </c>
      <c r="G802" t="str">
        <f>VLOOKUP(Начисление!D802,Отдел!A:C,2,0)</f>
        <v>Маркетинговый отдел</v>
      </c>
      <c r="H802" s="4" t="str">
        <f>VLOOKUP(C802,'Лицевые счета'!A:E,2,0)</f>
        <v>Ленина</v>
      </c>
      <c r="I802" t="str">
        <f>VLOOKUP(C802,'Лицевые счета'!A:E,4,0)</f>
        <v>Сантехника</v>
      </c>
    </row>
    <row r="803" spans="1:9" hidden="1" x14ac:dyDescent="0.3">
      <c r="A803" s="9">
        <v>802</v>
      </c>
      <c r="B803" s="14">
        <v>44641</v>
      </c>
      <c r="C803" s="9">
        <v>56</v>
      </c>
      <c r="D803" s="9">
        <v>5</v>
      </c>
      <c r="E803" s="15" t="s">
        <v>84</v>
      </c>
      <c r="F803" s="16">
        <v>25108</v>
      </c>
      <c r="G803" t="str">
        <f>VLOOKUP(Начисление!D803,Отдел!A:C,2,0)</f>
        <v>Кадровый отдел</v>
      </c>
      <c r="H803" s="4" t="str">
        <f>VLOOKUP(C803,'Лицевые счета'!A:E,2,0)</f>
        <v>Кольцевая</v>
      </c>
      <c r="I803" t="str">
        <f>VLOOKUP(C803,'Лицевые счета'!A:E,4,0)</f>
        <v>Инструмент</v>
      </c>
    </row>
    <row r="804" spans="1:9" hidden="1" x14ac:dyDescent="0.3">
      <c r="A804" s="9">
        <v>803</v>
      </c>
      <c r="B804" s="14">
        <v>44642</v>
      </c>
      <c r="C804" s="9">
        <v>9</v>
      </c>
      <c r="D804" s="9">
        <v>2</v>
      </c>
      <c r="E804" s="15" t="s">
        <v>84</v>
      </c>
      <c r="F804" s="16">
        <v>36374</v>
      </c>
      <c r="G804" t="str">
        <f>VLOOKUP(Начисление!D804,Отдел!A:C,2,0)</f>
        <v>Служба доставки</v>
      </c>
      <c r="H804" s="4" t="str">
        <f>VLOOKUP(C804,'Лицевые счета'!A:E,2,0)</f>
        <v>Ленина</v>
      </c>
      <c r="I804" t="str">
        <f>VLOOKUP(C804,'Лицевые счета'!A:E,4,0)</f>
        <v>Электрика</v>
      </c>
    </row>
    <row r="805" spans="1:9" hidden="1" x14ac:dyDescent="0.3">
      <c r="A805" s="9">
        <v>804</v>
      </c>
      <c r="B805" s="14">
        <v>44643</v>
      </c>
      <c r="C805" s="9">
        <v>42</v>
      </c>
      <c r="D805" s="9">
        <v>9</v>
      </c>
      <c r="E805" s="15" t="s">
        <v>84</v>
      </c>
      <c r="F805" s="16">
        <v>20397</v>
      </c>
      <c r="G805" t="str">
        <f>VLOOKUP(Начисление!D805,Отдел!A:C,2,0)</f>
        <v>Отдел труда и заработной платы</v>
      </c>
      <c r="H805" s="4" t="str">
        <f>VLOOKUP(C805,'Лицевые счета'!A:E,2,0)</f>
        <v>Семеоновская</v>
      </c>
      <c r="I805" t="str">
        <f>VLOOKUP(C805,'Лицевые счета'!A:E,4,0)</f>
        <v>Электрика</v>
      </c>
    </row>
    <row r="806" spans="1:9" hidden="1" x14ac:dyDescent="0.3">
      <c r="A806" s="9">
        <v>805</v>
      </c>
      <c r="B806" s="14">
        <v>44644</v>
      </c>
      <c r="C806" s="9">
        <v>12</v>
      </c>
      <c r="D806" s="9">
        <v>7</v>
      </c>
      <c r="E806" s="15" t="s">
        <v>84</v>
      </c>
      <c r="F806" s="16">
        <v>27590</v>
      </c>
      <c r="G806" t="str">
        <f>VLOOKUP(Начисление!D806,Отдел!A:C,2,0)</f>
        <v>Отдел сбыта</v>
      </c>
      <c r="H806" s="4" t="str">
        <f>VLOOKUP(C806,'Лицевые счета'!A:E,2,0)</f>
        <v>Ленина</v>
      </c>
      <c r="I806" t="str">
        <f>VLOOKUP(C806,'Лицевые счета'!A:E,4,0)</f>
        <v>Электрика</v>
      </c>
    </row>
    <row r="807" spans="1:9" hidden="1" x14ac:dyDescent="0.3">
      <c r="A807" s="9">
        <v>806</v>
      </c>
      <c r="B807" s="14">
        <v>44645</v>
      </c>
      <c r="C807" s="9">
        <v>27</v>
      </c>
      <c r="D807" s="9">
        <v>12</v>
      </c>
      <c r="E807" s="15" t="s">
        <v>84</v>
      </c>
      <c r="F807" s="16">
        <v>21734</v>
      </c>
      <c r="G807" t="str">
        <f>VLOOKUP(Начисление!D807,Отдел!A:C,2,0)</f>
        <v>Диспетчерский отдел</v>
      </c>
      <c r="H807" s="4" t="str">
        <f>VLOOKUP(C807,'Лицевые счета'!A:E,2,0)</f>
        <v>Туполева</v>
      </c>
      <c r="I807" t="str">
        <f>VLOOKUP(C807,'Лицевые счета'!A:E,4,0)</f>
        <v>Электрика</v>
      </c>
    </row>
    <row r="808" spans="1:9" hidden="1" x14ac:dyDescent="0.3">
      <c r="A808" s="9">
        <v>807</v>
      </c>
      <c r="B808" s="14">
        <v>44646</v>
      </c>
      <c r="C808" s="9">
        <v>28</v>
      </c>
      <c r="D808" s="9">
        <v>2</v>
      </c>
      <c r="E808" s="15" t="s">
        <v>84</v>
      </c>
      <c r="F808" s="16">
        <v>27147</v>
      </c>
      <c r="G808" t="str">
        <f>VLOOKUP(Начисление!D808,Отдел!A:C,2,0)</f>
        <v>Служба доставки</v>
      </c>
      <c r="H808" s="4" t="str">
        <f>VLOOKUP(C808,'Лицевые счета'!A:E,2,0)</f>
        <v>Туполева</v>
      </c>
      <c r="I808" t="str">
        <f>VLOOKUP(C808,'Лицевые счета'!A:E,4,0)</f>
        <v>Электрика</v>
      </c>
    </row>
    <row r="809" spans="1:9" hidden="1" x14ac:dyDescent="0.3">
      <c r="A809" s="9">
        <v>808</v>
      </c>
      <c r="B809" s="14">
        <v>44647</v>
      </c>
      <c r="C809" s="9">
        <v>46</v>
      </c>
      <c r="D809" s="9">
        <v>5</v>
      </c>
      <c r="E809" s="15" t="s">
        <v>84</v>
      </c>
      <c r="F809" s="16">
        <v>29515</v>
      </c>
      <c r="G809" t="str">
        <f>VLOOKUP(Начисление!D809,Отдел!A:C,2,0)</f>
        <v>Кадровый отдел</v>
      </c>
      <c r="H809" s="4" t="str">
        <f>VLOOKUP(C809,'Лицевые счета'!A:E,2,0)</f>
        <v>Семеоновская</v>
      </c>
      <c r="I809" t="str">
        <f>VLOOKUP(C809,'Лицевые счета'!A:E,4,0)</f>
        <v>Инструмент</v>
      </c>
    </row>
    <row r="810" spans="1:9" hidden="1" x14ac:dyDescent="0.3">
      <c r="A810" s="9">
        <v>809</v>
      </c>
      <c r="B810" s="14">
        <v>44648</v>
      </c>
      <c r="C810" s="9">
        <v>33</v>
      </c>
      <c r="D810" s="9">
        <v>11</v>
      </c>
      <c r="E810" s="15" t="s">
        <v>84</v>
      </c>
      <c r="F810" s="16">
        <v>23455</v>
      </c>
      <c r="G810" t="str">
        <f>VLOOKUP(Начисление!D810,Отдел!A:C,2,0)</f>
        <v>Производственный цех</v>
      </c>
      <c r="H810" s="4" t="str">
        <f>VLOOKUP(C810,'Лицевые счета'!A:E,2,0)</f>
        <v>Туполева</v>
      </c>
      <c r="I810" t="str">
        <f>VLOOKUP(C810,'Лицевые счета'!A:E,4,0)</f>
        <v>Инструмент</v>
      </c>
    </row>
    <row r="811" spans="1:9" hidden="1" x14ac:dyDescent="0.3">
      <c r="A811" s="9">
        <v>810</v>
      </c>
      <c r="B811" s="14">
        <v>44649</v>
      </c>
      <c r="C811" s="9">
        <v>52</v>
      </c>
      <c r="D811" s="9">
        <v>11</v>
      </c>
      <c r="E811" s="15" t="s">
        <v>84</v>
      </c>
      <c r="F811" s="16">
        <v>29717</v>
      </c>
      <c r="G811" t="str">
        <f>VLOOKUP(Начисление!D811,Отдел!A:C,2,0)</f>
        <v>Производственный цех</v>
      </c>
      <c r="H811" s="4" t="str">
        <f>VLOOKUP(C811,'Лицевые счета'!A:E,2,0)</f>
        <v>Семеоновская</v>
      </c>
      <c r="I811" t="str">
        <f>VLOOKUP(C811,'Лицевые счета'!A:E,4,0)</f>
        <v>Сантехника</v>
      </c>
    </row>
    <row r="812" spans="1:9" hidden="1" x14ac:dyDescent="0.3">
      <c r="A812" s="9">
        <v>811</v>
      </c>
      <c r="B812" s="14">
        <v>44650</v>
      </c>
      <c r="C812" s="9">
        <v>33</v>
      </c>
      <c r="D812" s="9">
        <v>4</v>
      </c>
      <c r="E812" s="15" t="s">
        <v>84</v>
      </c>
      <c r="F812" s="16">
        <v>25479</v>
      </c>
      <c r="G812" t="str">
        <f>VLOOKUP(Начисление!D812,Отдел!A:C,2,0)</f>
        <v>Отдел по технике безопасности</v>
      </c>
      <c r="H812" s="4" t="str">
        <f>VLOOKUP(C812,'Лицевые счета'!A:E,2,0)</f>
        <v>Туполева</v>
      </c>
      <c r="I812" t="str">
        <f>VLOOKUP(C812,'Лицевые счета'!A:E,4,0)</f>
        <v>Инструмент</v>
      </c>
    </row>
    <row r="813" spans="1:9" hidden="1" x14ac:dyDescent="0.3">
      <c r="A813" s="9">
        <v>812</v>
      </c>
      <c r="B813" s="14">
        <v>44651</v>
      </c>
      <c r="C813" s="9">
        <v>18</v>
      </c>
      <c r="D813" s="9">
        <v>8</v>
      </c>
      <c r="E813" s="15" t="s">
        <v>84</v>
      </c>
      <c r="F813" s="16">
        <v>38760</v>
      </c>
      <c r="G813" t="str">
        <f>VLOOKUP(Начисление!D813,Отдел!A:C,2,0)</f>
        <v>Плановый отдел</v>
      </c>
      <c r="H813" s="4" t="str">
        <f>VLOOKUP(C813,'Лицевые счета'!A:E,2,0)</f>
        <v>Ленина</v>
      </c>
      <c r="I813" t="str">
        <f>VLOOKUP(C813,'Лицевые счета'!A:E,4,0)</f>
        <v>Сантехника</v>
      </c>
    </row>
    <row r="814" spans="1:9" hidden="1" x14ac:dyDescent="0.3">
      <c r="A814" s="9">
        <v>813</v>
      </c>
      <c r="B814" s="14">
        <v>44652</v>
      </c>
      <c r="C814" s="9">
        <v>24</v>
      </c>
      <c r="D814" s="9">
        <v>5</v>
      </c>
      <c r="E814" s="15" t="s">
        <v>84</v>
      </c>
      <c r="F814" s="16">
        <v>31418</v>
      </c>
      <c r="G814" t="str">
        <f>VLOOKUP(Начисление!D814,Отдел!A:C,2,0)</f>
        <v>Кадровый отдел</v>
      </c>
      <c r="H814" s="4" t="str">
        <f>VLOOKUP(C814,'Лицевые счета'!A:E,2,0)</f>
        <v>Туполева</v>
      </c>
      <c r="I814" t="str">
        <f>VLOOKUP(C814,'Лицевые счета'!A:E,4,0)</f>
        <v>Электрика</v>
      </c>
    </row>
    <row r="815" spans="1:9" hidden="1" x14ac:dyDescent="0.3">
      <c r="A815" s="9">
        <v>814</v>
      </c>
      <c r="B815" s="14">
        <v>44653</v>
      </c>
      <c r="C815" s="9">
        <v>19</v>
      </c>
      <c r="D815" s="9">
        <v>9</v>
      </c>
      <c r="E815" s="15" t="s">
        <v>84</v>
      </c>
      <c r="F815" s="16">
        <v>37752</v>
      </c>
      <c r="G815" t="str">
        <f>VLOOKUP(Начисление!D815,Отдел!A:C,2,0)</f>
        <v>Отдел труда и заработной платы</v>
      </c>
      <c r="H815" s="4" t="str">
        <f>VLOOKUP(C815,'Лицевые счета'!A:E,2,0)</f>
        <v>Ленина</v>
      </c>
      <c r="I815" t="str">
        <f>VLOOKUP(C815,'Лицевые счета'!A:E,4,0)</f>
        <v>Сантехника</v>
      </c>
    </row>
    <row r="816" spans="1:9" hidden="1" x14ac:dyDescent="0.3">
      <c r="A816" s="9">
        <v>815</v>
      </c>
      <c r="B816" s="14">
        <v>44654</v>
      </c>
      <c r="C816" s="9">
        <v>3</v>
      </c>
      <c r="D816" s="9">
        <v>1</v>
      </c>
      <c r="E816" s="15" t="s">
        <v>84</v>
      </c>
      <c r="F816" s="16">
        <v>32233</v>
      </c>
      <c r="G816" t="str">
        <f>VLOOKUP(Начисление!D816,Отдел!A:C,2,0)</f>
        <v>Ремонтный цех</v>
      </c>
      <c r="H816" s="4" t="str">
        <f>VLOOKUP(C816,'Лицевые счета'!A:E,2,0)</f>
        <v>Шмидта</v>
      </c>
      <c r="I816" t="str">
        <f>VLOOKUP(C816,'Лицевые счета'!A:E,4,0)</f>
        <v>Электрика</v>
      </c>
    </row>
    <row r="817" spans="1:9" hidden="1" x14ac:dyDescent="0.3">
      <c r="A817" s="9">
        <v>816</v>
      </c>
      <c r="B817" s="14">
        <v>44655</v>
      </c>
      <c r="C817" s="9">
        <v>9</v>
      </c>
      <c r="D817" s="9">
        <v>1</v>
      </c>
      <c r="E817" s="15" t="s">
        <v>84</v>
      </c>
      <c r="F817" s="16">
        <v>22541</v>
      </c>
      <c r="G817" t="str">
        <f>VLOOKUP(Начисление!D817,Отдел!A:C,2,0)</f>
        <v>Ремонтный цех</v>
      </c>
      <c r="H817" s="4" t="str">
        <f>VLOOKUP(C817,'Лицевые счета'!A:E,2,0)</f>
        <v>Ленина</v>
      </c>
      <c r="I817" t="str">
        <f>VLOOKUP(C817,'Лицевые счета'!A:E,4,0)</f>
        <v>Электрика</v>
      </c>
    </row>
    <row r="818" spans="1:9" hidden="1" x14ac:dyDescent="0.3">
      <c r="A818" s="9">
        <v>817</v>
      </c>
      <c r="B818" s="14">
        <v>44656</v>
      </c>
      <c r="C818" s="9">
        <v>34</v>
      </c>
      <c r="D818" s="9">
        <v>1</v>
      </c>
      <c r="E818" s="15" t="s">
        <v>84</v>
      </c>
      <c r="F818" s="16">
        <v>39128</v>
      </c>
      <c r="G818" t="str">
        <f>VLOOKUP(Начисление!D818,Отдел!A:C,2,0)</f>
        <v>Ремонтный цех</v>
      </c>
      <c r="H818" s="4" t="str">
        <f>VLOOKUP(C818,'Лицевые счета'!A:E,2,0)</f>
        <v>Туполева</v>
      </c>
      <c r="I818" t="str">
        <f>VLOOKUP(C818,'Лицевые счета'!A:E,4,0)</f>
        <v>Инструмент</v>
      </c>
    </row>
    <row r="819" spans="1:9" hidden="1" x14ac:dyDescent="0.3">
      <c r="A819" s="9">
        <v>818</v>
      </c>
      <c r="B819" s="14">
        <v>44657</v>
      </c>
      <c r="C819" s="9">
        <v>30</v>
      </c>
      <c r="D819" s="9">
        <v>6</v>
      </c>
      <c r="E819" s="15" t="s">
        <v>84</v>
      </c>
      <c r="F819" s="16">
        <v>38193</v>
      </c>
      <c r="G819" t="str">
        <f>VLOOKUP(Начисление!D819,Отдел!A:C,2,0)</f>
        <v>Отдел снабжения</v>
      </c>
      <c r="H819" s="4" t="str">
        <f>VLOOKUP(C819,'Лицевые счета'!A:E,2,0)</f>
        <v>Туполева</v>
      </c>
      <c r="I819" t="str">
        <f>VLOOKUP(C819,'Лицевые счета'!A:E,4,0)</f>
        <v>Электрика</v>
      </c>
    </row>
    <row r="820" spans="1:9" hidden="1" x14ac:dyDescent="0.3">
      <c r="A820" s="9">
        <v>819</v>
      </c>
      <c r="B820" s="14">
        <v>44658</v>
      </c>
      <c r="C820" s="9">
        <v>8</v>
      </c>
      <c r="D820" s="9">
        <v>9</v>
      </c>
      <c r="E820" s="15" t="s">
        <v>84</v>
      </c>
      <c r="F820" s="16">
        <v>34243</v>
      </c>
      <c r="G820" t="str">
        <f>VLOOKUP(Начисление!D820,Отдел!A:C,2,0)</f>
        <v>Отдел труда и заработной платы</v>
      </c>
      <c r="H820" s="4" t="str">
        <f>VLOOKUP(C820,'Лицевые счета'!A:E,2,0)</f>
        <v>Ленина</v>
      </c>
      <c r="I820" t="str">
        <f>VLOOKUP(C820,'Лицевые счета'!A:E,4,0)</f>
        <v>Электрика</v>
      </c>
    </row>
    <row r="821" spans="1:9" hidden="1" x14ac:dyDescent="0.3">
      <c r="A821" s="9">
        <v>820</v>
      </c>
      <c r="B821" s="14">
        <v>44659</v>
      </c>
      <c r="C821" s="9">
        <v>59</v>
      </c>
      <c r="D821" s="9">
        <v>4</v>
      </c>
      <c r="E821" s="15" t="s">
        <v>84</v>
      </c>
      <c r="F821" s="16">
        <v>25892</v>
      </c>
      <c r="G821" t="str">
        <f>VLOOKUP(Начисление!D821,Отдел!A:C,2,0)</f>
        <v>Отдел по технике безопасности</v>
      </c>
      <c r="H821" s="4" t="str">
        <f>VLOOKUP(C821,'Лицевые счета'!A:E,2,0)</f>
        <v>Кольцевая</v>
      </c>
      <c r="I821" t="str">
        <f>VLOOKUP(C821,'Лицевые счета'!A:E,4,0)</f>
        <v>Сантехника</v>
      </c>
    </row>
    <row r="822" spans="1:9" hidden="1" x14ac:dyDescent="0.3">
      <c r="A822" s="9">
        <v>821</v>
      </c>
      <c r="B822" s="14">
        <v>44660</v>
      </c>
      <c r="C822" s="9">
        <v>10</v>
      </c>
      <c r="D822" s="9">
        <v>11</v>
      </c>
      <c r="E822" s="15" t="s">
        <v>84</v>
      </c>
      <c r="F822" s="16">
        <v>26778</v>
      </c>
      <c r="G822" t="str">
        <f>VLOOKUP(Начисление!D822,Отдел!A:C,2,0)</f>
        <v>Производственный цех</v>
      </c>
      <c r="H822" s="4" t="str">
        <f>VLOOKUP(C822,'Лицевые счета'!A:E,2,0)</f>
        <v>Ленина</v>
      </c>
      <c r="I822" t="str">
        <f>VLOOKUP(C822,'Лицевые счета'!A:E,4,0)</f>
        <v>Электрика</v>
      </c>
    </row>
    <row r="823" spans="1:9" hidden="1" x14ac:dyDescent="0.3">
      <c r="A823" s="9">
        <v>822</v>
      </c>
      <c r="B823" s="14">
        <v>44661</v>
      </c>
      <c r="C823" s="9">
        <v>21</v>
      </c>
      <c r="D823" s="9">
        <v>3</v>
      </c>
      <c r="E823" s="15" t="s">
        <v>84</v>
      </c>
      <c r="F823" s="16">
        <v>36631</v>
      </c>
      <c r="G823" t="str">
        <f>VLOOKUP(Начисление!D823,Отдел!A:C,2,0)</f>
        <v>Бухгалтерия</v>
      </c>
      <c r="H823" s="4" t="str">
        <f>VLOOKUP(C823,'Лицевые счета'!A:E,2,0)</f>
        <v>Туполева</v>
      </c>
      <c r="I823" t="str">
        <f>VLOOKUP(C823,'Лицевые счета'!A:E,4,0)</f>
        <v>Электрика</v>
      </c>
    </row>
    <row r="824" spans="1:9" hidden="1" x14ac:dyDescent="0.3">
      <c r="A824" s="9">
        <v>823</v>
      </c>
      <c r="B824" s="14">
        <v>44662</v>
      </c>
      <c r="C824" s="9">
        <v>27</v>
      </c>
      <c r="D824" s="9">
        <v>6</v>
      </c>
      <c r="E824" s="15" t="s">
        <v>84</v>
      </c>
      <c r="F824" s="16">
        <v>28872</v>
      </c>
      <c r="G824" t="str">
        <f>VLOOKUP(Начисление!D824,Отдел!A:C,2,0)</f>
        <v>Отдел снабжения</v>
      </c>
      <c r="H824" s="4" t="str">
        <f>VLOOKUP(C824,'Лицевые счета'!A:E,2,0)</f>
        <v>Туполева</v>
      </c>
      <c r="I824" t="str">
        <f>VLOOKUP(C824,'Лицевые счета'!A:E,4,0)</f>
        <v>Электрика</v>
      </c>
    </row>
    <row r="825" spans="1:9" hidden="1" x14ac:dyDescent="0.3">
      <c r="A825" s="9">
        <v>824</v>
      </c>
      <c r="B825" s="14">
        <v>44663</v>
      </c>
      <c r="C825" s="9">
        <v>31</v>
      </c>
      <c r="D825" s="9">
        <v>10</v>
      </c>
      <c r="E825" s="15" t="s">
        <v>84</v>
      </c>
      <c r="F825" s="16">
        <v>38513</v>
      </c>
      <c r="G825" t="str">
        <f>VLOOKUP(Начисление!D825,Отдел!A:C,2,0)</f>
        <v>Маркетинговый отдел</v>
      </c>
      <c r="H825" s="4" t="str">
        <f>VLOOKUP(C825,'Лицевые счета'!A:E,2,0)</f>
        <v>Туполева</v>
      </c>
      <c r="I825" t="str">
        <f>VLOOKUP(C825,'Лицевые счета'!A:E,4,0)</f>
        <v>Электрика</v>
      </c>
    </row>
    <row r="826" spans="1:9" hidden="1" x14ac:dyDescent="0.3">
      <c r="A826" s="9">
        <v>825</v>
      </c>
      <c r="B826" s="14">
        <v>44664</v>
      </c>
      <c r="C826" s="9">
        <v>55</v>
      </c>
      <c r="D826" s="9">
        <v>12</v>
      </c>
      <c r="E826" s="15" t="s">
        <v>84</v>
      </c>
      <c r="F826" s="16">
        <v>24521</v>
      </c>
      <c r="G826" t="str">
        <f>VLOOKUP(Начисление!D826,Отдел!A:C,2,0)</f>
        <v>Диспетчерский отдел</v>
      </c>
      <c r="H826" s="4" t="str">
        <f>VLOOKUP(C826,'Лицевые счета'!A:E,2,0)</f>
        <v>Кольцевая</v>
      </c>
      <c r="I826" t="str">
        <f>VLOOKUP(C826,'Лицевые счета'!A:E,4,0)</f>
        <v>Инструмент</v>
      </c>
    </row>
    <row r="827" spans="1:9" hidden="1" x14ac:dyDescent="0.3">
      <c r="A827" s="9">
        <v>826</v>
      </c>
      <c r="B827" s="14">
        <v>44665</v>
      </c>
      <c r="C827" s="9">
        <v>46</v>
      </c>
      <c r="D827" s="9">
        <v>4</v>
      </c>
      <c r="E827" s="15" t="s">
        <v>84</v>
      </c>
      <c r="F827" s="16">
        <v>25013</v>
      </c>
      <c r="G827" t="str">
        <f>VLOOKUP(Начисление!D827,Отдел!A:C,2,0)</f>
        <v>Отдел по технике безопасности</v>
      </c>
      <c r="H827" s="4" t="str">
        <f>VLOOKUP(C827,'Лицевые счета'!A:E,2,0)</f>
        <v>Семеоновская</v>
      </c>
      <c r="I827" t="str">
        <f>VLOOKUP(C827,'Лицевые счета'!A:E,4,0)</f>
        <v>Инструмент</v>
      </c>
    </row>
    <row r="828" spans="1:9" hidden="1" x14ac:dyDescent="0.3">
      <c r="A828" s="9">
        <v>827</v>
      </c>
      <c r="B828" s="14">
        <v>44666</v>
      </c>
      <c r="C828" s="9">
        <v>42</v>
      </c>
      <c r="D828" s="9">
        <v>12</v>
      </c>
      <c r="E828" s="15" t="s">
        <v>84</v>
      </c>
      <c r="F828" s="16">
        <v>34891</v>
      </c>
      <c r="G828" t="str">
        <f>VLOOKUP(Начисление!D828,Отдел!A:C,2,0)</f>
        <v>Диспетчерский отдел</v>
      </c>
      <c r="H828" s="4" t="str">
        <f>VLOOKUP(C828,'Лицевые счета'!A:E,2,0)</f>
        <v>Семеоновская</v>
      </c>
      <c r="I828" t="str">
        <f>VLOOKUP(C828,'Лицевые счета'!A:E,4,0)</f>
        <v>Электрика</v>
      </c>
    </row>
    <row r="829" spans="1:9" hidden="1" x14ac:dyDescent="0.3">
      <c r="A829" s="9">
        <v>828</v>
      </c>
      <c r="B829" s="14">
        <v>44667</v>
      </c>
      <c r="C829" s="9">
        <v>13</v>
      </c>
      <c r="D829" s="9">
        <v>7</v>
      </c>
      <c r="E829" s="15" t="s">
        <v>84</v>
      </c>
      <c r="F829" s="16">
        <v>34068</v>
      </c>
      <c r="G829" t="str">
        <f>VLOOKUP(Начисление!D829,Отдел!A:C,2,0)</f>
        <v>Отдел сбыта</v>
      </c>
      <c r="H829" s="4" t="str">
        <f>VLOOKUP(C829,'Лицевые счета'!A:E,2,0)</f>
        <v>Ленина</v>
      </c>
      <c r="I829" t="str">
        <f>VLOOKUP(C829,'Лицевые счета'!A:E,4,0)</f>
        <v>Сантехника</v>
      </c>
    </row>
    <row r="830" spans="1:9" hidden="1" x14ac:dyDescent="0.3">
      <c r="A830" s="9">
        <v>829</v>
      </c>
      <c r="B830" s="14">
        <v>44668</v>
      </c>
      <c r="C830" s="9">
        <v>7</v>
      </c>
      <c r="D830" s="9">
        <v>4</v>
      </c>
      <c r="E830" s="15" t="s">
        <v>84</v>
      </c>
      <c r="F830" s="16">
        <v>35773</v>
      </c>
      <c r="G830" t="str">
        <f>VLOOKUP(Начисление!D830,Отдел!A:C,2,0)</f>
        <v>Отдел по технике безопасности</v>
      </c>
      <c r="H830" s="4" t="str">
        <f>VLOOKUP(C830,'Лицевые счета'!A:E,2,0)</f>
        <v>Ленина</v>
      </c>
      <c r="I830" t="str">
        <f>VLOOKUP(C830,'Лицевые счета'!A:E,4,0)</f>
        <v>Электрика</v>
      </c>
    </row>
    <row r="831" spans="1:9" hidden="1" x14ac:dyDescent="0.3">
      <c r="A831" s="9">
        <v>830</v>
      </c>
      <c r="B831" s="14">
        <v>44669</v>
      </c>
      <c r="C831" s="9">
        <v>26</v>
      </c>
      <c r="D831" s="9">
        <v>12</v>
      </c>
      <c r="E831" s="15" t="s">
        <v>84</v>
      </c>
      <c r="F831" s="16">
        <v>39338</v>
      </c>
      <c r="G831" t="str">
        <f>VLOOKUP(Начисление!D831,Отдел!A:C,2,0)</f>
        <v>Диспетчерский отдел</v>
      </c>
      <c r="H831" s="4" t="str">
        <f>VLOOKUP(C831,'Лицевые счета'!A:E,2,0)</f>
        <v>Туполева</v>
      </c>
      <c r="I831" t="str">
        <f>VLOOKUP(C831,'Лицевые счета'!A:E,4,0)</f>
        <v>Электрика</v>
      </c>
    </row>
    <row r="832" spans="1:9" hidden="1" x14ac:dyDescent="0.3">
      <c r="A832" s="9">
        <v>831</v>
      </c>
      <c r="B832" s="14">
        <v>44670</v>
      </c>
      <c r="C832" s="9">
        <v>56</v>
      </c>
      <c r="D832" s="9">
        <v>3</v>
      </c>
      <c r="E832" s="15" t="s">
        <v>84</v>
      </c>
      <c r="F832" s="16">
        <v>35438</v>
      </c>
      <c r="G832" t="str">
        <f>VLOOKUP(Начисление!D832,Отдел!A:C,2,0)</f>
        <v>Бухгалтерия</v>
      </c>
      <c r="H832" s="4" t="str">
        <f>VLOOKUP(C832,'Лицевые счета'!A:E,2,0)</f>
        <v>Кольцевая</v>
      </c>
      <c r="I832" t="str">
        <f>VLOOKUP(C832,'Лицевые счета'!A:E,4,0)</f>
        <v>Инструмент</v>
      </c>
    </row>
    <row r="833" spans="1:9" hidden="1" x14ac:dyDescent="0.3">
      <c r="A833" s="9">
        <v>832</v>
      </c>
      <c r="B833" s="14">
        <v>44671</v>
      </c>
      <c r="C833" s="9">
        <v>39</v>
      </c>
      <c r="D833" s="9">
        <v>11</v>
      </c>
      <c r="E833" s="15" t="s">
        <v>84</v>
      </c>
      <c r="F833" s="16">
        <v>37168</v>
      </c>
      <c r="G833" t="str">
        <f>VLOOKUP(Начисление!D833,Отдел!A:C,2,0)</f>
        <v>Производственный цех</v>
      </c>
      <c r="H833" s="4" t="str">
        <f>VLOOKUP(C833,'Лицевые счета'!A:E,2,0)</f>
        <v>Семеоновская</v>
      </c>
      <c r="I833" t="str">
        <f>VLOOKUP(C833,'Лицевые счета'!A:E,4,0)</f>
        <v>Электрика</v>
      </c>
    </row>
    <row r="834" spans="1:9" hidden="1" x14ac:dyDescent="0.3">
      <c r="A834" s="9">
        <v>833</v>
      </c>
      <c r="B834" s="14">
        <v>44672</v>
      </c>
      <c r="C834" s="9">
        <v>11</v>
      </c>
      <c r="D834" s="9">
        <v>2</v>
      </c>
      <c r="E834" s="15" t="s">
        <v>84</v>
      </c>
      <c r="F834" s="16">
        <v>29748</v>
      </c>
      <c r="G834" t="str">
        <f>VLOOKUP(Начисление!D834,Отдел!A:C,2,0)</f>
        <v>Служба доставки</v>
      </c>
      <c r="H834" s="4" t="str">
        <f>VLOOKUP(C834,'Лицевые счета'!A:E,2,0)</f>
        <v>Ленина</v>
      </c>
      <c r="I834" t="str">
        <f>VLOOKUP(C834,'Лицевые счета'!A:E,4,0)</f>
        <v>Электрика</v>
      </c>
    </row>
    <row r="835" spans="1:9" hidden="1" x14ac:dyDescent="0.3">
      <c r="A835" s="9">
        <v>834</v>
      </c>
      <c r="B835" s="14">
        <v>44673</v>
      </c>
      <c r="C835" s="9">
        <v>53</v>
      </c>
      <c r="D835" s="9">
        <v>10</v>
      </c>
      <c r="E835" s="15" t="s">
        <v>84</v>
      </c>
      <c r="F835" s="16">
        <v>28779</v>
      </c>
      <c r="G835" t="str">
        <f>VLOOKUP(Начисление!D835,Отдел!A:C,2,0)</f>
        <v>Маркетинговый отдел</v>
      </c>
      <c r="H835" s="4" t="str">
        <f>VLOOKUP(C835,'Лицевые счета'!A:E,2,0)</f>
        <v>Кольцевая</v>
      </c>
      <c r="I835" t="str">
        <f>VLOOKUP(C835,'Лицевые счета'!A:E,4,0)</f>
        <v>Электрика</v>
      </c>
    </row>
    <row r="836" spans="1:9" hidden="1" x14ac:dyDescent="0.3">
      <c r="A836" s="9">
        <v>835</v>
      </c>
      <c r="B836" s="14">
        <v>44674</v>
      </c>
      <c r="C836" s="9">
        <v>57</v>
      </c>
      <c r="D836" s="9">
        <v>2</v>
      </c>
      <c r="E836" s="15" t="s">
        <v>84</v>
      </c>
      <c r="F836" s="16">
        <v>22262</v>
      </c>
      <c r="G836" t="str">
        <f>VLOOKUP(Начисление!D836,Отдел!A:C,2,0)</f>
        <v>Служба доставки</v>
      </c>
      <c r="H836" s="4" t="str">
        <f>VLOOKUP(C836,'Лицевые счета'!A:E,2,0)</f>
        <v>Кольцевая</v>
      </c>
      <c r="I836" t="str">
        <f>VLOOKUP(C836,'Лицевые счета'!A:E,4,0)</f>
        <v>Инструмент</v>
      </c>
    </row>
    <row r="837" spans="1:9" hidden="1" x14ac:dyDescent="0.3">
      <c r="A837" s="9">
        <v>836</v>
      </c>
      <c r="B837" s="14">
        <v>44675</v>
      </c>
      <c r="C837" s="9">
        <v>27</v>
      </c>
      <c r="D837" s="9">
        <v>6</v>
      </c>
      <c r="E837" s="15" t="s">
        <v>84</v>
      </c>
      <c r="F837" s="16">
        <v>25946</v>
      </c>
      <c r="G837" t="str">
        <f>VLOOKUP(Начисление!D837,Отдел!A:C,2,0)</f>
        <v>Отдел снабжения</v>
      </c>
      <c r="H837" s="4" t="str">
        <f>VLOOKUP(C837,'Лицевые счета'!A:E,2,0)</f>
        <v>Туполева</v>
      </c>
      <c r="I837" t="str">
        <f>VLOOKUP(C837,'Лицевые счета'!A:E,4,0)</f>
        <v>Электрика</v>
      </c>
    </row>
    <row r="838" spans="1:9" hidden="1" x14ac:dyDescent="0.3">
      <c r="A838" s="9">
        <v>837</v>
      </c>
      <c r="B838" s="14">
        <v>44676</v>
      </c>
      <c r="C838" s="9">
        <v>9</v>
      </c>
      <c r="D838" s="9">
        <v>11</v>
      </c>
      <c r="E838" s="15" t="s">
        <v>85</v>
      </c>
      <c r="F838" s="16">
        <v>29013</v>
      </c>
      <c r="G838" t="str">
        <f>VLOOKUP(Начисление!D838,Отдел!A:C,2,0)</f>
        <v>Производственный цех</v>
      </c>
      <c r="H838" s="4" t="str">
        <f>VLOOKUP(C838,'Лицевые счета'!A:E,2,0)</f>
        <v>Ленина</v>
      </c>
      <c r="I838" t="str">
        <f>VLOOKUP(C838,'Лицевые счета'!A:E,4,0)</f>
        <v>Электрика</v>
      </c>
    </row>
    <row r="839" spans="1:9" hidden="1" x14ac:dyDescent="0.3">
      <c r="A839" s="9">
        <v>838</v>
      </c>
      <c r="B839" s="14">
        <v>44677</v>
      </c>
      <c r="C839" s="9">
        <v>31</v>
      </c>
      <c r="D839" s="9">
        <v>11</v>
      </c>
      <c r="E839" s="15" t="s">
        <v>85</v>
      </c>
      <c r="F839" s="16">
        <v>23996</v>
      </c>
      <c r="G839" t="str">
        <f>VLOOKUP(Начисление!D839,Отдел!A:C,2,0)</f>
        <v>Производственный цех</v>
      </c>
      <c r="H839" s="4" t="str">
        <f>VLOOKUP(C839,'Лицевые счета'!A:E,2,0)</f>
        <v>Туполева</v>
      </c>
      <c r="I839" t="str">
        <f>VLOOKUP(C839,'Лицевые счета'!A:E,4,0)</f>
        <v>Электрика</v>
      </c>
    </row>
    <row r="840" spans="1:9" hidden="1" x14ac:dyDescent="0.3">
      <c r="A840" s="9">
        <v>839</v>
      </c>
      <c r="B840" s="14">
        <v>44678</v>
      </c>
      <c r="C840" s="9">
        <v>10</v>
      </c>
      <c r="D840" s="9">
        <v>7</v>
      </c>
      <c r="E840" s="15" t="s">
        <v>85</v>
      </c>
      <c r="F840" s="16">
        <v>27784</v>
      </c>
      <c r="G840" t="str">
        <f>VLOOKUP(Начисление!D840,Отдел!A:C,2,0)</f>
        <v>Отдел сбыта</v>
      </c>
      <c r="H840" s="4" t="str">
        <f>VLOOKUP(C840,'Лицевые счета'!A:E,2,0)</f>
        <v>Ленина</v>
      </c>
      <c r="I840" t="str">
        <f>VLOOKUP(C840,'Лицевые счета'!A:E,4,0)</f>
        <v>Электрика</v>
      </c>
    </row>
    <row r="841" spans="1:9" hidden="1" x14ac:dyDescent="0.3">
      <c r="A841" s="9">
        <v>840</v>
      </c>
      <c r="B841" s="14">
        <v>44679</v>
      </c>
      <c r="C841" s="9">
        <v>35</v>
      </c>
      <c r="D841" s="9">
        <v>12</v>
      </c>
      <c r="E841" s="15" t="s">
        <v>85</v>
      </c>
      <c r="F841" s="16">
        <v>38944</v>
      </c>
      <c r="G841" t="str">
        <f>VLOOKUP(Начисление!D841,Отдел!A:C,2,0)</f>
        <v>Диспетчерский отдел</v>
      </c>
      <c r="H841" s="4" t="str">
        <f>VLOOKUP(C841,'Лицевые счета'!A:E,2,0)</f>
        <v>Туполева</v>
      </c>
      <c r="I841" t="str">
        <f>VLOOKUP(C841,'Лицевые счета'!A:E,4,0)</f>
        <v>Инструмент</v>
      </c>
    </row>
    <row r="842" spans="1:9" hidden="1" x14ac:dyDescent="0.3">
      <c r="A842" s="9">
        <v>841</v>
      </c>
      <c r="B842" s="14">
        <v>44680</v>
      </c>
      <c r="C842" s="9">
        <v>56</v>
      </c>
      <c r="D842" s="9">
        <v>8</v>
      </c>
      <c r="E842" s="15" t="s">
        <v>85</v>
      </c>
      <c r="F842" s="16">
        <v>38809</v>
      </c>
      <c r="G842" t="str">
        <f>VLOOKUP(Начисление!D842,Отдел!A:C,2,0)</f>
        <v>Плановый отдел</v>
      </c>
      <c r="H842" s="4" t="str">
        <f>VLOOKUP(C842,'Лицевые счета'!A:E,2,0)</f>
        <v>Кольцевая</v>
      </c>
      <c r="I842" t="str">
        <f>VLOOKUP(C842,'Лицевые счета'!A:E,4,0)</f>
        <v>Инструмент</v>
      </c>
    </row>
    <row r="843" spans="1:9" hidden="1" x14ac:dyDescent="0.3">
      <c r="A843" s="9">
        <v>842</v>
      </c>
      <c r="B843" s="14">
        <v>44681</v>
      </c>
      <c r="C843" s="9">
        <v>13</v>
      </c>
      <c r="D843" s="9">
        <v>6</v>
      </c>
      <c r="E843" s="15" t="s">
        <v>85</v>
      </c>
      <c r="F843" s="16">
        <v>20407</v>
      </c>
      <c r="G843" t="str">
        <f>VLOOKUP(Начисление!D843,Отдел!A:C,2,0)</f>
        <v>Отдел снабжения</v>
      </c>
      <c r="H843" s="4" t="str">
        <f>VLOOKUP(C843,'Лицевые счета'!A:E,2,0)</f>
        <v>Ленина</v>
      </c>
      <c r="I843" t="str">
        <f>VLOOKUP(C843,'Лицевые счета'!A:E,4,0)</f>
        <v>Сантехника</v>
      </c>
    </row>
    <row r="844" spans="1:9" hidden="1" x14ac:dyDescent="0.3">
      <c r="A844" s="9">
        <v>843</v>
      </c>
      <c r="B844" s="14">
        <v>44682</v>
      </c>
      <c r="C844" s="9">
        <v>34</v>
      </c>
      <c r="D844" s="9">
        <v>12</v>
      </c>
      <c r="E844" s="15" t="s">
        <v>85</v>
      </c>
      <c r="F844" s="16">
        <v>38518</v>
      </c>
      <c r="G844" t="str">
        <f>VLOOKUP(Начисление!D844,Отдел!A:C,2,0)</f>
        <v>Диспетчерский отдел</v>
      </c>
      <c r="H844" s="4" t="str">
        <f>VLOOKUP(C844,'Лицевые счета'!A:E,2,0)</f>
        <v>Туполева</v>
      </c>
      <c r="I844" t="str">
        <f>VLOOKUP(C844,'Лицевые счета'!A:E,4,0)</f>
        <v>Инструмент</v>
      </c>
    </row>
    <row r="845" spans="1:9" hidden="1" x14ac:dyDescent="0.3">
      <c r="A845" s="9">
        <v>844</v>
      </c>
      <c r="B845" s="14">
        <v>44683</v>
      </c>
      <c r="C845" s="9">
        <v>27</v>
      </c>
      <c r="D845" s="9">
        <v>2</v>
      </c>
      <c r="E845" s="15" t="s">
        <v>85</v>
      </c>
      <c r="F845" s="16">
        <v>25528</v>
      </c>
      <c r="G845" t="str">
        <f>VLOOKUP(Начисление!D845,Отдел!A:C,2,0)</f>
        <v>Служба доставки</v>
      </c>
      <c r="H845" s="4" t="str">
        <f>VLOOKUP(C845,'Лицевые счета'!A:E,2,0)</f>
        <v>Туполева</v>
      </c>
      <c r="I845" t="str">
        <f>VLOOKUP(C845,'Лицевые счета'!A:E,4,0)</f>
        <v>Электрика</v>
      </c>
    </row>
    <row r="846" spans="1:9" hidden="1" x14ac:dyDescent="0.3">
      <c r="A846" s="9">
        <v>845</v>
      </c>
      <c r="B846" s="14">
        <v>44684</v>
      </c>
      <c r="C846" s="9">
        <v>9</v>
      </c>
      <c r="D846" s="9">
        <v>8</v>
      </c>
      <c r="E846" s="15" t="s">
        <v>85</v>
      </c>
      <c r="F846" s="16">
        <v>29491</v>
      </c>
      <c r="G846" t="str">
        <f>VLOOKUP(Начисление!D846,Отдел!A:C,2,0)</f>
        <v>Плановый отдел</v>
      </c>
      <c r="H846" s="4" t="str">
        <f>VLOOKUP(C846,'Лицевые счета'!A:E,2,0)</f>
        <v>Ленина</v>
      </c>
      <c r="I846" t="str">
        <f>VLOOKUP(C846,'Лицевые счета'!A:E,4,0)</f>
        <v>Электрика</v>
      </c>
    </row>
    <row r="847" spans="1:9" hidden="1" x14ac:dyDescent="0.3">
      <c r="A847" s="9">
        <v>846</v>
      </c>
      <c r="B847" s="14">
        <v>44685</v>
      </c>
      <c r="C847" s="9">
        <v>43</v>
      </c>
      <c r="D847" s="9">
        <v>3</v>
      </c>
      <c r="E847" s="15" t="s">
        <v>85</v>
      </c>
      <c r="F847" s="16">
        <v>37285</v>
      </c>
      <c r="G847" t="str">
        <f>VLOOKUP(Начисление!D847,Отдел!A:C,2,0)</f>
        <v>Бухгалтерия</v>
      </c>
      <c r="H847" s="4" t="str">
        <f>VLOOKUP(C847,'Лицевые счета'!A:E,2,0)</f>
        <v>Семеоновская</v>
      </c>
      <c r="I847" t="str">
        <f>VLOOKUP(C847,'Лицевые счета'!A:E,4,0)</f>
        <v>Электрика</v>
      </c>
    </row>
    <row r="848" spans="1:9" hidden="1" x14ac:dyDescent="0.3">
      <c r="A848" s="9">
        <v>847</v>
      </c>
      <c r="B848" s="14">
        <v>44686</v>
      </c>
      <c r="C848" s="9">
        <v>55</v>
      </c>
      <c r="D848" s="9">
        <v>2</v>
      </c>
      <c r="E848" s="15" t="s">
        <v>85</v>
      </c>
      <c r="F848" s="16">
        <v>23663</v>
      </c>
      <c r="G848" t="str">
        <f>VLOOKUP(Начисление!D848,Отдел!A:C,2,0)</f>
        <v>Служба доставки</v>
      </c>
      <c r="H848" s="4" t="str">
        <f>VLOOKUP(C848,'Лицевые счета'!A:E,2,0)</f>
        <v>Кольцевая</v>
      </c>
      <c r="I848" t="str">
        <f>VLOOKUP(C848,'Лицевые счета'!A:E,4,0)</f>
        <v>Инструмент</v>
      </c>
    </row>
    <row r="849" spans="1:9" hidden="1" x14ac:dyDescent="0.3">
      <c r="A849" s="9">
        <v>848</v>
      </c>
      <c r="B849" s="14">
        <v>44687</v>
      </c>
      <c r="C849" s="9">
        <v>54</v>
      </c>
      <c r="D849" s="9">
        <v>9</v>
      </c>
      <c r="E849" s="15" t="s">
        <v>85</v>
      </c>
      <c r="F849" s="16">
        <v>28730</v>
      </c>
      <c r="G849" t="str">
        <f>VLOOKUP(Начисление!D849,Отдел!A:C,2,0)</f>
        <v>Отдел труда и заработной платы</v>
      </c>
      <c r="H849" s="4" t="str">
        <f>VLOOKUP(C849,'Лицевые счета'!A:E,2,0)</f>
        <v>Кольцевая</v>
      </c>
      <c r="I849" t="str">
        <f>VLOOKUP(C849,'Лицевые счета'!A:E,4,0)</f>
        <v>Электрика</v>
      </c>
    </row>
    <row r="850" spans="1:9" hidden="1" x14ac:dyDescent="0.3">
      <c r="A850" s="9">
        <v>849</v>
      </c>
      <c r="B850" s="14">
        <v>44688</v>
      </c>
      <c r="C850" s="9">
        <v>14</v>
      </c>
      <c r="D850" s="9">
        <v>2</v>
      </c>
      <c r="E850" s="15" t="s">
        <v>85</v>
      </c>
      <c r="F850" s="16">
        <v>34380</v>
      </c>
      <c r="G850" t="str">
        <f>VLOOKUP(Начисление!D850,Отдел!A:C,2,0)</f>
        <v>Служба доставки</v>
      </c>
      <c r="H850" s="4" t="str">
        <f>VLOOKUP(C850,'Лицевые счета'!A:E,2,0)</f>
        <v>Ленина</v>
      </c>
      <c r="I850" t="str">
        <f>VLOOKUP(C850,'Лицевые счета'!A:E,4,0)</f>
        <v>Сантехника</v>
      </c>
    </row>
    <row r="851" spans="1:9" hidden="1" x14ac:dyDescent="0.3">
      <c r="A851" s="9">
        <v>850</v>
      </c>
      <c r="B851" s="14">
        <v>44689</v>
      </c>
      <c r="C851" s="9">
        <v>21</v>
      </c>
      <c r="D851" s="9">
        <v>2</v>
      </c>
      <c r="E851" s="15" t="s">
        <v>85</v>
      </c>
      <c r="F851" s="16">
        <v>39367</v>
      </c>
      <c r="G851" t="str">
        <f>VLOOKUP(Начисление!D851,Отдел!A:C,2,0)</f>
        <v>Служба доставки</v>
      </c>
      <c r="H851" s="4" t="str">
        <f>VLOOKUP(C851,'Лицевые счета'!A:E,2,0)</f>
        <v>Туполева</v>
      </c>
      <c r="I851" t="str">
        <f>VLOOKUP(C851,'Лицевые счета'!A:E,4,0)</f>
        <v>Электрика</v>
      </c>
    </row>
    <row r="852" spans="1:9" hidden="1" x14ac:dyDescent="0.3">
      <c r="A852" s="9">
        <v>851</v>
      </c>
      <c r="B852" s="14">
        <v>44690</v>
      </c>
      <c r="C852" s="9">
        <v>50</v>
      </c>
      <c r="D852" s="9">
        <v>3</v>
      </c>
      <c r="E852" s="15" t="s">
        <v>85</v>
      </c>
      <c r="F852" s="16">
        <v>25708</v>
      </c>
      <c r="G852" t="str">
        <f>VLOOKUP(Начисление!D852,Отдел!A:C,2,0)</f>
        <v>Бухгалтерия</v>
      </c>
      <c r="H852" s="4" t="str">
        <f>VLOOKUP(C852,'Лицевые счета'!A:E,2,0)</f>
        <v>Семеоновская</v>
      </c>
      <c r="I852" t="str">
        <f>VLOOKUP(C852,'Лицевые счета'!A:E,4,0)</f>
        <v>Сантехника</v>
      </c>
    </row>
    <row r="853" spans="1:9" hidden="1" x14ac:dyDescent="0.3">
      <c r="A853" s="9">
        <v>852</v>
      </c>
      <c r="B853" s="14">
        <v>44691</v>
      </c>
      <c r="C853" s="9">
        <v>7</v>
      </c>
      <c r="D853" s="9">
        <v>6</v>
      </c>
      <c r="E853" s="15" t="s">
        <v>85</v>
      </c>
      <c r="F853" s="16">
        <v>26911</v>
      </c>
      <c r="G853" t="str">
        <f>VLOOKUP(Начисление!D853,Отдел!A:C,2,0)</f>
        <v>Отдел снабжения</v>
      </c>
      <c r="H853" s="4" t="str">
        <f>VLOOKUP(C853,'Лицевые счета'!A:E,2,0)</f>
        <v>Ленина</v>
      </c>
      <c r="I853" t="str">
        <f>VLOOKUP(C853,'Лицевые счета'!A:E,4,0)</f>
        <v>Электрика</v>
      </c>
    </row>
    <row r="854" spans="1:9" hidden="1" x14ac:dyDescent="0.3">
      <c r="A854" s="9">
        <v>853</v>
      </c>
      <c r="B854" s="14">
        <v>44692</v>
      </c>
      <c r="C854" s="9">
        <v>17</v>
      </c>
      <c r="D854" s="9">
        <v>2</v>
      </c>
      <c r="E854" s="15" t="s">
        <v>85</v>
      </c>
      <c r="F854" s="16">
        <v>39057</v>
      </c>
      <c r="G854" t="str">
        <f>VLOOKUP(Начисление!D854,Отдел!A:C,2,0)</f>
        <v>Служба доставки</v>
      </c>
      <c r="H854" s="4" t="str">
        <f>VLOOKUP(C854,'Лицевые счета'!A:E,2,0)</f>
        <v>Ленина</v>
      </c>
      <c r="I854" t="str">
        <f>VLOOKUP(C854,'Лицевые счета'!A:E,4,0)</f>
        <v>Сантехника</v>
      </c>
    </row>
    <row r="855" spans="1:9" hidden="1" x14ac:dyDescent="0.3">
      <c r="A855" s="9">
        <v>854</v>
      </c>
      <c r="B855" s="14">
        <v>44693</v>
      </c>
      <c r="C855" s="9">
        <v>13</v>
      </c>
      <c r="D855" s="9">
        <v>12</v>
      </c>
      <c r="E855" s="15" t="s">
        <v>85</v>
      </c>
      <c r="F855" s="16">
        <v>25731</v>
      </c>
      <c r="G855" t="str">
        <f>VLOOKUP(Начисление!D855,Отдел!A:C,2,0)</f>
        <v>Диспетчерский отдел</v>
      </c>
      <c r="H855" s="4" t="str">
        <f>VLOOKUP(C855,'Лицевые счета'!A:E,2,0)</f>
        <v>Ленина</v>
      </c>
      <c r="I855" t="str">
        <f>VLOOKUP(C855,'Лицевые счета'!A:E,4,0)</f>
        <v>Сантехника</v>
      </c>
    </row>
    <row r="856" spans="1:9" hidden="1" x14ac:dyDescent="0.3">
      <c r="A856" s="9">
        <v>855</v>
      </c>
      <c r="B856" s="14">
        <v>44694</v>
      </c>
      <c r="C856" s="9">
        <v>36</v>
      </c>
      <c r="D856" s="9">
        <v>1</v>
      </c>
      <c r="E856" s="15" t="s">
        <v>85</v>
      </c>
      <c r="F856" s="16">
        <v>25713</v>
      </c>
      <c r="G856" t="str">
        <f>VLOOKUP(Начисление!D856,Отдел!A:C,2,0)</f>
        <v>Ремонтный цех</v>
      </c>
      <c r="H856" s="4" t="str">
        <f>VLOOKUP(C856,'Лицевые счета'!A:E,2,0)</f>
        <v>Туполева</v>
      </c>
      <c r="I856" t="str">
        <f>VLOOKUP(C856,'Лицевые счета'!A:E,4,0)</f>
        <v>Инструмент</v>
      </c>
    </row>
    <row r="857" spans="1:9" hidden="1" x14ac:dyDescent="0.3">
      <c r="A857" s="9">
        <v>856</v>
      </c>
      <c r="B857" s="14">
        <v>44695</v>
      </c>
      <c r="C857" s="9">
        <v>48</v>
      </c>
      <c r="D857" s="9">
        <v>10</v>
      </c>
      <c r="E857" s="15" t="s">
        <v>85</v>
      </c>
      <c r="F857" s="16">
        <v>33593</v>
      </c>
      <c r="G857" t="str">
        <f>VLOOKUP(Начисление!D857,Отдел!A:C,2,0)</f>
        <v>Маркетинговый отдел</v>
      </c>
      <c r="H857" s="4" t="str">
        <f>VLOOKUP(C857,'Лицевые счета'!A:E,2,0)</f>
        <v>Семеоновская</v>
      </c>
      <c r="I857" t="str">
        <f>VLOOKUP(C857,'Лицевые счета'!A:E,4,0)</f>
        <v>Инструмент</v>
      </c>
    </row>
    <row r="858" spans="1:9" hidden="1" x14ac:dyDescent="0.3">
      <c r="A858" s="9">
        <v>857</v>
      </c>
      <c r="B858" s="14">
        <v>44696</v>
      </c>
      <c r="C858" s="9">
        <v>3</v>
      </c>
      <c r="D858" s="9">
        <v>11</v>
      </c>
      <c r="E858" s="15" t="s">
        <v>85</v>
      </c>
      <c r="F858" s="16">
        <v>38374</v>
      </c>
      <c r="G858" t="str">
        <f>VLOOKUP(Начисление!D858,Отдел!A:C,2,0)</f>
        <v>Производственный цех</v>
      </c>
      <c r="H858" s="4" t="str">
        <f>VLOOKUP(C858,'Лицевые счета'!A:E,2,0)</f>
        <v>Шмидта</v>
      </c>
      <c r="I858" t="str">
        <f>VLOOKUP(C858,'Лицевые счета'!A:E,4,0)</f>
        <v>Электрика</v>
      </c>
    </row>
    <row r="859" spans="1:9" hidden="1" x14ac:dyDescent="0.3">
      <c r="A859" s="9">
        <v>858</v>
      </c>
      <c r="B859" s="14">
        <v>44697</v>
      </c>
      <c r="C859" s="9">
        <v>44</v>
      </c>
      <c r="D859" s="9">
        <v>6</v>
      </c>
      <c r="E859" s="15" t="s">
        <v>85</v>
      </c>
      <c r="F859" s="16">
        <v>24046</v>
      </c>
      <c r="G859" t="str">
        <f>VLOOKUP(Начисление!D859,Отдел!A:C,2,0)</f>
        <v>Отдел снабжения</v>
      </c>
      <c r="H859" s="4" t="str">
        <f>VLOOKUP(C859,'Лицевые счета'!A:E,2,0)</f>
        <v>Семеоновская</v>
      </c>
      <c r="I859" t="str">
        <f>VLOOKUP(C859,'Лицевые счета'!A:E,4,0)</f>
        <v>Электрика</v>
      </c>
    </row>
    <row r="860" spans="1:9" hidden="1" x14ac:dyDescent="0.3">
      <c r="A860" s="9">
        <v>859</v>
      </c>
      <c r="B860" s="14">
        <v>44698</v>
      </c>
      <c r="C860" s="9">
        <v>41</v>
      </c>
      <c r="D860" s="9">
        <v>11</v>
      </c>
      <c r="E860" s="15" t="s">
        <v>85</v>
      </c>
      <c r="F860" s="16">
        <v>38131</v>
      </c>
      <c r="G860" t="str">
        <f>VLOOKUP(Начисление!D860,Отдел!A:C,2,0)</f>
        <v>Производственный цех</v>
      </c>
      <c r="H860" s="4" t="str">
        <f>VLOOKUP(C860,'Лицевые счета'!A:E,2,0)</f>
        <v>Семеоновская</v>
      </c>
      <c r="I860" t="str">
        <f>VLOOKUP(C860,'Лицевые счета'!A:E,4,0)</f>
        <v>Электрика</v>
      </c>
    </row>
    <row r="861" spans="1:9" hidden="1" x14ac:dyDescent="0.3">
      <c r="A861" s="9">
        <v>860</v>
      </c>
      <c r="B861" s="14">
        <v>44699</v>
      </c>
      <c r="C861" s="9">
        <v>1</v>
      </c>
      <c r="D861" s="9">
        <v>5</v>
      </c>
      <c r="E861" s="15" t="s">
        <v>85</v>
      </c>
      <c r="F861" s="16">
        <v>29512</v>
      </c>
      <c r="G861" t="str">
        <f>VLOOKUP(Начисление!D861,Отдел!A:C,2,0)</f>
        <v>Кадровый отдел</v>
      </c>
      <c r="H861" s="4" t="str">
        <f>VLOOKUP(C861,'Лицевые счета'!A:E,2,0)</f>
        <v>Шмидта</v>
      </c>
      <c r="I861" t="str">
        <f>VLOOKUP(C861,'Лицевые счета'!A:E,4,0)</f>
        <v>Электрика</v>
      </c>
    </row>
    <row r="862" spans="1:9" hidden="1" x14ac:dyDescent="0.3">
      <c r="A862" s="9">
        <v>861</v>
      </c>
      <c r="B862" s="14">
        <v>44700</v>
      </c>
      <c r="C862" s="9">
        <v>48</v>
      </c>
      <c r="D862" s="9">
        <v>2</v>
      </c>
      <c r="E862" s="15" t="s">
        <v>85</v>
      </c>
      <c r="F862" s="16">
        <v>27787</v>
      </c>
      <c r="G862" t="str">
        <f>VLOOKUP(Начисление!D862,Отдел!A:C,2,0)</f>
        <v>Служба доставки</v>
      </c>
      <c r="H862" s="4" t="str">
        <f>VLOOKUP(C862,'Лицевые счета'!A:E,2,0)</f>
        <v>Семеоновская</v>
      </c>
      <c r="I862" t="str">
        <f>VLOOKUP(C862,'Лицевые счета'!A:E,4,0)</f>
        <v>Инструмент</v>
      </c>
    </row>
    <row r="863" spans="1:9" hidden="1" x14ac:dyDescent="0.3">
      <c r="A863" s="9">
        <v>862</v>
      </c>
      <c r="B863" s="14">
        <v>44701</v>
      </c>
      <c r="C863" s="9">
        <v>47</v>
      </c>
      <c r="D863" s="9">
        <v>5</v>
      </c>
      <c r="E863" s="15" t="s">
        <v>85</v>
      </c>
      <c r="F863" s="16">
        <v>26818</v>
      </c>
      <c r="G863" t="str">
        <f>VLOOKUP(Начисление!D863,Отдел!A:C,2,0)</f>
        <v>Кадровый отдел</v>
      </c>
      <c r="H863" s="4" t="str">
        <f>VLOOKUP(C863,'Лицевые счета'!A:E,2,0)</f>
        <v>Семеоновская</v>
      </c>
      <c r="I863" t="str">
        <f>VLOOKUP(C863,'Лицевые счета'!A:E,4,0)</f>
        <v>Инструмент</v>
      </c>
    </row>
    <row r="864" spans="1:9" hidden="1" x14ac:dyDescent="0.3">
      <c r="A864" s="9">
        <v>863</v>
      </c>
      <c r="B864" s="14">
        <v>44702</v>
      </c>
      <c r="C864" s="9">
        <v>15</v>
      </c>
      <c r="D864" s="9">
        <v>4</v>
      </c>
      <c r="E864" s="15" t="s">
        <v>85</v>
      </c>
      <c r="F864" s="16">
        <v>34419</v>
      </c>
      <c r="G864" t="str">
        <f>VLOOKUP(Начисление!D864,Отдел!A:C,2,0)</f>
        <v>Отдел по технике безопасности</v>
      </c>
      <c r="H864" s="4" t="str">
        <f>VLOOKUP(C864,'Лицевые счета'!A:E,2,0)</f>
        <v>Ленина</v>
      </c>
      <c r="I864" t="str">
        <f>VLOOKUP(C864,'Лицевые счета'!A:E,4,0)</f>
        <v>Сантехника</v>
      </c>
    </row>
    <row r="865" spans="1:9" hidden="1" x14ac:dyDescent="0.3">
      <c r="A865" s="9">
        <v>864</v>
      </c>
      <c r="B865" s="14">
        <v>44703</v>
      </c>
      <c r="C865" s="9">
        <v>49</v>
      </c>
      <c r="D865" s="9">
        <v>11</v>
      </c>
      <c r="E865" s="15" t="s">
        <v>85</v>
      </c>
      <c r="F865" s="16">
        <v>28568</v>
      </c>
      <c r="G865" t="str">
        <f>VLOOKUP(Начисление!D865,Отдел!A:C,2,0)</f>
        <v>Производственный цех</v>
      </c>
      <c r="H865" s="4" t="str">
        <f>VLOOKUP(C865,'Лицевые счета'!A:E,2,0)</f>
        <v>Семеоновская</v>
      </c>
      <c r="I865" t="str">
        <f>VLOOKUP(C865,'Лицевые счета'!A:E,4,0)</f>
        <v>Инструмент</v>
      </c>
    </row>
    <row r="866" spans="1:9" hidden="1" x14ac:dyDescent="0.3">
      <c r="A866" s="9">
        <v>865</v>
      </c>
      <c r="B866" s="14">
        <v>44704</v>
      </c>
      <c r="C866" s="9">
        <v>25</v>
      </c>
      <c r="D866" s="9">
        <v>1</v>
      </c>
      <c r="E866" s="15" t="s">
        <v>85</v>
      </c>
      <c r="F866" s="16">
        <v>38394</v>
      </c>
      <c r="G866" t="str">
        <f>VLOOKUP(Начисление!D866,Отдел!A:C,2,0)</f>
        <v>Ремонтный цех</v>
      </c>
      <c r="H866" s="4" t="str">
        <f>VLOOKUP(C866,'Лицевые счета'!A:E,2,0)</f>
        <v>Туполева</v>
      </c>
      <c r="I866" t="str">
        <f>VLOOKUP(C866,'Лицевые счета'!A:E,4,0)</f>
        <v>Электрика</v>
      </c>
    </row>
    <row r="867" spans="1:9" hidden="1" x14ac:dyDescent="0.3">
      <c r="A867" s="9">
        <v>866</v>
      </c>
      <c r="B867" s="14">
        <v>44705</v>
      </c>
      <c r="C867" s="9">
        <v>24</v>
      </c>
      <c r="D867" s="9">
        <v>4</v>
      </c>
      <c r="E867" s="15" t="s">
        <v>85</v>
      </c>
      <c r="F867" s="16">
        <v>30875</v>
      </c>
      <c r="G867" t="str">
        <f>VLOOKUP(Начисление!D867,Отдел!A:C,2,0)</f>
        <v>Отдел по технике безопасности</v>
      </c>
      <c r="H867" s="4" t="str">
        <f>VLOOKUP(C867,'Лицевые счета'!A:E,2,0)</f>
        <v>Туполева</v>
      </c>
      <c r="I867" t="str">
        <f>VLOOKUP(C867,'Лицевые счета'!A:E,4,0)</f>
        <v>Электрика</v>
      </c>
    </row>
    <row r="868" spans="1:9" hidden="1" x14ac:dyDescent="0.3">
      <c r="A868" s="9">
        <v>867</v>
      </c>
      <c r="B868" s="14">
        <v>44706</v>
      </c>
      <c r="C868" s="9">
        <v>55</v>
      </c>
      <c r="D868" s="9">
        <v>10</v>
      </c>
      <c r="E868" s="15" t="s">
        <v>85</v>
      </c>
      <c r="F868" s="16">
        <v>20289</v>
      </c>
      <c r="G868" t="str">
        <f>VLOOKUP(Начисление!D868,Отдел!A:C,2,0)</f>
        <v>Маркетинговый отдел</v>
      </c>
      <c r="H868" s="4" t="str">
        <f>VLOOKUP(C868,'Лицевые счета'!A:E,2,0)</f>
        <v>Кольцевая</v>
      </c>
      <c r="I868" t="str">
        <f>VLOOKUP(C868,'Лицевые счета'!A:E,4,0)</f>
        <v>Инструмент</v>
      </c>
    </row>
    <row r="869" spans="1:9" hidden="1" x14ac:dyDescent="0.3">
      <c r="A869" s="9">
        <v>868</v>
      </c>
      <c r="B869" s="14">
        <v>44707</v>
      </c>
      <c r="C869" s="9">
        <v>39</v>
      </c>
      <c r="D869" s="9">
        <v>6</v>
      </c>
      <c r="E869" s="15" t="s">
        <v>85</v>
      </c>
      <c r="F869" s="16">
        <v>27737</v>
      </c>
      <c r="G869" t="str">
        <f>VLOOKUP(Начисление!D869,Отдел!A:C,2,0)</f>
        <v>Отдел снабжения</v>
      </c>
      <c r="H869" s="4" t="str">
        <f>VLOOKUP(C869,'Лицевые счета'!A:E,2,0)</f>
        <v>Семеоновская</v>
      </c>
      <c r="I869" t="str">
        <f>VLOOKUP(C869,'Лицевые счета'!A:E,4,0)</f>
        <v>Электрика</v>
      </c>
    </row>
    <row r="870" spans="1:9" hidden="1" x14ac:dyDescent="0.3">
      <c r="A870" s="9">
        <v>869</v>
      </c>
      <c r="B870" s="14">
        <v>44708</v>
      </c>
      <c r="C870" s="9">
        <v>51</v>
      </c>
      <c r="D870" s="9">
        <v>9</v>
      </c>
      <c r="E870" s="15" t="s">
        <v>85</v>
      </c>
      <c r="F870" s="16">
        <v>35145</v>
      </c>
      <c r="G870" t="str">
        <f>VLOOKUP(Начисление!D870,Отдел!A:C,2,0)</f>
        <v>Отдел труда и заработной платы</v>
      </c>
      <c r="H870" s="4" t="str">
        <f>VLOOKUP(C870,'Лицевые счета'!A:E,2,0)</f>
        <v>Семеоновская</v>
      </c>
      <c r="I870" t="str">
        <f>VLOOKUP(C870,'Лицевые счета'!A:E,4,0)</f>
        <v>Сантехника</v>
      </c>
    </row>
    <row r="871" spans="1:9" hidden="1" x14ac:dyDescent="0.3">
      <c r="A871" s="9">
        <v>870</v>
      </c>
      <c r="B871" s="14">
        <v>44709</v>
      </c>
      <c r="C871" s="9">
        <v>56</v>
      </c>
      <c r="D871" s="9">
        <v>9</v>
      </c>
      <c r="E871" s="15" t="s">
        <v>85</v>
      </c>
      <c r="F871" s="16">
        <v>32481</v>
      </c>
      <c r="G871" t="str">
        <f>VLOOKUP(Начисление!D871,Отдел!A:C,2,0)</f>
        <v>Отдел труда и заработной платы</v>
      </c>
      <c r="H871" s="4" t="str">
        <f>VLOOKUP(C871,'Лицевые счета'!A:E,2,0)</f>
        <v>Кольцевая</v>
      </c>
      <c r="I871" t="str">
        <f>VLOOKUP(C871,'Лицевые счета'!A:E,4,0)</f>
        <v>Инструмент</v>
      </c>
    </row>
    <row r="872" spans="1:9" hidden="1" x14ac:dyDescent="0.3">
      <c r="A872" s="9">
        <v>871</v>
      </c>
      <c r="B872" s="14">
        <v>44710</v>
      </c>
      <c r="C872" s="9">
        <v>35</v>
      </c>
      <c r="D872" s="9">
        <v>7</v>
      </c>
      <c r="E872" s="15" t="s">
        <v>85</v>
      </c>
      <c r="F872" s="16">
        <v>32211</v>
      </c>
      <c r="G872" t="str">
        <f>VLOOKUP(Начисление!D872,Отдел!A:C,2,0)</f>
        <v>Отдел сбыта</v>
      </c>
      <c r="H872" s="4" t="str">
        <f>VLOOKUP(C872,'Лицевые счета'!A:E,2,0)</f>
        <v>Туполева</v>
      </c>
      <c r="I872" t="str">
        <f>VLOOKUP(C872,'Лицевые счета'!A:E,4,0)</f>
        <v>Инструмент</v>
      </c>
    </row>
    <row r="873" spans="1:9" hidden="1" x14ac:dyDescent="0.3">
      <c r="A873" s="9">
        <v>872</v>
      </c>
      <c r="B873" s="14">
        <v>44711</v>
      </c>
      <c r="C873" s="9">
        <v>25</v>
      </c>
      <c r="D873" s="9">
        <v>5</v>
      </c>
      <c r="E873" s="15" t="s">
        <v>85</v>
      </c>
      <c r="F873" s="16">
        <v>25324</v>
      </c>
      <c r="G873" t="str">
        <f>VLOOKUP(Начисление!D873,Отдел!A:C,2,0)</f>
        <v>Кадровый отдел</v>
      </c>
      <c r="H873" s="4" t="str">
        <f>VLOOKUP(C873,'Лицевые счета'!A:E,2,0)</f>
        <v>Туполева</v>
      </c>
      <c r="I873" t="str">
        <f>VLOOKUP(C873,'Лицевые счета'!A:E,4,0)</f>
        <v>Электрика</v>
      </c>
    </row>
    <row r="874" spans="1:9" hidden="1" x14ac:dyDescent="0.3">
      <c r="A874" s="9">
        <v>873</v>
      </c>
      <c r="B874" s="14">
        <v>44712</v>
      </c>
      <c r="C874" s="9">
        <v>48</v>
      </c>
      <c r="D874" s="9">
        <v>7</v>
      </c>
      <c r="E874" s="15" t="s">
        <v>85</v>
      </c>
      <c r="F874" s="16">
        <v>38233</v>
      </c>
      <c r="G874" t="str">
        <f>VLOOKUP(Начисление!D874,Отдел!A:C,2,0)</f>
        <v>Отдел сбыта</v>
      </c>
      <c r="H874" s="4" t="str">
        <f>VLOOKUP(C874,'Лицевые счета'!A:E,2,0)</f>
        <v>Семеоновская</v>
      </c>
      <c r="I874" t="str">
        <f>VLOOKUP(C874,'Лицевые счета'!A:E,4,0)</f>
        <v>Инструмент</v>
      </c>
    </row>
    <row r="875" spans="1:9" hidden="1" x14ac:dyDescent="0.3">
      <c r="A875" s="9">
        <v>874</v>
      </c>
      <c r="B875" s="14">
        <v>44713</v>
      </c>
      <c r="C875" s="9">
        <v>19</v>
      </c>
      <c r="D875" s="9">
        <v>6</v>
      </c>
      <c r="E875" s="15" t="s">
        <v>85</v>
      </c>
      <c r="F875" s="16">
        <v>30408</v>
      </c>
      <c r="G875" t="str">
        <f>VLOOKUP(Начисление!D875,Отдел!A:C,2,0)</f>
        <v>Отдел снабжения</v>
      </c>
      <c r="H875" s="4" t="str">
        <f>VLOOKUP(C875,'Лицевые счета'!A:E,2,0)</f>
        <v>Ленина</v>
      </c>
      <c r="I875" t="str">
        <f>VLOOKUP(C875,'Лицевые счета'!A:E,4,0)</f>
        <v>Сантехника</v>
      </c>
    </row>
    <row r="876" spans="1:9" hidden="1" x14ac:dyDescent="0.3">
      <c r="A876" s="9">
        <v>875</v>
      </c>
      <c r="B876" s="14">
        <v>44714</v>
      </c>
      <c r="C876" s="9">
        <v>28</v>
      </c>
      <c r="D876" s="9">
        <v>1</v>
      </c>
      <c r="E876" s="15" t="s">
        <v>85</v>
      </c>
      <c r="F876" s="16">
        <v>29547</v>
      </c>
      <c r="G876" t="str">
        <f>VLOOKUP(Начисление!D876,Отдел!A:C,2,0)</f>
        <v>Ремонтный цех</v>
      </c>
      <c r="H876" s="4" t="str">
        <f>VLOOKUP(C876,'Лицевые счета'!A:E,2,0)</f>
        <v>Туполева</v>
      </c>
      <c r="I876" t="str">
        <f>VLOOKUP(C876,'Лицевые счета'!A:E,4,0)</f>
        <v>Электрика</v>
      </c>
    </row>
    <row r="877" spans="1:9" hidden="1" x14ac:dyDescent="0.3">
      <c r="A877" s="9">
        <v>876</v>
      </c>
      <c r="B877" s="14">
        <v>44715</v>
      </c>
      <c r="C877" s="9">
        <v>41</v>
      </c>
      <c r="D877" s="9">
        <v>8</v>
      </c>
      <c r="E877" s="15" t="s">
        <v>85</v>
      </c>
      <c r="F877" s="16">
        <v>27000</v>
      </c>
      <c r="G877" t="str">
        <f>VLOOKUP(Начисление!D877,Отдел!A:C,2,0)</f>
        <v>Плановый отдел</v>
      </c>
      <c r="H877" s="4" t="str">
        <f>VLOOKUP(C877,'Лицевые счета'!A:E,2,0)</f>
        <v>Семеоновская</v>
      </c>
      <c r="I877" t="str">
        <f>VLOOKUP(C877,'Лицевые счета'!A:E,4,0)</f>
        <v>Электрика</v>
      </c>
    </row>
    <row r="878" spans="1:9" hidden="1" x14ac:dyDescent="0.3">
      <c r="A878" s="9">
        <v>877</v>
      </c>
      <c r="B878" s="14">
        <v>44716</v>
      </c>
      <c r="C878" s="9">
        <v>58</v>
      </c>
      <c r="D878" s="9">
        <v>5</v>
      </c>
      <c r="E878" s="15" t="s">
        <v>85</v>
      </c>
      <c r="F878" s="16">
        <v>21039</v>
      </c>
      <c r="G878" t="str">
        <f>VLOOKUP(Начисление!D878,Отдел!A:C,2,0)</f>
        <v>Кадровый отдел</v>
      </c>
      <c r="H878" s="4" t="str">
        <f>VLOOKUP(C878,'Лицевые счета'!A:E,2,0)</f>
        <v>Кольцевая</v>
      </c>
      <c r="I878" t="str">
        <f>VLOOKUP(C878,'Лицевые счета'!A:E,4,0)</f>
        <v>Инструмент</v>
      </c>
    </row>
    <row r="879" spans="1:9" hidden="1" x14ac:dyDescent="0.3">
      <c r="A879" s="9">
        <v>878</v>
      </c>
      <c r="B879" s="14">
        <v>44717</v>
      </c>
      <c r="C879" s="9">
        <v>59</v>
      </c>
      <c r="D879" s="9">
        <v>2</v>
      </c>
      <c r="E879" s="15" t="s">
        <v>85</v>
      </c>
      <c r="F879" s="16">
        <v>26124</v>
      </c>
      <c r="G879" t="str">
        <f>VLOOKUP(Начисление!D879,Отдел!A:C,2,0)</f>
        <v>Служба доставки</v>
      </c>
      <c r="H879" s="4" t="str">
        <f>VLOOKUP(C879,'Лицевые счета'!A:E,2,0)</f>
        <v>Кольцевая</v>
      </c>
      <c r="I879" t="str">
        <f>VLOOKUP(C879,'Лицевые счета'!A:E,4,0)</f>
        <v>Сантехника</v>
      </c>
    </row>
    <row r="880" spans="1:9" hidden="1" x14ac:dyDescent="0.3">
      <c r="A880" s="9">
        <v>879</v>
      </c>
      <c r="B880" s="14">
        <v>44718</v>
      </c>
      <c r="C880" s="9">
        <v>12</v>
      </c>
      <c r="D880" s="9">
        <v>9</v>
      </c>
      <c r="E880" s="15" t="s">
        <v>85</v>
      </c>
      <c r="F880" s="16">
        <v>25225</v>
      </c>
      <c r="G880" t="str">
        <f>VLOOKUP(Начисление!D880,Отдел!A:C,2,0)</f>
        <v>Отдел труда и заработной платы</v>
      </c>
      <c r="H880" s="4" t="str">
        <f>VLOOKUP(C880,'Лицевые счета'!A:E,2,0)</f>
        <v>Ленина</v>
      </c>
      <c r="I880" t="str">
        <f>VLOOKUP(C880,'Лицевые счета'!A:E,4,0)</f>
        <v>Электрика</v>
      </c>
    </row>
    <row r="881" spans="1:9" hidden="1" x14ac:dyDescent="0.3">
      <c r="A881" s="9">
        <v>880</v>
      </c>
      <c r="B881" s="14">
        <v>44719</v>
      </c>
      <c r="C881" s="9">
        <v>9</v>
      </c>
      <c r="D881" s="9">
        <v>4</v>
      </c>
      <c r="E881" s="15" t="s">
        <v>85</v>
      </c>
      <c r="F881" s="16">
        <v>36282</v>
      </c>
      <c r="G881" t="str">
        <f>VLOOKUP(Начисление!D881,Отдел!A:C,2,0)</f>
        <v>Отдел по технике безопасности</v>
      </c>
      <c r="H881" s="4" t="str">
        <f>VLOOKUP(C881,'Лицевые счета'!A:E,2,0)</f>
        <v>Ленина</v>
      </c>
      <c r="I881" t="str">
        <f>VLOOKUP(C881,'Лицевые счета'!A:E,4,0)</f>
        <v>Электрика</v>
      </c>
    </row>
    <row r="882" spans="1:9" hidden="1" x14ac:dyDescent="0.3">
      <c r="A882" s="9">
        <v>881</v>
      </c>
      <c r="B882" s="14">
        <v>44720</v>
      </c>
      <c r="C882" s="9">
        <v>50</v>
      </c>
      <c r="D882" s="9">
        <v>10</v>
      </c>
      <c r="E882" s="15" t="s">
        <v>85</v>
      </c>
      <c r="F882" s="16">
        <v>29206</v>
      </c>
      <c r="G882" t="str">
        <f>VLOOKUP(Начисление!D882,Отдел!A:C,2,0)</f>
        <v>Маркетинговый отдел</v>
      </c>
      <c r="H882" s="4" t="str">
        <f>VLOOKUP(C882,'Лицевые счета'!A:E,2,0)</f>
        <v>Семеоновская</v>
      </c>
      <c r="I882" t="str">
        <f>VLOOKUP(C882,'Лицевые счета'!A:E,4,0)</f>
        <v>Сантехника</v>
      </c>
    </row>
    <row r="883" spans="1:9" hidden="1" x14ac:dyDescent="0.3">
      <c r="A883" s="9">
        <v>882</v>
      </c>
      <c r="B883" s="14">
        <v>44721</v>
      </c>
      <c r="C883" s="9">
        <v>36</v>
      </c>
      <c r="D883" s="9">
        <v>7</v>
      </c>
      <c r="E883" s="15" t="s">
        <v>85</v>
      </c>
      <c r="F883" s="16">
        <v>23671</v>
      </c>
      <c r="G883" t="str">
        <f>VLOOKUP(Начисление!D883,Отдел!A:C,2,0)</f>
        <v>Отдел сбыта</v>
      </c>
      <c r="H883" s="4" t="str">
        <f>VLOOKUP(C883,'Лицевые счета'!A:E,2,0)</f>
        <v>Туполева</v>
      </c>
      <c r="I883" t="str">
        <f>VLOOKUP(C883,'Лицевые счета'!A:E,4,0)</f>
        <v>Инструмент</v>
      </c>
    </row>
    <row r="884" spans="1:9" x14ac:dyDescent="0.3">
      <c r="A884" s="9">
        <v>883</v>
      </c>
      <c r="B884" s="14">
        <v>44722</v>
      </c>
      <c r="C884" s="9">
        <v>25</v>
      </c>
      <c r="D884" s="9">
        <v>7</v>
      </c>
      <c r="E884" s="15" t="s">
        <v>85</v>
      </c>
      <c r="F884" s="16">
        <v>31628</v>
      </c>
      <c r="G884" t="str">
        <f>VLOOKUP(Начисление!D884,Отдел!A:C,2,0)</f>
        <v>Отдел сбыта</v>
      </c>
      <c r="H884" s="4" t="str">
        <f>VLOOKUP(C884,'Лицевые счета'!A:E,2,0)</f>
        <v>Туполева</v>
      </c>
      <c r="I884" t="str">
        <f>VLOOKUP(C884,'Лицевые счета'!A:E,4,0)</f>
        <v>Электрика</v>
      </c>
    </row>
    <row r="885" spans="1:9" hidden="1" x14ac:dyDescent="0.3">
      <c r="A885" s="9">
        <v>884</v>
      </c>
      <c r="B885" s="14">
        <v>44723</v>
      </c>
      <c r="C885" s="9">
        <v>57</v>
      </c>
      <c r="D885" s="9">
        <v>12</v>
      </c>
      <c r="E885" s="15" t="s">
        <v>85</v>
      </c>
      <c r="F885" s="16">
        <v>33444</v>
      </c>
      <c r="G885" t="str">
        <f>VLOOKUP(Начисление!D885,Отдел!A:C,2,0)</f>
        <v>Диспетчерский отдел</v>
      </c>
      <c r="H885" s="4" t="str">
        <f>VLOOKUP(C885,'Лицевые счета'!A:E,2,0)</f>
        <v>Кольцевая</v>
      </c>
      <c r="I885" t="str">
        <f>VLOOKUP(C885,'Лицевые счета'!A:E,4,0)</f>
        <v>Инструмент</v>
      </c>
    </row>
    <row r="886" spans="1:9" hidden="1" x14ac:dyDescent="0.3">
      <c r="A886" s="9">
        <v>885</v>
      </c>
      <c r="B886" s="14">
        <v>44724</v>
      </c>
      <c r="C886" s="9">
        <v>40</v>
      </c>
      <c r="D886" s="9">
        <v>11</v>
      </c>
      <c r="E886" s="15" t="s">
        <v>85</v>
      </c>
      <c r="F886" s="16">
        <v>27610</v>
      </c>
      <c r="G886" t="str">
        <f>VLOOKUP(Начисление!D886,Отдел!A:C,2,0)</f>
        <v>Производственный цех</v>
      </c>
      <c r="H886" s="4" t="str">
        <f>VLOOKUP(C886,'Лицевые счета'!A:E,2,0)</f>
        <v>Семеоновская</v>
      </c>
      <c r="I886" t="str">
        <f>VLOOKUP(C886,'Лицевые счета'!A:E,4,0)</f>
        <v>Электрика</v>
      </c>
    </row>
    <row r="887" spans="1:9" hidden="1" x14ac:dyDescent="0.3">
      <c r="A887" s="9">
        <v>886</v>
      </c>
      <c r="B887" s="14">
        <v>44725</v>
      </c>
      <c r="C887" s="9">
        <v>18</v>
      </c>
      <c r="D887" s="9">
        <v>4</v>
      </c>
      <c r="E887" s="15" t="s">
        <v>85</v>
      </c>
      <c r="F887" s="16">
        <v>39569</v>
      </c>
      <c r="G887" t="str">
        <f>VLOOKUP(Начисление!D887,Отдел!A:C,2,0)</f>
        <v>Отдел по технике безопасности</v>
      </c>
      <c r="H887" s="4" t="str">
        <f>VLOOKUP(C887,'Лицевые счета'!A:E,2,0)</f>
        <v>Ленина</v>
      </c>
      <c r="I887" t="str">
        <f>VLOOKUP(C887,'Лицевые счета'!A:E,4,0)</f>
        <v>Сантехника</v>
      </c>
    </row>
    <row r="888" spans="1:9" hidden="1" x14ac:dyDescent="0.3">
      <c r="A888" s="9">
        <v>887</v>
      </c>
      <c r="B888" s="14">
        <v>44726</v>
      </c>
      <c r="C888" s="9">
        <v>53</v>
      </c>
      <c r="D888" s="9">
        <v>12</v>
      </c>
      <c r="E888" s="15" t="s">
        <v>85</v>
      </c>
      <c r="F888" s="16">
        <v>25069</v>
      </c>
      <c r="G888" t="str">
        <f>VLOOKUP(Начисление!D888,Отдел!A:C,2,0)</f>
        <v>Диспетчерский отдел</v>
      </c>
      <c r="H888" s="4" t="str">
        <f>VLOOKUP(C888,'Лицевые счета'!A:E,2,0)</f>
        <v>Кольцевая</v>
      </c>
      <c r="I888" t="str">
        <f>VLOOKUP(C888,'Лицевые счета'!A:E,4,0)</f>
        <v>Электрика</v>
      </c>
    </row>
    <row r="889" spans="1:9" hidden="1" x14ac:dyDescent="0.3">
      <c r="A889" s="9">
        <v>888</v>
      </c>
      <c r="B889" s="14">
        <v>44727</v>
      </c>
      <c r="C889" s="9">
        <v>9</v>
      </c>
      <c r="D889" s="9">
        <v>5</v>
      </c>
      <c r="E889" s="15" t="s">
        <v>85</v>
      </c>
      <c r="F889" s="16">
        <v>37834</v>
      </c>
      <c r="G889" t="str">
        <f>VLOOKUP(Начисление!D889,Отдел!A:C,2,0)</f>
        <v>Кадровый отдел</v>
      </c>
      <c r="H889" s="4" t="str">
        <f>VLOOKUP(C889,'Лицевые счета'!A:E,2,0)</f>
        <v>Ленина</v>
      </c>
      <c r="I889" t="str">
        <f>VLOOKUP(C889,'Лицевые счета'!A:E,4,0)</f>
        <v>Электрика</v>
      </c>
    </row>
    <row r="890" spans="1:9" hidden="1" x14ac:dyDescent="0.3">
      <c r="A890" s="9">
        <v>889</v>
      </c>
      <c r="B890" s="14">
        <v>44728</v>
      </c>
      <c r="C890" s="9">
        <v>21</v>
      </c>
      <c r="D890" s="9">
        <v>10</v>
      </c>
      <c r="E890" s="15" t="s">
        <v>85</v>
      </c>
      <c r="F890" s="16">
        <v>25265</v>
      </c>
      <c r="G890" t="str">
        <f>VLOOKUP(Начисление!D890,Отдел!A:C,2,0)</f>
        <v>Маркетинговый отдел</v>
      </c>
      <c r="H890" s="4" t="str">
        <f>VLOOKUP(C890,'Лицевые счета'!A:E,2,0)</f>
        <v>Туполева</v>
      </c>
      <c r="I890" t="str">
        <f>VLOOKUP(C890,'Лицевые счета'!A:E,4,0)</f>
        <v>Электрика</v>
      </c>
    </row>
    <row r="891" spans="1:9" hidden="1" x14ac:dyDescent="0.3">
      <c r="A891" s="9">
        <v>890</v>
      </c>
      <c r="B891" s="14">
        <v>44729</v>
      </c>
      <c r="C891" s="9">
        <v>34</v>
      </c>
      <c r="D891" s="9">
        <v>6</v>
      </c>
      <c r="E891" s="15" t="s">
        <v>85</v>
      </c>
      <c r="F891" s="16">
        <v>28932</v>
      </c>
      <c r="G891" t="str">
        <f>VLOOKUP(Начисление!D891,Отдел!A:C,2,0)</f>
        <v>Отдел снабжения</v>
      </c>
      <c r="H891" s="4" t="str">
        <f>VLOOKUP(C891,'Лицевые счета'!A:E,2,0)</f>
        <v>Туполева</v>
      </c>
      <c r="I891" t="str">
        <f>VLOOKUP(C891,'Лицевые счета'!A:E,4,0)</f>
        <v>Инструмент</v>
      </c>
    </row>
    <row r="892" spans="1:9" hidden="1" x14ac:dyDescent="0.3">
      <c r="A892" s="9">
        <v>891</v>
      </c>
      <c r="B892" s="14">
        <v>44730</v>
      </c>
      <c r="C892" s="9">
        <v>10</v>
      </c>
      <c r="D892" s="9">
        <v>10</v>
      </c>
      <c r="E892" s="15" t="s">
        <v>85</v>
      </c>
      <c r="F892" s="16">
        <v>23692</v>
      </c>
      <c r="G892" t="str">
        <f>VLOOKUP(Начисление!D892,Отдел!A:C,2,0)</f>
        <v>Маркетинговый отдел</v>
      </c>
      <c r="H892" s="4" t="str">
        <f>VLOOKUP(C892,'Лицевые счета'!A:E,2,0)</f>
        <v>Ленина</v>
      </c>
      <c r="I892" t="str">
        <f>VLOOKUP(C892,'Лицевые счета'!A:E,4,0)</f>
        <v>Электрика</v>
      </c>
    </row>
    <row r="893" spans="1:9" hidden="1" x14ac:dyDescent="0.3">
      <c r="A893" s="9">
        <v>892</v>
      </c>
      <c r="B893" s="14">
        <v>44731</v>
      </c>
      <c r="C893" s="9">
        <v>49</v>
      </c>
      <c r="D893" s="9">
        <v>6</v>
      </c>
      <c r="E893" s="15" t="s">
        <v>85</v>
      </c>
      <c r="F893" s="16">
        <v>30479</v>
      </c>
      <c r="G893" t="str">
        <f>VLOOKUP(Начисление!D893,Отдел!A:C,2,0)</f>
        <v>Отдел снабжения</v>
      </c>
      <c r="H893" s="4" t="str">
        <f>VLOOKUP(C893,'Лицевые счета'!A:E,2,0)</f>
        <v>Семеоновская</v>
      </c>
      <c r="I893" t="str">
        <f>VLOOKUP(C893,'Лицевые счета'!A:E,4,0)</f>
        <v>Инструмент</v>
      </c>
    </row>
    <row r="894" spans="1:9" hidden="1" x14ac:dyDescent="0.3">
      <c r="A894" s="9">
        <v>893</v>
      </c>
      <c r="B894" s="14">
        <v>44732</v>
      </c>
      <c r="C894" s="9">
        <v>44</v>
      </c>
      <c r="D894" s="9">
        <v>11</v>
      </c>
      <c r="E894" s="15" t="s">
        <v>85</v>
      </c>
      <c r="F894" s="16">
        <v>26399</v>
      </c>
      <c r="G894" t="str">
        <f>VLOOKUP(Начисление!D894,Отдел!A:C,2,0)</f>
        <v>Производственный цех</v>
      </c>
      <c r="H894" s="4" t="str">
        <f>VLOOKUP(C894,'Лицевые счета'!A:E,2,0)</f>
        <v>Семеоновская</v>
      </c>
      <c r="I894" t="str">
        <f>VLOOKUP(C894,'Лицевые счета'!A:E,4,0)</f>
        <v>Электрика</v>
      </c>
    </row>
    <row r="895" spans="1:9" hidden="1" x14ac:dyDescent="0.3">
      <c r="A895" s="9">
        <v>894</v>
      </c>
      <c r="B895" s="14">
        <v>44733</v>
      </c>
      <c r="C895" s="9">
        <v>4</v>
      </c>
      <c r="D895" s="9">
        <v>7</v>
      </c>
      <c r="E895" s="15" t="s">
        <v>85</v>
      </c>
      <c r="F895" s="16">
        <v>30844</v>
      </c>
      <c r="G895" t="str">
        <f>VLOOKUP(Начисление!D895,Отдел!A:C,2,0)</f>
        <v>Отдел сбыта</v>
      </c>
      <c r="H895" s="4" t="str">
        <f>VLOOKUP(C895,'Лицевые счета'!A:E,2,0)</f>
        <v>Шмидта</v>
      </c>
      <c r="I895" t="str">
        <f>VLOOKUP(C895,'Лицевые счета'!A:E,4,0)</f>
        <v>Электрика</v>
      </c>
    </row>
    <row r="896" spans="1:9" hidden="1" x14ac:dyDescent="0.3">
      <c r="A896" s="9">
        <v>895</v>
      </c>
      <c r="B896" s="14">
        <v>44734</v>
      </c>
      <c r="C896" s="9">
        <v>20</v>
      </c>
      <c r="D896" s="9">
        <v>10</v>
      </c>
      <c r="E896" s="15" t="s">
        <v>85</v>
      </c>
      <c r="F896" s="16">
        <v>34817</v>
      </c>
      <c r="G896" t="str">
        <f>VLOOKUP(Начисление!D896,Отдел!A:C,2,0)</f>
        <v>Маркетинговый отдел</v>
      </c>
      <c r="H896" s="4" t="str">
        <f>VLOOKUP(C896,'Лицевые счета'!A:E,2,0)</f>
        <v>Ленина</v>
      </c>
      <c r="I896" t="str">
        <f>VLOOKUP(C896,'Лицевые счета'!A:E,4,0)</f>
        <v>Сантехника</v>
      </c>
    </row>
    <row r="897" spans="1:9" hidden="1" x14ac:dyDescent="0.3">
      <c r="A897" s="9">
        <v>896</v>
      </c>
      <c r="B897" s="14">
        <v>44735</v>
      </c>
      <c r="C897" s="9">
        <v>49</v>
      </c>
      <c r="D897" s="9">
        <v>1</v>
      </c>
      <c r="E897" s="15" t="s">
        <v>85</v>
      </c>
      <c r="F897" s="16">
        <v>27543</v>
      </c>
      <c r="G897" t="str">
        <f>VLOOKUP(Начисление!D897,Отдел!A:C,2,0)</f>
        <v>Ремонтный цех</v>
      </c>
      <c r="H897" s="4" t="str">
        <f>VLOOKUP(C897,'Лицевые счета'!A:E,2,0)</f>
        <v>Семеоновская</v>
      </c>
      <c r="I897" t="str">
        <f>VLOOKUP(C897,'Лицевые счета'!A:E,4,0)</f>
        <v>Инструмент</v>
      </c>
    </row>
    <row r="898" spans="1:9" hidden="1" x14ac:dyDescent="0.3">
      <c r="A898" s="9">
        <v>897</v>
      </c>
      <c r="B898" s="14">
        <v>44736</v>
      </c>
      <c r="C898" s="9">
        <v>41</v>
      </c>
      <c r="D898" s="9">
        <v>11</v>
      </c>
      <c r="E898" s="15" t="s">
        <v>85</v>
      </c>
      <c r="F898" s="16">
        <v>31791</v>
      </c>
      <c r="G898" t="str">
        <f>VLOOKUP(Начисление!D898,Отдел!A:C,2,0)</f>
        <v>Производственный цех</v>
      </c>
      <c r="H898" s="4" t="str">
        <f>VLOOKUP(C898,'Лицевые счета'!A:E,2,0)</f>
        <v>Семеоновская</v>
      </c>
      <c r="I898" t="str">
        <f>VLOOKUP(C898,'Лицевые счета'!A:E,4,0)</f>
        <v>Электрика</v>
      </c>
    </row>
    <row r="899" spans="1:9" hidden="1" x14ac:dyDescent="0.3">
      <c r="A899" s="9">
        <v>898</v>
      </c>
      <c r="B899" s="14">
        <v>44737</v>
      </c>
      <c r="C899" s="9">
        <v>24</v>
      </c>
      <c r="D899" s="9">
        <v>11</v>
      </c>
      <c r="E899" s="15" t="s">
        <v>85</v>
      </c>
      <c r="F899" s="16">
        <v>27254</v>
      </c>
      <c r="G899" t="str">
        <f>VLOOKUP(Начисление!D899,Отдел!A:C,2,0)</f>
        <v>Производственный цех</v>
      </c>
      <c r="H899" s="4" t="str">
        <f>VLOOKUP(C899,'Лицевые счета'!A:E,2,0)</f>
        <v>Туполева</v>
      </c>
      <c r="I899" t="str">
        <f>VLOOKUP(C899,'Лицевые счета'!A:E,4,0)</f>
        <v>Электрика</v>
      </c>
    </row>
    <row r="900" spans="1:9" hidden="1" x14ac:dyDescent="0.3">
      <c r="A900" s="9">
        <v>899</v>
      </c>
      <c r="B900" s="14">
        <v>44738</v>
      </c>
      <c r="C900" s="9">
        <v>50</v>
      </c>
      <c r="D900" s="9">
        <v>1</v>
      </c>
      <c r="E900" s="15" t="s">
        <v>85</v>
      </c>
      <c r="F900" s="16">
        <v>29702</v>
      </c>
      <c r="G900" t="str">
        <f>VLOOKUP(Начисление!D900,Отдел!A:C,2,0)</f>
        <v>Ремонтный цех</v>
      </c>
      <c r="H900" s="4" t="str">
        <f>VLOOKUP(C900,'Лицевые счета'!A:E,2,0)</f>
        <v>Семеоновская</v>
      </c>
      <c r="I900" t="str">
        <f>VLOOKUP(C900,'Лицевые счета'!A:E,4,0)</f>
        <v>Сантехника</v>
      </c>
    </row>
    <row r="901" spans="1:9" hidden="1" x14ac:dyDescent="0.3">
      <c r="A901" s="9">
        <v>900</v>
      </c>
      <c r="B901" s="14">
        <v>44739</v>
      </c>
      <c r="C901" s="9">
        <v>39</v>
      </c>
      <c r="D901" s="9">
        <v>1</v>
      </c>
      <c r="E901" s="15" t="s">
        <v>85</v>
      </c>
      <c r="F901" s="16">
        <v>28370</v>
      </c>
      <c r="G901" t="str">
        <f>VLOOKUP(Начисление!D901,Отдел!A:C,2,0)</f>
        <v>Ремонтный цех</v>
      </c>
      <c r="H901" s="4" t="str">
        <f>VLOOKUP(C901,'Лицевые счета'!A:E,2,0)</f>
        <v>Семеоновская</v>
      </c>
      <c r="I901" t="str">
        <f>VLOOKUP(C901,'Лицевые счета'!A:E,4,0)</f>
        <v>Электрика</v>
      </c>
    </row>
    <row r="902" spans="1:9" hidden="1" x14ac:dyDescent="0.3">
      <c r="A902" s="9">
        <v>901</v>
      </c>
      <c r="B902" s="14">
        <v>44740</v>
      </c>
      <c r="C902" s="9">
        <v>42</v>
      </c>
      <c r="D902" s="9">
        <v>4</v>
      </c>
      <c r="E902" s="15" t="s">
        <v>85</v>
      </c>
      <c r="F902" s="16">
        <v>33578</v>
      </c>
      <c r="G902" t="str">
        <f>VLOOKUP(Начисление!D902,Отдел!A:C,2,0)</f>
        <v>Отдел по технике безопасности</v>
      </c>
      <c r="H902" s="4" t="str">
        <f>VLOOKUP(C902,'Лицевые счета'!A:E,2,0)</f>
        <v>Семеоновская</v>
      </c>
      <c r="I902" t="str">
        <f>VLOOKUP(C902,'Лицевые счета'!A:E,4,0)</f>
        <v>Электрика</v>
      </c>
    </row>
    <row r="903" spans="1:9" hidden="1" x14ac:dyDescent="0.3">
      <c r="A903" s="9">
        <v>902</v>
      </c>
      <c r="B903" s="14">
        <v>44741</v>
      </c>
      <c r="C903" s="9">
        <v>60</v>
      </c>
      <c r="D903" s="9">
        <v>5</v>
      </c>
      <c r="E903" s="15" t="s">
        <v>84</v>
      </c>
      <c r="F903" s="16">
        <v>36429</v>
      </c>
      <c r="G903" t="str">
        <f>VLOOKUP(Начисление!D903,Отдел!A:C,2,0)</f>
        <v>Кадровый отдел</v>
      </c>
      <c r="H903" s="4" t="str">
        <f>VLOOKUP(C903,'Лицевые счета'!A:E,2,0)</f>
        <v>Кольцевая</v>
      </c>
      <c r="I903" t="str">
        <f>VLOOKUP(C903,'Лицевые счета'!A:E,4,0)</f>
        <v>Сантехника</v>
      </c>
    </row>
    <row r="904" spans="1:9" hidden="1" x14ac:dyDescent="0.3">
      <c r="A904" s="9">
        <v>903</v>
      </c>
      <c r="B904" s="14">
        <v>44742</v>
      </c>
      <c r="C904" s="9">
        <v>19</v>
      </c>
      <c r="D904" s="9">
        <v>1</v>
      </c>
      <c r="E904" s="15" t="s">
        <v>84</v>
      </c>
      <c r="F904" s="16">
        <v>34714</v>
      </c>
      <c r="G904" t="str">
        <f>VLOOKUP(Начисление!D904,Отдел!A:C,2,0)</f>
        <v>Ремонтный цех</v>
      </c>
      <c r="H904" s="4" t="str">
        <f>VLOOKUP(C904,'Лицевые счета'!A:E,2,0)</f>
        <v>Ленина</v>
      </c>
      <c r="I904" t="str">
        <f>VLOOKUP(C904,'Лицевые счета'!A:E,4,0)</f>
        <v>Сантехника</v>
      </c>
    </row>
    <row r="905" spans="1:9" hidden="1" x14ac:dyDescent="0.3">
      <c r="A905" s="9">
        <v>904</v>
      </c>
      <c r="B905" s="14">
        <v>44743</v>
      </c>
      <c r="C905" s="9">
        <v>21</v>
      </c>
      <c r="D905" s="9">
        <v>12</v>
      </c>
      <c r="E905" s="15" t="s">
        <v>84</v>
      </c>
      <c r="F905" s="16">
        <v>36337</v>
      </c>
      <c r="G905" t="str">
        <f>VLOOKUP(Начисление!D905,Отдел!A:C,2,0)</f>
        <v>Диспетчерский отдел</v>
      </c>
      <c r="H905" s="4" t="str">
        <f>VLOOKUP(C905,'Лицевые счета'!A:E,2,0)</f>
        <v>Туполева</v>
      </c>
      <c r="I905" t="str">
        <f>VLOOKUP(C905,'Лицевые счета'!A:E,4,0)</f>
        <v>Электрика</v>
      </c>
    </row>
    <row r="906" spans="1:9" hidden="1" x14ac:dyDescent="0.3">
      <c r="A906" s="9">
        <v>905</v>
      </c>
      <c r="B906" s="14">
        <v>44744</v>
      </c>
      <c r="C906" s="9">
        <v>14</v>
      </c>
      <c r="D906" s="9">
        <v>1</v>
      </c>
      <c r="E906" s="15" t="s">
        <v>84</v>
      </c>
      <c r="F906" s="16">
        <v>26839</v>
      </c>
      <c r="G906" t="str">
        <f>VLOOKUP(Начисление!D906,Отдел!A:C,2,0)</f>
        <v>Ремонтный цех</v>
      </c>
      <c r="H906" s="4" t="str">
        <f>VLOOKUP(C906,'Лицевые счета'!A:E,2,0)</f>
        <v>Ленина</v>
      </c>
      <c r="I906" t="str">
        <f>VLOOKUP(C906,'Лицевые счета'!A:E,4,0)</f>
        <v>Сантехника</v>
      </c>
    </row>
    <row r="907" spans="1:9" hidden="1" x14ac:dyDescent="0.3">
      <c r="A907" s="9">
        <v>906</v>
      </c>
      <c r="B907" s="14">
        <v>44745</v>
      </c>
      <c r="C907" s="9">
        <v>17</v>
      </c>
      <c r="D907" s="9">
        <v>12</v>
      </c>
      <c r="E907" s="15" t="s">
        <v>84</v>
      </c>
      <c r="F907" s="16">
        <v>21766</v>
      </c>
      <c r="G907" t="str">
        <f>VLOOKUP(Начисление!D907,Отдел!A:C,2,0)</f>
        <v>Диспетчерский отдел</v>
      </c>
      <c r="H907" s="4" t="str">
        <f>VLOOKUP(C907,'Лицевые счета'!A:E,2,0)</f>
        <v>Ленина</v>
      </c>
      <c r="I907" t="str">
        <f>VLOOKUP(C907,'Лицевые счета'!A:E,4,0)</f>
        <v>Сантехника</v>
      </c>
    </row>
    <row r="908" spans="1:9" hidden="1" x14ac:dyDescent="0.3">
      <c r="A908" s="9">
        <v>907</v>
      </c>
      <c r="B908" s="14">
        <v>44746</v>
      </c>
      <c r="C908" s="9">
        <v>38</v>
      </c>
      <c r="D908" s="9">
        <v>8</v>
      </c>
      <c r="E908" s="15" t="s">
        <v>84</v>
      </c>
      <c r="F908" s="16">
        <v>38517</v>
      </c>
      <c r="G908" t="str">
        <f>VLOOKUP(Начисление!D908,Отдел!A:C,2,0)</f>
        <v>Плановый отдел</v>
      </c>
      <c r="H908" s="4" t="str">
        <f>VLOOKUP(C908,'Лицевые счета'!A:E,2,0)</f>
        <v>Семеоновская</v>
      </c>
      <c r="I908" t="str">
        <f>VLOOKUP(C908,'Лицевые счета'!A:E,4,0)</f>
        <v>Электрика</v>
      </c>
    </row>
    <row r="909" spans="1:9" hidden="1" x14ac:dyDescent="0.3">
      <c r="A909" s="9">
        <v>908</v>
      </c>
      <c r="B909" s="14">
        <v>44747</v>
      </c>
      <c r="C909" s="9">
        <v>47</v>
      </c>
      <c r="D909" s="9">
        <v>6</v>
      </c>
      <c r="E909" s="15" t="s">
        <v>84</v>
      </c>
      <c r="F909" s="16">
        <v>26728</v>
      </c>
      <c r="G909" t="str">
        <f>VLOOKUP(Начисление!D909,Отдел!A:C,2,0)</f>
        <v>Отдел снабжения</v>
      </c>
      <c r="H909" s="4" t="str">
        <f>VLOOKUP(C909,'Лицевые счета'!A:E,2,0)</f>
        <v>Семеоновская</v>
      </c>
      <c r="I909" t="str">
        <f>VLOOKUP(C909,'Лицевые счета'!A:E,4,0)</f>
        <v>Инструмент</v>
      </c>
    </row>
    <row r="910" spans="1:9" hidden="1" x14ac:dyDescent="0.3">
      <c r="A910" s="9">
        <v>909</v>
      </c>
      <c r="B910" s="14">
        <v>44748</v>
      </c>
      <c r="C910" s="9">
        <v>25</v>
      </c>
      <c r="D910" s="9">
        <v>10</v>
      </c>
      <c r="E910" s="15" t="s">
        <v>84</v>
      </c>
      <c r="F910" s="16">
        <v>30830</v>
      </c>
      <c r="G910" t="str">
        <f>VLOOKUP(Начисление!D910,Отдел!A:C,2,0)</f>
        <v>Маркетинговый отдел</v>
      </c>
      <c r="H910" s="4" t="str">
        <f>VLOOKUP(C910,'Лицевые счета'!A:E,2,0)</f>
        <v>Туполева</v>
      </c>
      <c r="I910" t="str">
        <f>VLOOKUP(C910,'Лицевые счета'!A:E,4,0)</f>
        <v>Электрика</v>
      </c>
    </row>
    <row r="911" spans="1:9" hidden="1" x14ac:dyDescent="0.3">
      <c r="A911" s="9">
        <v>910</v>
      </c>
      <c r="B911" s="14">
        <v>44749</v>
      </c>
      <c r="C911" s="9">
        <v>60</v>
      </c>
      <c r="D911" s="9">
        <v>10</v>
      </c>
      <c r="E911" s="15" t="s">
        <v>84</v>
      </c>
      <c r="F911" s="16">
        <v>33120</v>
      </c>
      <c r="G911" t="str">
        <f>VLOOKUP(Начисление!D911,Отдел!A:C,2,0)</f>
        <v>Маркетинговый отдел</v>
      </c>
      <c r="H911" s="4" t="str">
        <f>VLOOKUP(C911,'Лицевые счета'!A:E,2,0)</f>
        <v>Кольцевая</v>
      </c>
      <c r="I911" t="str">
        <f>VLOOKUP(C911,'Лицевые счета'!A:E,4,0)</f>
        <v>Сантехника</v>
      </c>
    </row>
    <row r="912" spans="1:9" hidden="1" x14ac:dyDescent="0.3">
      <c r="A912" s="9">
        <v>911</v>
      </c>
      <c r="B912" s="14">
        <v>44750</v>
      </c>
      <c r="C912" s="9">
        <v>19</v>
      </c>
      <c r="D912" s="9">
        <v>6</v>
      </c>
      <c r="E912" s="15" t="s">
        <v>84</v>
      </c>
      <c r="F912" s="16">
        <v>24631</v>
      </c>
      <c r="G912" t="str">
        <f>VLOOKUP(Начисление!D912,Отдел!A:C,2,0)</f>
        <v>Отдел снабжения</v>
      </c>
      <c r="H912" s="4" t="str">
        <f>VLOOKUP(C912,'Лицевые счета'!A:E,2,0)</f>
        <v>Ленина</v>
      </c>
      <c r="I912" t="str">
        <f>VLOOKUP(C912,'Лицевые счета'!A:E,4,0)</f>
        <v>Сантехника</v>
      </c>
    </row>
    <row r="913" spans="1:9" hidden="1" x14ac:dyDescent="0.3">
      <c r="A913" s="9">
        <v>912</v>
      </c>
      <c r="B913" s="14">
        <v>44751</v>
      </c>
      <c r="C913" s="9">
        <v>24</v>
      </c>
      <c r="D913" s="9">
        <v>6</v>
      </c>
      <c r="E913" s="15" t="s">
        <v>84</v>
      </c>
      <c r="F913" s="16">
        <v>23273</v>
      </c>
      <c r="G913" t="str">
        <f>VLOOKUP(Начисление!D913,Отдел!A:C,2,0)</f>
        <v>Отдел снабжения</v>
      </c>
      <c r="H913" s="4" t="str">
        <f>VLOOKUP(C913,'Лицевые счета'!A:E,2,0)</f>
        <v>Туполева</v>
      </c>
      <c r="I913" t="str">
        <f>VLOOKUP(C913,'Лицевые счета'!A:E,4,0)</f>
        <v>Электрика</v>
      </c>
    </row>
    <row r="914" spans="1:9" hidden="1" x14ac:dyDescent="0.3">
      <c r="A914" s="9">
        <v>913</v>
      </c>
      <c r="B914" s="14">
        <v>44752</v>
      </c>
      <c r="C914" s="9">
        <v>29</v>
      </c>
      <c r="D914" s="9">
        <v>5</v>
      </c>
      <c r="E914" s="15" t="s">
        <v>84</v>
      </c>
      <c r="F914" s="16">
        <v>37720</v>
      </c>
      <c r="G914" t="str">
        <f>VLOOKUP(Начисление!D914,Отдел!A:C,2,0)</f>
        <v>Кадровый отдел</v>
      </c>
      <c r="H914" s="4" t="str">
        <f>VLOOKUP(C914,'Лицевые счета'!A:E,2,0)</f>
        <v>Туполева</v>
      </c>
      <c r="I914" t="str">
        <f>VLOOKUP(C914,'Лицевые счета'!A:E,4,0)</f>
        <v>Электрика</v>
      </c>
    </row>
    <row r="915" spans="1:9" hidden="1" x14ac:dyDescent="0.3">
      <c r="A915" s="9">
        <v>914</v>
      </c>
      <c r="B915" s="14">
        <v>44753</v>
      </c>
      <c r="C915" s="9">
        <v>10</v>
      </c>
      <c r="D915" s="9">
        <v>5</v>
      </c>
      <c r="E915" s="15" t="s">
        <v>84</v>
      </c>
      <c r="F915" s="16">
        <v>34320</v>
      </c>
      <c r="G915" t="str">
        <f>VLOOKUP(Начисление!D915,Отдел!A:C,2,0)</f>
        <v>Кадровый отдел</v>
      </c>
      <c r="H915" s="4" t="str">
        <f>VLOOKUP(C915,'Лицевые счета'!A:E,2,0)</f>
        <v>Ленина</v>
      </c>
      <c r="I915" t="str">
        <f>VLOOKUP(C915,'Лицевые счета'!A:E,4,0)</f>
        <v>Электрика</v>
      </c>
    </row>
    <row r="916" spans="1:9" hidden="1" x14ac:dyDescent="0.3">
      <c r="A916" s="9">
        <v>915</v>
      </c>
      <c r="B916" s="14">
        <v>44754</v>
      </c>
      <c r="C916" s="9">
        <v>23</v>
      </c>
      <c r="D916" s="9">
        <v>12</v>
      </c>
      <c r="E916" s="15" t="s">
        <v>84</v>
      </c>
      <c r="F916" s="16">
        <v>24166</v>
      </c>
      <c r="G916" t="str">
        <f>VLOOKUP(Начисление!D916,Отдел!A:C,2,0)</f>
        <v>Диспетчерский отдел</v>
      </c>
      <c r="H916" s="4" t="str">
        <f>VLOOKUP(C916,'Лицевые счета'!A:E,2,0)</f>
        <v>Туполева</v>
      </c>
      <c r="I916" t="str">
        <f>VLOOKUP(C916,'Лицевые счета'!A:E,4,0)</f>
        <v>Электрика</v>
      </c>
    </row>
    <row r="917" spans="1:9" hidden="1" x14ac:dyDescent="0.3">
      <c r="A917" s="9">
        <v>916</v>
      </c>
      <c r="B917" s="14">
        <v>44755</v>
      </c>
      <c r="C917" s="9">
        <v>50</v>
      </c>
      <c r="D917" s="9">
        <v>1</v>
      </c>
      <c r="E917" s="15" t="s">
        <v>84</v>
      </c>
      <c r="F917" s="16">
        <v>30421</v>
      </c>
      <c r="G917" t="str">
        <f>VLOOKUP(Начисление!D917,Отдел!A:C,2,0)</f>
        <v>Ремонтный цех</v>
      </c>
      <c r="H917" s="4" t="str">
        <f>VLOOKUP(C917,'Лицевые счета'!A:E,2,0)</f>
        <v>Семеоновская</v>
      </c>
      <c r="I917" t="str">
        <f>VLOOKUP(C917,'Лицевые счета'!A:E,4,0)</f>
        <v>Сантехника</v>
      </c>
    </row>
    <row r="918" spans="1:9" hidden="1" x14ac:dyDescent="0.3">
      <c r="A918" s="9">
        <v>917</v>
      </c>
      <c r="B918" s="14">
        <v>44756</v>
      </c>
      <c r="C918" s="9">
        <v>35</v>
      </c>
      <c r="D918" s="9">
        <v>7</v>
      </c>
      <c r="E918" s="15" t="s">
        <v>84</v>
      </c>
      <c r="F918" s="16">
        <v>22937</v>
      </c>
      <c r="G918" t="str">
        <f>VLOOKUP(Начисление!D918,Отдел!A:C,2,0)</f>
        <v>Отдел сбыта</v>
      </c>
      <c r="H918" s="4" t="str">
        <f>VLOOKUP(C918,'Лицевые счета'!A:E,2,0)</f>
        <v>Туполева</v>
      </c>
      <c r="I918" t="str">
        <f>VLOOKUP(C918,'Лицевые счета'!A:E,4,0)</f>
        <v>Инструмент</v>
      </c>
    </row>
    <row r="919" spans="1:9" hidden="1" x14ac:dyDescent="0.3">
      <c r="A919" s="9">
        <v>918</v>
      </c>
      <c r="B919" s="14">
        <v>44757</v>
      </c>
      <c r="C919" s="9">
        <v>35</v>
      </c>
      <c r="D919" s="9">
        <v>11</v>
      </c>
      <c r="E919" s="15" t="s">
        <v>84</v>
      </c>
      <c r="F919" s="16">
        <v>28836</v>
      </c>
      <c r="G919" t="str">
        <f>VLOOKUP(Начисление!D919,Отдел!A:C,2,0)</f>
        <v>Производственный цех</v>
      </c>
      <c r="H919" s="4" t="str">
        <f>VLOOKUP(C919,'Лицевые счета'!A:E,2,0)</f>
        <v>Туполева</v>
      </c>
      <c r="I919" t="str">
        <f>VLOOKUP(C919,'Лицевые счета'!A:E,4,0)</f>
        <v>Инструмент</v>
      </c>
    </row>
    <row r="920" spans="1:9" hidden="1" x14ac:dyDescent="0.3">
      <c r="A920" s="9">
        <v>919</v>
      </c>
      <c r="B920" s="14">
        <v>44758</v>
      </c>
      <c r="C920" s="9">
        <v>16</v>
      </c>
      <c r="D920" s="9">
        <v>1</v>
      </c>
      <c r="E920" s="15" t="s">
        <v>84</v>
      </c>
      <c r="F920" s="16">
        <v>23503</v>
      </c>
      <c r="G920" t="str">
        <f>VLOOKUP(Начисление!D920,Отдел!A:C,2,0)</f>
        <v>Ремонтный цех</v>
      </c>
      <c r="H920" s="4" t="str">
        <f>VLOOKUP(C920,'Лицевые счета'!A:E,2,0)</f>
        <v>Ленина</v>
      </c>
      <c r="I920" t="str">
        <f>VLOOKUP(C920,'Лицевые счета'!A:E,4,0)</f>
        <v>Сантехника</v>
      </c>
    </row>
    <row r="921" spans="1:9" hidden="1" x14ac:dyDescent="0.3">
      <c r="A921" s="9">
        <v>920</v>
      </c>
      <c r="B921" s="14">
        <v>44759</v>
      </c>
      <c r="C921" s="9">
        <v>20</v>
      </c>
      <c r="D921" s="9">
        <v>9</v>
      </c>
      <c r="E921" s="15" t="s">
        <v>84</v>
      </c>
      <c r="F921" s="16">
        <v>37619</v>
      </c>
      <c r="G921" t="str">
        <f>VLOOKUP(Начисление!D921,Отдел!A:C,2,0)</f>
        <v>Отдел труда и заработной платы</v>
      </c>
      <c r="H921" s="4" t="str">
        <f>VLOOKUP(C921,'Лицевые счета'!A:E,2,0)</f>
        <v>Ленина</v>
      </c>
      <c r="I921" t="str">
        <f>VLOOKUP(C921,'Лицевые счета'!A:E,4,0)</f>
        <v>Сантехника</v>
      </c>
    </row>
    <row r="922" spans="1:9" hidden="1" x14ac:dyDescent="0.3">
      <c r="A922" s="9">
        <v>921</v>
      </c>
      <c r="B922" s="14">
        <v>44760</v>
      </c>
      <c r="C922" s="9">
        <v>4</v>
      </c>
      <c r="D922" s="9">
        <v>10</v>
      </c>
      <c r="E922" s="15" t="s">
        <v>84</v>
      </c>
      <c r="F922" s="16">
        <v>22592</v>
      </c>
      <c r="G922" t="str">
        <f>VLOOKUP(Начисление!D922,Отдел!A:C,2,0)</f>
        <v>Маркетинговый отдел</v>
      </c>
      <c r="H922" s="4" t="str">
        <f>VLOOKUP(C922,'Лицевые счета'!A:E,2,0)</f>
        <v>Шмидта</v>
      </c>
      <c r="I922" t="str">
        <f>VLOOKUP(C922,'Лицевые счета'!A:E,4,0)</f>
        <v>Электрика</v>
      </c>
    </row>
    <row r="923" spans="1:9" hidden="1" x14ac:dyDescent="0.3">
      <c r="A923" s="9">
        <v>922</v>
      </c>
      <c r="B923" s="14">
        <v>44761</v>
      </c>
      <c r="C923" s="9">
        <v>53</v>
      </c>
      <c r="D923" s="9">
        <v>1</v>
      </c>
      <c r="E923" s="15" t="s">
        <v>84</v>
      </c>
      <c r="F923" s="16">
        <v>28145</v>
      </c>
      <c r="G923" t="str">
        <f>VLOOKUP(Начисление!D923,Отдел!A:C,2,0)</f>
        <v>Ремонтный цех</v>
      </c>
      <c r="H923" s="4" t="str">
        <f>VLOOKUP(C923,'Лицевые счета'!A:E,2,0)</f>
        <v>Кольцевая</v>
      </c>
      <c r="I923" t="str">
        <f>VLOOKUP(C923,'Лицевые счета'!A:E,4,0)</f>
        <v>Электрика</v>
      </c>
    </row>
    <row r="924" spans="1:9" hidden="1" x14ac:dyDescent="0.3">
      <c r="A924" s="9">
        <v>923</v>
      </c>
      <c r="B924" s="14">
        <v>44762</v>
      </c>
      <c r="C924" s="9">
        <v>25</v>
      </c>
      <c r="D924" s="9">
        <v>1</v>
      </c>
      <c r="E924" s="15" t="s">
        <v>84</v>
      </c>
      <c r="F924" s="16">
        <v>28308</v>
      </c>
      <c r="G924" t="str">
        <f>VLOOKUP(Начисление!D924,Отдел!A:C,2,0)</f>
        <v>Ремонтный цех</v>
      </c>
      <c r="H924" s="4" t="str">
        <f>VLOOKUP(C924,'Лицевые счета'!A:E,2,0)</f>
        <v>Туполева</v>
      </c>
      <c r="I924" t="str">
        <f>VLOOKUP(C924,'Лицевые счета'!A:E,4,0)</f>
        <v>Электрика</v>
      </c>
    </row>
    <row r="925" spans="1:9" hidden="1" x14ac:dyDescent="0.3">
      <c r="A925" s="9">
        <v>924</v>
      </c>
      <c r="B925" s="14">
        <v>44763</v>
      </c>
      <c r="C925" s="9">
        <v>10</v>
      </c>
      <c r="D925" s="9">
        <v>1</v>
      </c>
      <c r="E925" s="15" t="s">
        <v>84</v>
      </c>
      <c r="F925" s="16">
        <v>28067</v>
      </c>
      <c r="G925" t="str">
        <f>VLOOKUP(Начисление!D925,Отдел!A:C,2,0)</f>
        <v>Ремонтный цех</v>
      </c>
      <c r="H925" s="4" t="str">
        <f>VLOOKUP(C925,'Лицевые счета'!A:E,2,0)</f>
        <v>Ленина</v>
      </c>
      <c r="I925" t="str">
        <f>VLOOKUP(C925,'Лицевые счета'!A:E,4,0)</f>
        <v>Электрика</v>
      </c>
    </row>
    <row r="926" spans="1:9" hidden="1" x14ac:dyDescent="0.3">
      <c r="A926" s="9">
        <v>925</v>
      </c>
      <c r="B926" s="14">
        <v>44764</v>
      </c>
      <c r="C926" s="9">
        <v>18</v>
      </c>
      <c r="D926" s="9">
        <v>10</v>
      </c>
      <c r="E926" s="15" t="s">
        <v>84</v>
      </c>
      <c r="F926" s="16">
        <v>27168</v>
      </c>
      <c r="G926" t="str">
        <f>VLOOKUP(Начисление!D926,Отдел!A:C,2,0)</f>
        <v>Маркетинговый отдел</v>
      </c>
      <c r="H926" s="4" t="str">
        <f>VLOOKUP(C926,'Лицевые счета'!A:E,2,0)</f>
        <v>Ленина</v>
      </c>
      <c r="I926" t="str">
        <f>VLOOKUP(C926,'Лицевые счета'!A:E,4,0)</f>
        <v>Сантехника</v>
      </c>
    </row>
    <row r="927" spans="1:9" hidden="1" x14ac:dyDescent="0.3">
      <c r="A927" s="9">
        <v>926</v>
      </c>
      <c r="B927" s="14">
        <v>44765</v>
      </c>
      <c r="C927" s="9">
        <v>37</v>
      </c>
      <c r="D927" s="9">
        <v>12</v>
      </c>
      <c r="E927" s="15" t="s">
        <v>84</v>
      </c>
      <c r="F927" s="16">
        <v>33703</v>
      </c>
      <c r="G927" t="str">
        <f>VLOOKUP(Начисление!D927,Отдел!A:C,2,0)</f>
        <v>Диспетчерский отдел</v>
      </c>
      <c r="H927" s="4" t="str">
        <f>VLOOKUP(C927,'Лицевые счета'!A:E,2,0)</f>
        <v>Туполева</v>
      </c>
      <c r="I927" t="str">
        <f>VLOOKUP(C927,'Лицевые счета'!A:E,4,0)</f>
        <v>Инструмент</v>
      </c>
    </row>
    <row r="928" spans="1:9" hidden="1" x14ac:dyDescent="0.3">
      <c r="A928" s="9">
        <v>927</v>
      </c>
      <c r="B928" s="14">
        <v>44766</v>
      </c>
      <c r="C928" s="9">
        <v>42</v>
      </c>
      <c r="D928" s="9">
        <v>6</v>
      </c>
      <c r="E928" s="15" t="s">
        <v>84</v>
      </c>
      <c r="F928" s="16">
        <v>24904</v>
      </c>
      <c r="G928" t="str">
        <f>VLOOKUP(Начисление!D928,Отдел!A:C,2,0)</f>
        <v>Отдел снабжения</v>
      </c>
      <c r="H928" s="4" t="str">
        <f>VLOOKUP(C928,'Лицевые счета'!A:E,2,0)</f>
        <v>Семеоновская</v>
      </c>
      <c r="I928" t="str">
        <f>VLOOKUP(C928,'Лицевые счета'!A:E,4,0)</f>
        <v>Электрика</v>
      </c>
    </row>
    <row r="929" spans="1:9" hidden="1" x14ac:dyDescent="0.3">
      <c r="A929" s="9">
        <v>928</v>
      </c>
      <c r="B929" s="14">
        <v>44767</v>
      </c>
      <c r="C929" s="9">
        <v>29</v>
      </c>
      <c r="D929" s="9">
        <v>12</v>
      </c>
      <c r="E929" s="15" t="s">
        <v>84</v>
      </c>
      <c r="F929" s="16">
        <v>30122</v>
      </c>
      <c r="G929" t="str">
        <f>VLOOKUP(Начисление!D929,Отдел!A:C,2,0)</f>
        <v>Диспетчерский отдел</v>
      </c>
      <c r="H929" s="4" t="str">
        <f>VLOOKUP(C929,'Лицевые счета'!A:E,2,0)</f>
        <v>Туполева</v>
      </c>
      <c r="I929" t="str">
        <f>VLOOKUP(C929,'Лицевые счета'!A:E,4,0)</f>
        <v>Электрика</v>
      </c>
    </row>
    <row r="930" spans="1:9" hidden="1" x14ac:dyDescent="0.3">
      <c r="A930" s="9">
        <v>929</v>
      </c>
      <c r="B930" s="14">
        <v>44768</v>
      </c>
      <c r="C930" s="9">
        <v>28</v>
      </c>
      <c r="D930" s="9">
        <v>2</v>
      </c>
      <c r="E930" s="15" t="s">
        <v>84</v>
      </c>
      <c r="F930" s="16">
        <v>30875</v>
      </c>
      <c r="G930" t="str">
        <f>VLOOKUP(Начисление!D930,Отдел!A:C,2,0)</f>
        <v>Служба доставки</v>
      </c>
      <c r="H930" s="4" t="str">
        <f>VLOOKUP(C930,'Лицевые счета'!A:E,2,0)</f>
        <v>Туполева</v>
      </c>
      <c r="I930" t="str">
        <f>VLOOKUP(C930,'Лицевые счета'!A:E,4,0)</f>
        <v>Электрика</v>
      </c>
    </row>
    <row r="931" spans="1:9" hidden="1" x14ac:dyDescent="0.3">
      <c r="A931" s="9">
        <v>930</v>
      </c>
      <c r="B931" s="14">
        <v>44769</v>
      </c>
      <c r="C931" s="9">
        <v>2</v>
      </c>
      <c r="D931" s="9">
        <v>10</v>
      </c>
      <c r="E931" s="15" t="s">
        <v>84</v>
      </c>
      <c r="F931" s="16">
        <v>31184</v>
      </c>
      <c r="G931" t="str">
        <f>VLOOKUP(Начисление!D931,Отдел!A:C,2,0)</f>
        <v>Маркетинговый отдел</v>
      </c>
      <c r="H931" s="4" t="str">
        <f>VLOOKUP(C931,'Лицевые счета'!A:E,2,0)</f>
        <v>Шмидта</v>
      </c>
      <c r="I931" t="str">
        <f>VLOOKUP(C931,'Лицевые счета'!A:E,4,0)</f>
        <v>Электрика</v>
      </c>
    </row>
    <row r="932" spans="1:9" hidden="1" x14ac:dyDescent="0.3">
      <c r="A932" s="9">
        <v>931</v>
      </c>
      <c r="B932" s="14">
        <v>44770</v>
      </c>
      <c r="C932" s="9">
        <v>13</v>
      </c>
      <c r="D932" s="9">
        <v>7</v>
      </c>
      <c r="E932" s="15" t="s">
        <v>84</v>
      </c>
      <c r="F932" s="16">
        <v>30786</v>
      </c>
      <c r="G932" t="str">
        <f>VLOOKUP(Начисление!D932,Отдел!A:C,2,0)</f>
        <v>Отдел сбыта</v>
      </c>
      <c r="H932" s="4" t="str">
        <f>VLOOKUP(C932,'Лицевые счета'!A:E,2,0)</f>
        <v>Ленина</v>
      </c>
      <c r="I932" t="str">
        <f>VLOOKUP(C932,'Лицевые счета'!A:E,4,0)</f>
        <v>Сантехника</v>
      </c>
    </row>
    <row r="933" spans="1:9" hidden="1" x14ac:dyDescent="0.3">
      <c r="A933" s="9">
        <v>932</v>
      </c>
      <c r="B933" s="14">
        <v>44771</v>
      </c>
      <c r="C933" s="9">
        <v>13</v>
      </c>
      <c r="D933" s="9">
        <v>2</v>
      </c>
      <c r="E933" s="15" t="s">
        <v>84</v>
      </c>
      <c r="F933" s="16">
        <v>31946</v>
      </c>
      <c r="G933" t="str">
        <f>VLOOKUP(Начисление!D933,Отдел!A:C,2,0)</f>
        <v>Служба доставки</v>
      </c>
      <c r="H933" s="4" t="str">
        <f>VLOOKUP(C933,'Лицевые счета'!A:E,2,0)</f>
        <v>Ленина</v>
      </c>
      <c r="I933" t="str">
        <f>VLOOKUP(C933,'Лицевые счета'!A:E,4,0)</f>
        <v>Сантехника</v>
      </c>
    </row>
    <row r="934" spans="1:9" hidden="1" x14ac:dyDescent="0.3">
      <c r="A934" s="9">
        <v>933</v>
      </c>
      <c r="B934" s="14">
        <v>44772</v>
      </c>
      <c r="C934" s="9">
        <v>10</v>
      </c>
      <c r="D934" s="9">
        <v>5</v>
      </c>
      <c r="E934" s="15" t="s">
        <v>84</v>
      </c>
      <c r="F934" s="16">
        <v>34945</v>
      </c>
      <c r="G934" t="str">
        <f>VLOOKUP(Начисление!D934,Отдел!A:C,2,0)</f>
        <v>Кадровый отдел</v>
      </c>
      <c r="H934" s="4" t="str">
        <f>VLOOKUP(C934,'Лицевые счета'!A:E,2,0)</f>
        <v>Ленина</v>
      </c>
      <c r="I934" t="str">
        <f>VLOOKUP(C934,'Лицевые счета'!A:E,4,0)</f>
        <v>Электрика</v>
      </c>
    </row>
    <row r="935" spans="1:9" hidden="1" x14ac:dyDescent="0.3">
      <c r="A935" s="9">
        <v>934</v>
      </c>
      <c r="B935" s="14">
        <v>44773</v>
      </c>
      <c r="C935" s="9">
        <v>47</v>
      </c>
      <c r="D935" s="9">
        <v>11</v>
      </c>
      <c r="E935" s="15" t="s">
        <v>84</v>
      </c>
      <c r="F935" s="16">
        <v>24256</v>
      </c>
      <c r="G935" t="str">
        <f>VLOOKUP(Начисление!D935,Отдел!A:C,2,0)</f>
        <v>Производственный цех</v>
      </c>
      <c r="H935" s="4" t="str">
        <f>VLOOKUP(C935,'Лицевые счета'!A:E,2,0)</f>
        <v>Семеоновская</v>
      </c>
      <c r="I935" t="str">
        <f>VLOOKUP(C935,'Лицевые счета'!A:E,4,0)</f>
        <v>Инструмент</v>
      </c>
    </row>
    <row r="936" spans="1:9" hidden="1" x14ac:dyDescent="0.3">
      <c r="A936" s="9">
        <v>935</v>
      </c>
      <c r="B936" s="14">
        <v>44774</v>
      </c>
      <c r="C936" s="9">
        <v>28</v>
      </c>
      <c r="D936" s="9">
        <v>4</v>
      </c>
      <c r="E936" s="15" t="s">
        <v>84</v>
      </c>
      <c r="F936" s="16">
        <v>22710</v>
      </c>
      <c r="G936" t="str">
        <f>VLOOKUP(Начисление!D936,Отдел!A:C,2,0)</f>
        <v>Отдел по технике безопасности</v>
      </c>
      <c r="H936" s="4" t="str">
        <f>VLOOKUP(C936,'Лицевые счета'!A:E,2,0)</f>
        <v>Туполева</v>
      </c>
      <c r="I936" t="str">
        <f>VLOOKUP(C936,'Лицевые счета'!A:E,4,0)</f>
        <v>Электрика</v>
      </c>
    </row>
    <row r="937" spans="1:9" hidden="1" x14ac:dyDescent="0.3">
      <c r="A937" s="9">
        <v>936</v>
      </c>
      <c r="B937" s="14">
        <v>44775</v>
      </c>
      <c r="C937" s="9">
        <v>44</v>
      </c>
      <c r="D937" s="9">
        <v>6</v>
      </c>
      <c r="E937" s="15" t="s">
        <v>84</v>
      </c>
      <c r="F937" s="16">
        <v>20022</v>
      </c>
      <c r="G937" t="str">
        <f>VLOOKUP(Начисление!D937,Отдел!A:C,2,0)</f>
        <v>Отдел снабжения</v>
      </c>
      <c r="H937" s="4" t="str">
        <f>VLOOKUP(C937,'Лицевые счета'!A:E,2,0)</f>
        <v>Семеоновская</v>
      </c>
      <c r="I937" t="str">
        <f>VLOOKUP(C937,'Лицевые счета'!A:E,4,0)</f>
        <v>Электрика</v>
      </c>
    </row>
    <row r="938" spans="1:9" hidden="1" x14ac:dyDescent="0.3">
      <c r="A938" s="9">
        <v>937</v>
      </c>
      <c r="B938" s="14">
        <v>44776</v>
      </c>
      <c r="C938" s="9">
        <v>25</v>
      </c>
      <c r="D938" s="9">
        <v>11</v>
      </c>
      <c r="E938" s="15" t="s">
        <v>84</v>
      </c>
      <c r="F938" s="16">
        <v>34569</v>
      </c>
      <c r="G938" t="str">
        <f>VLOOKUP(Начисление!D938,Отдел!A:C,2,0)</f>
        <v>Производственный цех</v>
      </c>
      <c r="H938" s="4" t="str">
        <f>VLOOKUP(C938,'Лицевые счета'!A:E,2,0)</f>
        <v>Туполева</v>
      </c>
      <c r="I938" t="str">
        <f>VLOOKUP(C938,'Лицевые счета'!A:E,4,0)</f>
        <v>Электрика</v>
      </c>
    </row>
    <row r="939" spans="1:9" hidden="1" x14ac:dyDescent="0.3">
      <c r="A939" s="9">
        <v>938</v>
      </c>
      <c r="B939" s="14">
        <v>44777</v>
      </c>
      <c r="C939" s="9">
        <v>18</v>
      </c>
      <c r="D939" s="9">
        <v>9</v>
      </c>
      <c r="E939" s="15" t="s">
        <v>84</v>
      </c>
      <c r="F939" s="16">
        <v>24371</v>
      </c>
      <c r="G939" t="str">
        <f>VLOOKUP(Начисление!D939,Отдел!A:C,2,0)</f>
        <v>Отдел труда и заработной платы</v>
      </c>
      <c r="H939" s="4" t="str">
        <f>VLOOKUP(C939,'Лицевые счета'!A:E,2,0)</f>
        <v>Ленина</v>
      </c>
      <c r="I939" t="str">
        <f>VLOOKUP(C939,'Лицевые счета'!A:E,4,0)</f>
        <v>Сантехника</v>
      </c>
    </row>
    <row r="940" spans="1:9" hidden="1" x14ac:dyDescent="0.3">
      <c r="A940" s="9">
        <v>939</v>
      </c>
      <c r="B940" s="14">
        <v>44778</v>
      </c>
      <c r="C940" s="9">
        <v>4</v>
      </c>
      <c r="D940" s="9">
        <v>4</v>
      </c>
      <c r="E940" s="15" t="s">
        <v>84</v>
      </c>
      <c r="F940" s="16">
        <v>20221</v>
      </c>
      <c r="G940" t="str">
        <f>VLOOKUP(Начисление!D940,Отдел!A:C,2,0)</f>
        <v>Отдел по технике безопасности</v>
      </c>
      <c r="H940" s="4" t="str">
        <f>VLOOKUP(C940,'Лицевые счета'!A:E,2,0)</f>
        <v>Шмидта</v>
      </c>
      <c r="I940" t="str">
        <f>VLOOKUP(C940,'Лицевые счета'!A:E,4,0)</f>
        <v>Электрика</v>
      </c>
    </row>
    <row r="941" spans="1:9" hidden="1" x14ac:dyDescent="0.3">
      <c r="A941" s="9">
        <v>940</v>
      </c>
      <c r="B941" s="14">
        <v>44779</v>
      </c>
      <c r="C941" s="9">
        <v>47</v>
      </c>
      <c r="D941" s="9">
        <v>5</v>
      </c>
      <c r="E941" s="15" t="s">
        <v>84</v>
      </c>
      <c r="F941" s="16">
        <v>33666</v>
      </c>
      <c r="G941" t="str">
        <f>VLOOKUP(Начисление!D941,Отдел!A:C,2,0)</f>
        <v>Кадровый отдел</v>
      </c>
      <c r="H941" s="4" t="str">
        <f>VLOOKUP(C941,'Лицевые счета'!A:E,2,0)</f>
        <v>Семеоновская</v>
      </c>
      <c r="I941" t="str">
        <f>VLOOKUP(C941,'Лицевые счета'!A:E,4,0)</f>
        <v>Инструмент</v>
      </c>
    </row>
    <row r="942" spans="1:9" hidden="1" x14ac:dyDescent="0.3">
      <c r="A942" s="9">
        <v>941</v>
      </c>
      <c r="B942" s="14">
        <v>44780</v>
      </c>
      <c r="C942" s="9">
        <v>1</v>
      </c>
      <c r="D942" s="9">
        <v>5</v>
      </c>
      <c r="E942" s="15" t="s">
        <v>84</v>
      </c>
      <c r="F942" s="16">
        <v>25054</v>
      </c>
      <c r="G942" t="str">
        <f>VLOOKUP(Начисление!D942,Отдел!A:C,2,0)</f>
        <v>Кадровый отдел</v>
      </c>
      <c r="H942" s="4" t="str">
        <f>VLOOKUP(C942,'Лицевые счета'!A:E,2,0)</f>
        <v>Шмидта</v>
      </c>
      <c r="I942" t="str">
        <f>VLOOKUP(C942,'Лицевые счета'!A:E,4,0)</f>
        <v>Электрика</v>
      </c>
    </row>
    <row r="943" spans="1:9" x14ac:dyDescent="0.3">
      <c r="A943" s="9">
        <v>942</v>
      </c>
      <c r="B943" s="14">
        <v>44781</v>
      </c>
      <c r="C943" s="9">
        <v>29</v>
      </c>
      <c r="D943" s="9">
        <v>7</v>
      </c>
      <c r="E943" s="15" t="s">
        <v>84</v>
      </c>
      <c r="F943" s="16">
        <v>37387</v>
      </c>
      <c r="G943" t="str">
        <f>VLOOKUP(Начисление!D943,Отдел!A:C,2,0)</f>
        <v>Отдел сбыта</v>
      </c>
      <c r="H943" s="4" t="str">
        <f>VLOOKUP(C943,'Лицевые счета'!A:E,2,0)</f>
        <v>Туполева</v>
      </c>
      <c r="I943" t="str">
        <f>VLOOKUP(C943,'Лицевые счета'!A:E,4,0)</f>
        <v>Электрика</v>
      </c>
    </row>
    <row r="944" spans="1:9" hidden="1" x14ac:dyDescent="0.3">
      <c r="A944" s="9">
        <v>943</v>
      </c>
      <c r="B944" s="14">
        <v>44782</v>
      </c>
      <c r="C944" s="9">
        <v>54</v>
      </c>
      <c r="D944" s="9">
        <v>10</v>
      </c>
      <c r="E944" s="15" t="s">
        <v>84</v>
      </c>
      <c r="F944" s="16">
        <v>25557</v>
      </c>
      <c r="G944" t="str">
        <f>VLOOKUP(Начисление!D944,Отдел!A:C,2,0)</f>
        <v>Маркетинговый отдел</v>
      </c>
      <c r="H944" s="4" t="str">
        <f>VLOOKUP(C944,'Лицевые счета'!A:E,2,0)</f>
        <v>Кольцевая</v>
      </c>
      <c r="I944" t="str">
        <f>VLOOKUP(C944,'Лицевые счета'!A:E,4,0)</f>
        <v>Электрика</v>
      </c>
    </row>
    <row r="945" spans="1:9" hidden="1" x14ac:dyDescent="0.3">
      <c r="A945" s="9">
        <v>944</v>
      </c>
      <c r="B945" s="14">
        <v>44783</v>
      </c>
      <c r="C945" s="9">
        <v>43</v>
      </c>
      <c r="D945" s="9">
        <v>1</v>
      </c>
      <c r="E945" s="15" t="s">
        <v>84</v>
      </c>
      <c r="F945" s="16">
        <v>31953</v>
      </c>
      <c r="G945" t="str">
        <f>VLOOKUP(Начисление!D945,Отдел!A:C,2,0)</f>
        <v>Ремонтный цех</v>
      </c>
      <c r="H945" s="4" t="str">
        <f>VLOOKUP(C945,'Лицевые счета'!A:E,2,0)</f>
        <v>Семеоновская</v>
      </c>
      <c r="I945" t="str">
        <f>VLOOKUP(C945,'Лицевые счета'!A:E,4,0)</f>
        <v>Электрика</v>
      </c>
    </row>
    <row r="946" spans="1:9" hidden="1" x14ac:dyDescent="0.3">
      <c r="A946" s="9">
        <v>945</v>
      </c>
      <c r="B946" s="14">
        <v>44784</v>
      </c>
      <c r="C946" s="9">
        <v>17</v>
      </c>
      <c r="D946" s="9">
        <v>1</v>
      </c>
      <c r="E946" s="15" t="s">
        <v>84</v>
      </c>
      <c r="F946" s="16">
        <v>36004</v>
      </c>
      <c r="G946" t="str">
        <f>VLOOKUP(Начисление!D946,Отдел!A:C,2,0)</f>
        <v>Ремонтный цех</v>
      </c>
      <c r="H946" s="4" t="str">
        <f>VLOOKUP(C946,'Лицевые счета'!A:E,2,0)</f>
        <v>Ленина</v>
      </c>
      <c r="I946" t="str">
        <f>VLOOKUP(C946,'Лицевые счета'!A:E,4,0)</f>
        <v>Сантехника</v>
      </c>
    </row>
    <row r="947" spans="1:9" hidden="1" x14ac:dyDescent="0.3">
      <c r="A947" s="9">
        <v>946</v>
      </c>
      <c r="B947" s="14">
        <v>44785</v>
      </c>
      <c r="C947" s="9">
        <v>18</v>
      </c>
      <c r="D947" s="9">
        <v>5</v>
      </c>
      <c r="E947" s="15" t="s">
        <v>84</v>
      </c>
      <c r="F947" s="16">
        <v>38194</v>
      </c>
      <c r="G947" t="str">
        <f>VLOOKUP(Начисление!D947,Отдел!A:C,2,0)</f>
        <v>Кадровый отдел</v>
      </c>
      <c r="H947" s="4" t="str">
        <f>VLOOKUP(C947,'Лицевые счета'!A:E,2,0)</f>
        <v>Ленина</v>
      </c>
      <c r="I947" t="str">
        <f>VLOOKUP(C947,'Лицевые счета'!A:E,4,0)</f>
        <v>Сантехника</v>
      </c>
    </row>
    <row r="948" spans="1:9" hidden="1" x14ac:dyDescent="0.3">
      <c r="A948" s="9">
        <v>947</v>
      </c>
      <c r="B948" s="14">
        <v>44786</v>
      </c>
      <c r="C948" s="9">
        <v>27</v>
      </c>
      <c r="D948" s="9">
        <v>1</v>
      </c>
      <c r="E948" s="15" t="s">
        <v>84</v>
      </c>
      <c r="F948" s="16">
        <v>33355</v>
      </c>
      <c r="G948" t="str">
        <f>VLOOKUP(Начисление!D948,Отдел!A:C,2,0)</f>
        <v>Ремонтный цех</v>
      </c>
      <c r="H948" s="4" t="str">
        <f>VLOOKUP(C948,'Лицевые счета'!A:E,2,0)</f>
        <v>Туполева</v>
      </c>
      <c r="I948" t="str">
        <f>VLOOKUP(C948,'Лицевые счета'!A:E,4,0)</f>
        <v>Электрика</v>
      </c>
    </row>
    <row r="949" spans="1:9" hidden="1" x14ac:dyDescent="0.3">
      <c r="A949" s="9">
        <v>948</v>
      </c>
      <c r="B949" s="14">
        <v>44787</v>
      </c>
      <c r="C949" s="9">
        <v>45</v>
      </c>
      <c r="D949" s="9">
        <v>9</v>
      </c>
      <c r="E949" s="15" t="s">
        <v>84</v>
      </c>
      <c r="F949" s="16">
        <v>38718</v>
      </c>
      <c r="G949" t="str">
        <f>VLOOKUP(Начисление!D949,Отдел!A:C,2,0)</f>
        <v>Отдел труда и заработной платы</v>
      </c>
      <c r="H949" s="4" t="str">
        <f>VLOOKUP(C949,'Лицевые счета'!A:E,2,0)</f>
        <v>Семеоновская</v>
      </c>
      <c r="I949" t="str">
        <f>VLOOKUP(C949,'Лицевые счета'!A:E,4,0)</f>
        <v>Инструмент</v>
      </c>
    </row>
    <row r="950" spans="1:9" hidden="1" x14ac:dyDescent="0.3">
      <c r="A950" s="9">
        <v>949</v>
      </c>
      <c r="B950" s="14">
        <v>44788</v>
      </c>
      <c r="C950" s="9">
        <v>54</v>
      </c>
      <c r="D950" s="9">
        <v>10</v>
      </c>
      <c r="E950" s="15" t="s">
        <v>84</v>
      </c>
      <c r="F950" s="16">
        <v>25664</v>
      </c>
      <c r="G950" t="str">
        <f>VLOOKUP(Начисление!D950,Отдел!A:C,2,0)</f>
        <v>Маркетинговый отдел</v>
      </c>
      <c r="H950" s="4" t="str">
        <f>VLOOKUP(C950,'Лицевые счета'!A:E,2,0)</f>
        <v>Кольцевая</v>
      </c>
      <c r="I950" t="str">
        <f>VLOOKUP(C950,'Лицевые счета'!A:E,4,0)</f>
        <v>Электрика</v>
      </c>
    </row>
    <row r="951" spans="1:9" hidden="1" x14ac:dyDescent="0.3">
      <c r="A951" s="9">
        <v>950</v>
      </c>
      <c r="B951" s="14">
        <v>44789</v>
      </c>
      <c r="C951" s="9">
        <v>50</v>
      </c>
      <c r="D951" s="9">
        <v>6</v>
      </c>
      <c r="E951" s="15" t="s">
        <v>84</v>
      </c>
      <c r="F951" s="16">
        <v>24407</v>
      </c>
      <c r="G951" t="str">
        <f>VLOOKUP(Начисление!D951,Отдел!A:C,2,0)</f>
        <v>Отдел снабжения</v>
      </c>
      <c r="H951" s="4" t="str">
        <f>VLOOKUP(C951,'Лицевые счета'!A:E,2,0)</f>
        <v>Семеоновская</v>
      </c>
      <c r="I951" t="str">
        <f>VLOOKUP(C951,'Лицевые счета'!A:E,4,0)</f>
        <v>Сантехника</v>
      </c>
    </row>
    <row r="952" spans="1:9" hidden="1" x14ac:dyDescent="0.3">
      <c r="A952" s="9">
        <v>951</v>
      </c>
      <c r="B952" s="14">
        <v>44790</v>
      </c>
      <c r="C952" s="9">
        <v>23</v>
      </c>
      <c r="D952" s="9">
        <v>8</v>
      </c>
      <c r="E952" s="15" t="s">
        <v>84</v>
      </c>
      <c r="F952" s="16">
        <v>32191</v>
      </c>
      <c r="G952" t="str">
        <f>VLOOKUP(Начисление!D952,Отдел!A:C,2,0)</f>
        <v>Плановый отдел</v>
      </c>
      <c r="H952" s="4" t="str">
        <f>VLOOKUP(C952,'Лицевые счета'!A:E,2,0)</f>
        <v>Туполева</v>
      </c>
      <c r="I952" t="str">
        <f>VLOOKUP(C952,'Лицевые счета'!A:E,4,0)</f>
        <v>Электрика</v>
      </c>
    </row>
    <row r="953" spans="1:9" hidden="1" x14ac:dyDescent="0.3">
      <c r="A953" s="9">
        <v>952</v>
      </c>
      <c r="B953" s="14">
        <v>44791</v>
      </c>
      <c r="C953" s="9">
        <v>2</v>
      </c>
      <c r="D953" s="9">
        <v>6</v>
      </c>
      <c r="E953" s="15" t="s">
        <v>84</v>
      </c>
      <c r="F953" s="16">
        <v>29764</v>
      </c>
      <c r="G953" t="str">
        <f>VLOOKUP(Начисление!D953,Отдел!A:C,2,0)</f>
        <v>Отдел снабжения</v>
      </c>
      <c r="H953" s="4" t="str">
        <f>VLOOKUP(C953,'Лицевые счета'!A:E,2,0)</f>
        <v>Шмидта</v>
      </c>
      <c r="I953" t="str">
        <f>VLOOKUP(C953,'Лицевые счета'!A:E,4,0)</f>
        <v>Электрика</v>
      </c>
    </row>
    <row r="954" spans="1:9" hidden="1" x14ac:dyDescent="0.3">
      <c r="A954" s="9">
        <v>953</v>
      </c>
      <c r="B954" s="14">
        <v>44792</v>
      </c>
      <c r="C954" s="9">
        <v>18</v>
      </c>
      <c r="D954" s="9">
        <v>9</v>
      </c>
      <c r="E954" s="15" t="s">
        <v>84</v>
      </c>
      <c r="F954" s="16">
        <v>21595</v>
      </c>
      <c r="G954" t="str">
        <f>VLOOKUP(Начисление!D954,Отдел!A:C,2,0)</f>
        <v>Отдел труда и заработной платы</v>
      </c>
      <c r="H954" s="4" t="str">
        <f>VLOOKUP(C954,'Лицевые счета'!A:E,2,0)</f>
        <v>Ленина</v>
      </c>
      <c r="I954" t="str">
        <f>VLOOKUP(C954,'Лицевые счета'!A:E,4,0)</f>
        <v>Сантехника</v>
      </c>
    </row>
    <row r="955" spans="1:9" hidden="1" x14ac:dyDescent="0.3">
      <c r="A955" s="9">
        <v>954</v>
      </c>
      <c r="B955" s="14">
        <v>44793</v>
      </c>
      <c r="C955" s="9">
        <v>35</v>
      </c>
      <c r="D955" s="9">
        <v>9</v>
      </c>
      <c r="E955" s="15" t="s">
        <v>84</v>
      </c>
      <c r="F955" s="16">
        <v>29896</v>
      </c>
      <c r="G955" t="str">
        <f>VLOOKUP(Начисление!D955,Отдел!A:C,2,0)</f>
        <v>Отдел труда и заработной платы</v>
      </c>
      <c r="H955" s="4" t="str">
        <f>VLOOKUP(C955,'Лицевые счета'!A:E,2,0)</f>
        <v>Туполева</v>
      </c>
      <c r="I955" t="str">
        <f>VLOOKUP(C955,'Лицевые счета'!A:E,4,0)</f>
        <v>Инструмент</v>
      </c>
    </row>
    <row r="956" spans="1:9" hidden="1" x14ac:dyDescent="0.3">
      <c r="A956" s="9">
        <v>955</v>
      </c>
      <c r="B956" s="14">
        <v>44794</v>
      </c>
      <c r="C956" s="9">
        <v>5</v>
      </c>
      <c r="D956" s="9">
        <v>7</v>
      </c>
      <c r="E956" s="15" t="s">
        <v>84</v>
      </c>
      <c r="F956" s="16">
        <v>36803</v>
      </c>
      <c r="G956" t="str">
        <f>VLOOKUP(Начисление!D956,Отдел!A:C,2,0)</f>
        <v>Отдел сбыта</v>
      </c>
      <c r="H956" s="4" t="str">
        <f>VLOOKUP(C956,'Лицевые счета'!A:E,2,0)</f>
        <v>Шмидта</v>
      </c>
      <c r="I956" t="str">
        <f>VLOOKUP(C956,'Лицевые счета'!A:E,4,0)</f>
        <v>Электрика</v>
      </c>
    </row>
    <row r="957" spans="1:9" hidden="1" x14ac:dyDescent="0.3">
      <c r="A957" s="9">
        <v>956</v>
      </c>
      <c r="B957" s="14">
        <v>44795</v>
      </c>
      <c r="C957" s="9">
        <v>39</v>
      </c>
      <c r="D957" s="9">
        <v>9</v>
      </c>
      <c r="E957" s="15" t="s">
        <v>84</v>
      </c>
      <c r="F957" s="16">
        <v>25762</v>
      </c>
      <c r="G957" t="str">
        <f>VLOOKUP(Начисление!D957,Отдел!A:C,2,0)</f>
        <v>Отдел труда и заработной платы</v>
      </c>
      <c r="H957" s="4" t="str">
        <f>VLOOKUP(C957,'Лицевые счета'!A:E,2,0)</f>
        <v>Семеоновская</v>
      </c>
      <c r="I957" t="str">
        <f>VLOOKUP(C957,'Лицевые счета'!A:E,4,0)</f>
        <v>Электрика</v>
      </c>
    </row>
    <row r="958" spans="1:9" hidden="1" x14ac:dyDescent="0.3">
      <c r="A958" s="9">
        <v>957</v>
      </c>
      <c r="B958" s="14">
        <v>44796</v>
      </c>
      <c r="C958" s="9">
        <v>4</v>
      </c>
      <c r="D958" s="9">
        <v>11</v>
      </c>
      <c r="E958" s="15" t="s">
        <v>84</v>
      </c>
      <c r="F958" s="16">
        <v>21334</v>
      </c>
      <c r="G958" t="str">
        <f>VLOOKUP(Начисление!D958,Отдел!A:C,2,0)</f>
        <v>Производственный цех</v>
      </c>
      <c r="H958" s="4" t="str">
        <f>VLOOKUP(C958,'Лицевые счета'!A:E,2,0)</f>
        <v>Шмидта</v>
      </c>
      <c r="I958" t="str">
        <f>VLOOKUP(C958,'Лицевые счета'!A:E,4,0)</f>
        <v>Электрика</v>
      </c>
    </row>
    <row r="959" spans="1:9" hidden="1" x14ac:dyDescent="0.3">
      <c r="A959" s="9">
        <v>958</v>
      </c>
      <c r="B959" s="14">
        <v>44797</v>
      </c>
      <c r="C959" s="9">
        <v>9</v>
      </c>
      <c r="D959" s="9">
        <v>6</v>
      </c>
      <c r="E959" s="15" t="s">
        <v>84</v>
      </c>
      <c r="F959" s="16">
        <v>25692</v>
      </c>
      <c r="G959" t="str">
        <f>VLOOKUP(Начисление!D959,Отдел!A:C,2,0)</f>
        <v>Отдел снабжения</v>
      </c>
      <c r="H959" s="4" t="str">
        <f>VLOOKUP(C959,'Лицевые счета'!A:E,2,0)</f>
        <v>Ленина</v>
      </c>
      <c r="I959" t="str">
        <f>VLOOKUP(C959,'Лицевые счета'!A:E,4,0)</f>
        <v>Электрика</v>
      </c>
    </row>
    <row r="960" spans="1:9" hidden="1" x14ac:dyDescent="0.3">
      <c r="A960" s="9">
        <v>959</v>
      </c>
      <c r="B960" s="14">
        <v>44798</v>
      </c>
      <c r="C960" s="9">
        <v>19</v>
      </c>
      <c r="D960" s="9">
        <v>4</v>
      </c>
      <c r="E960" s="15" t="s">
        <v>84</v>
      </c>
      <c r="F960" s="16">
        <v>33120</v>
      </c>
      <c r="G960" t="str">
        <f>VLOOKUP(Начисление!D960,Отдел!A:C,2,0)</f>
        <v>Отдел по технике безопасности</v>
      </c>
      <c r="H960" s="4" t="str">
        <f>VLOOKUP(C960,'Лицевые счета'!A:E,2,0)</f>
        <v>Ленина</v>
      </c>
      <c r="I960" t="str">
        <f>VLOOKUP(C960,'Лицевые счета'!A:E,4,0)</f>
        <v>Сантехника</v>
      </c>
    </row>
    <row r="961" spans="1:9" hidden="1" x14ac:dyDescent="0.3">
      <c r="A961" s="9">
        <v>960</v>
      </c>
      <c r="B961" s="14">
        <v>44799</v>
      </c>
      <c r="C961" s="9">
        <v>8</v>
      </c>
      <c r="D961" s="9">
        <v>12</v>
      </c>
      <c r="E961" s="15" t="s">
        <v>84</v>
      </c>
      <c r="F961" s="16">
        <v>25419</v>
      </c>
      <c r="G961" t="str">
        <f>VLOOKUP(Начисление!D961,Отдел!A:C,2,0)</f>
        <v>Диспетчерский отдел</v>
      </c>
      <c r="H961" s="4" t="str">
        <f>VLOOKUP(C961,'Лицевые счета'!A:E,2,0)</f>
        <v>Ленина</v>
      </c>
      <c r="I961" t="str">
        <f>VLOOKUP(C961,'Лицевые счета'!A:E,4,0)</f>
        <v>Электрика</v>
      </c>
    </row>
    <row r="962" spans="1:9" x14ac:dyDescent="0.3">
      <c r="A962" s="9">
        <v>961</v>
      </c>
      <c r="B962" s="14">
        <v>44800</v>
      </c>
      <c r="C962" s="9">
        <v>23</v>
      </c>
      <c r="D962" s="9">
        <v>7</v>
      </c>
      <c r="E962" s="15" t="s">
        <v>84</v>
      </c>
      <c r="F962" s="16">
        <v>35459</v>
      </c>
      <c r="G962" t="str">
        <f>VLOOKUP(Начисление!D962,Отдел!A:C,2,0)</f>
        <v>Отдел сбыта</v>
      </c>
      <c r="H962" s="4" t="str">
        <f>VLOOKUP(C962,'Лицевые счета'!A:E,2,0)</f>
        <v>Туполева</v>
      </c>
      <c r="I962" t="str">
        <f>VLOOKUP(C962,'Лицевые счета'!A:E,4,0)</f>
        <v>Электрика</v>
      </c>
    </row>
    <row r="963" spans="1:9" hidden="1" x14ac:dyDescent="0.3">
      <c r="A963" s="9">
        <v>962</v>
      </c>
      <c r="B963" s="14">
        <v>44801</v>
      </c>
      <c r="C963" s="9">
        <v>42</v>
      </c>
      <c r="D963" s="9">
        <v>12</v>
      </c>
      <c r="E963" s="15" t="s">
        <v>84</v>
      </c>
      <c r="F963" s="16">
        <v>38866</v>
      </c>
      <c r="G963" t="str">
        <f>VLOOKUP(Начисление!D963,Отдел!A:C,2,0)</f>
        <v>Диспетчерский отдел</v>
      </c>
      <c r="H963" s="4" t="str">
        <f>VLOOKUP(C963,'Лицевые счета'!A:E,2,0)</f>
        <v>Семеоновская</v>
      </c>
      <c r="I963" t="str">
        <f>VLOOKUP(C963,'Лицевые счета'!A:E,4,0)</f>
        <v>Электрика</v>
      </c>
    </row>
    <row r="964" spans="1:9" hidden="1" x14ac:dyDescent="0.3">
      <c r="A964" s="9">
        <v>963</v>
      </c>
      <c r="B964" s="14">
        <v>44802</v>
      </c>
      <c r="C964" s="9">
        <v>55</v>
      </c>
      <c r="D964" s="9">
        <v>7</v>
      </c>
      <c r="E964" s="15" t="s">
        <v>84</v>
      </c>
      <c r="F964" s="16">
        <v>28218</v>
      </c>
      <c r="G964" t="str">
        <f>VLOOKUP(Начисление!D964,Отдел!A:C,2,0)</f>
        <v>Отдел сбыта</v>
      </c>
      <c r="H964" s="4" t="str">
        <f>VLOOKUP(C964,'Лицевые счета'!A:E,2,0)</f>
        <v>Кольцевая</v>
      </c>
      <c r="I964" t="str">
        <f>VLOOKUP(C964,'Лицевые счета'!A:E,4,0)</f>
        <v>Инструмент</v>
      </c>
    </row>
    <row r="965" spans="1:9" hidden="1" x14ac:dyDescent="0.3">
      <c r="A965" s="9">
        <v>964</v>
      </c>
      <c r="B965" s="14">
        <v>44803</v>
      </c>
      <c r="C965" s="9">
        <v>4</v>
      </c>
      <c r="D965" s="9">
        <v>1</v>
      </c>
      <c r="E965" s="15" t="s">
        <v>84</v>
      </c>
      <c r="F965" s="16">
        <v>34474</v>
      </c>
      <c r="G965" t="str">
        <f>VLOOKUP(Начисление!D965,Отдел!A:C,2,0)</f>
        <v>Ремонтный цех</v>
      </c>
      <c r="H965" s="4" t="str">
        <f>VLOOKUP(C965,'Лицевые счета'!A:E,2,0)</f>
        <v>Шмидта</v>
      </c>
      <c r="I965" t="str">
        <f>VLOOKUP(C965,'Лицевые счета'!A:E,4,0)</f>
        <v>Электрика</v>
      </c>
    </row>
    <row r="966" spans="1:9" hidden="1" x14ac:dyDescent="0.3">
      <c r="A966" s="9">
        <v>965</v>
      </c>
      <c r="B966" s="14">
        <v>44804</v>
      </c>
      <c r="C966" s="9">
        <v>13</v>
      </c>
      <c r="D966" s="9">
        <v>11</v>
      </c>
      <c r="E966" s="15" t="s">
        <v>84</v>
      </c>
      <c r="F966" s="16">
        <v>24047</v>
      </c>
      <c r="G966" t="str">
        <f>VLOOKUP(Начисление!D966,Отдел!A:C,2,0)</f>
        <v>Производственный цех</v>
      </c>
      <c r="H966" s="4" t="str">
        <f>VLOOKUP(C966,'Лицевые счета'!A:E,2,0)</f>
        <v>Ленина</v>
      </c>
      <c r="I966" t="str">
        <f>VLOOKUP(C966,'Лицевые счета'!A:E,4,0)</f>
        <v>Сантехника</v>
      </c>
    </row>
    <row r="967" spans="1:9" hidden="1" x14ac:dyDescent="0.3">
      <c r="A967" s="9">
        <v>966</v>
      </c>
      <c r="B967" s="14">
        <v>44805</v>
      </c>
      <c r="C967" s="9">
        <v>19</v>
      </c>
      <c r="D967" s="9">
        <v>7</v>
      </c>
      <c r="E967" s="15" t="s">
        <v>84</v>
      </c>
      <c r="F967" s="16">
        <v>33542</v>
      </c>
      <c r="G967" t="str">
        <f>VLOOKUP(Начисление!D967,Отдел!A:C,2,0)</f>
        <v>Отдел сбыта</v>
      </c>
      <c r="H967" s="4" t="str">
        <f>VLOOKUP(C967,'Лицевые счета'!A:E,2,0)</f>
        <v>Ленина</v>
      </c>
      <c r="I967" t="str">
        <f>VLOOKUP(C967,'Лицевые счета'!A:E,4,0)</f>
        <v>Сантехника</v>
      </c>
    </row>
    <row r="968" spans="1:9" hidden="1" x14ac:dyDescent="0.3">
      <c r="A968" s="9">
        <v>967</v>
      </c>
      <c r="B968" s="14">
        <v>44806</v>
      </c>
      <c r="C968" s="9">
        <v>20</v>
      </c>
      <c r="D968" s="9">
        <v>11</v>
      </c>
      <c r="E968" s="15" t="s">
        <v>85</v>
      </c>
      <c r="F968" s="16">
        <v>25772</v>
      </c>
      <c r="G968" t="str">
        <f>VLOOKUP(Начисление!D968,Отдел!A:C,2,0)</f>
        <v>Производственный цех</v>
      </c>
      <c r="H968" s="4" t="str">
        <f>VLOOKUP(C968,'Лицевые счета'!A:E,2,0)</f>
        <v>Ленина</v>
      </c>
      <c r="I968" t="str">
        <f>VLOOKUP(C968,'Лицевые счета'!A:E,4,0)</f>
        <v>Сантехника</v>
      </c>
    </row>
    <row r="969" spans="1:9" hidden="1" x14ac:dyDescent="0.3">
      <c r="A969" s="9">
        <v>968</v>
      </c>
      <c r="B969" s="14">
        <v>44807</v>
      </c>
      <c r="C969" s="9">
        <v>3</v>
      </c>
      <c r="D969" s="9">
        <v>3</v>
      </c>
      <c r="E969" s="15" t="s">
        <v>85</v>
      </c>
      <c r="F969" s="16">
        <v>35179</v>
      </c>
      <c r="G969" t="str">
        <f>VLOOKUP(Начисление!D969,Отдел!A:C,2,0)</f>
        <v>Бухгалтерия</v>
      </c>
      <c r="H969" s="4" t="str">
        <f>VLOOKUP(C969,'Лицевые счета'!A:E,2,0)</f>
        <v>Шмидта</v>
      </c>
      <c r="I969" t="str">
        <f>VLOOKUP(C969,'Лицевые счета'!A:E,4,0)</f>
        <v>Электрика</v>
      </c>
    </row>
    <row r="970" spans="1:9" hidden="1" x14ac:dyDescent="0.3">
      <c r="A970" s="9">
        <v>969</v>
      </c>
      <c r="B970" s="14">
        <v>44808</v>
      </c>
      <c r="C970" s="9">
        <v>36</v>
      </c>
      <c r="D970" s="9">
        <v>11</v>
      </c>
      <c r="E970" s="15" t="s">
        <v>85</v>
      </c>
      <c r="F970" s="16">
        <v>34153</v>
      </c>
      <c r="G970" t="str">
        <f>VLOOKUP(Начисление!D970,Отдел!A:C,2,0)</f>
        <v>Производственный цех</v>
      </c>
      <c r="H970" s="4" t="str">
        <f>VLOOKUP(C970,'Лицевые счета'!A:E,2,0)</f>
        <v>Туполева</v>
      </c>
      <c r="I970" t="str">
        <f>VLOOKUP(C970,'Лицевые счета'!A:E,4,0)</f>
        <v>Инструмент</v>
      </c>
    </row>
    <row r="971" spans="1:9" hidden="1" x14ac:dyDescent="0.3">
      <c r="A971" s="9">
        <v>970</v>
      </c>
      <c r="B971" s="14">
        <v>44809</v>
      </c>
      <c r="C971" s="9">
        <v>5</v>
      </c>
      <c r="D971" s="9">
        <v>3</v>
      </c>
      <c r="E971" s="15" t="s">
        <v>85</v>
      </c>
      <c r="F971" s="16">
        <v>32483</v>
      </c>
      <c r="G971" t="str">
        <f>VLOOKUP(Начисление!D971,Отдел!A:C,2,0)</f>
        <v>Бухгалтерия</v>
      </c>
      <c r="H971" s="4" t="str">
        <f>VLOOKUP(C971,'Лицевые счета'!A:E,2,0)</f>
        <v>Шмидта</v>
      </c>
      <c r="I971" t="str">
        <f>VLOOKUP(C971,'Лицевые счета'!A:E,4,0)</f>
        <v>Электрика</v>
      </c>
    </row>
    <row r="972" spans="1:9" hidden="1" x14ac:dyDescent="0.3">
      <c r="A972" s="9">
        <v>971</v>
      </c>
      <c r="B972" s="14">
        <v>44810</v>
      </c>
      <c r="C972" s="9">
        <v>37</v>
      </c>
      <c r="D972" s="9">
        <v>9</v>
      </c>
      <c r="E972" s="15" t="s">
        <v>85</v>
      </c>
      <c r="F972" s="16">
        <v>32701</v>
      </c>
      <c r="G972" t="str">
        <f>VLOOKUP(Начисление!D972,Отдел!A:C,2,0)</f>
        <v>Отдел труда и заработной платы</v>
      </c>
      <c r="H972" s="4" t="str">
        <f>VLOOKUP(C972,'Лицевые счета'!A:E,2,0)</f>
        <v>Туполева</v>
      </c>
      <c r="I972" t="str">
        <f>VLOOKUP(C972,'Лицевые счета'!A:E,4,0)</f>
        <v>Инструмент</v>
      </c>
    </row>
    <row r="973" spans="1:9" hidden="1" x14ac:dyDescent="0.3">
      <c r="A973" s="9">
        <v>972</v>
      </c>
      <c r="B973" s="14">
        <v>44811</v>
      </c>
      <c r="C973" s="9">
        <v>18</v>
      </c>
      <c r="D973" s="9">
        <v>6</v>
      </c>
      <c r="E973" s="15" t="s">
        <v>85</v>
      </c>
      <c r="F973" s="16">
        <v>25931</v>
      </c>
      <c r="G973" t="str">
        <f>VLOOKUP(Начисление!D973,Отдел!A:C,2,0)</f>
        <v>Отдел снабжения</v>
      </c>
      <c r="H973" s="4" t="str">
        <f>VLOOKUP(C973,'Лицевые счета'!A:E,2,0)</f>
        <v>Ленина</v>
      </c>
      <c r="I973" t="str">
        <f>VLOOKUP(C973,'Лицевые счета'!A:E,4,0)</f>
        <v>Сантехника</v>
      </c>
    </row>
    <row r="974" spans="1:9" hidden="1" x14ac:dyDescent="0.3">
      <c r="A974" s="9">
        <v>973</v>
      </c>
      <c r="B974" s="14">
        <v>44812</v>
      </c>
      <c r="C974" s="9">
        <v>1</v>
      </c>
      <c r="D974" s="9">
        <v>5</v>
      </c>
      <c r="E974" s="15" t="s">
        <v>85</v>
      </c>
      <c r="F974" s="16">
        <v>20699</v>
      </c>
      <c r="G974" t="str">
        <f>VLOOKUP(Начисление!D974,Отдел!A:C,2,0)</f>
        <v>Кадровый отдел</v>
      </c>
      <c r="H974" s="4" t="str">
        <f>VLOOKUP(C974,'Лицевые счета'!A:E,2,0)</f>
        <v>Шмидта</v>
      </c>
      <c r="I974" t="str">
        <f>VLOOKUP(C974,'Лицевые счета'!A:E,4,0)</f>
        <v>Электрика</v>
      </c>
    </row>
    <row r="975" spans="1:9" hidden="1" x14ac:dyDescent="0.3">
      <c r="A975" s="9">
        <v>974</v>
      </c>
      <c r="B975" s="14">
        <v>44813</v>
      </c>
      <c r="C975" s="9">
        <v>5</v>
      </c>
      <c r="D975" s="9">
        <v>9</v>
      </c>
      <c r="E975" s="15" t="s">
        <v>85</v>
      </c>
      <c r="F975" s="16">
        <v>27200</v>
      </c>
      <c r="G975" t="str">
        <f>VLOOKUP(Начисление!D975,Отдел!A:C,2,0)</f>
        <v>Отдел труда и заработной платы</v>
      </c>
      <c r="H975" s="4" t="str">
        <f>VLOOKUP(C975,'Лицевые счета'!A:E,2,0)</f>
        <v>Шмидта</v>
      </c>
      <c r="I975" t="str">
        <f>VLOOKUP(C975,'Лицевые счета'!A:E,4,0)</f>
        <v>Электрика</v>
      </c>
    </row>
    <row r="976" spans="1:9" hidden="1" x14ac:dyDescent="0.3">
      <c r="A976" s="9">
        <v>975</v>
      </c>
      <c r="B976" s="14">
        <v>44814</v>
      </c>
      <c r="C976" s="9">
        <v>41</v>
      </c>
      <c r="D976" s="9">
        <v>5</v>
      </c>
      <c r="E976" s="15" t="s">
        <v>85</v>
      </c>
      <c r="F976" s="16">
        <v>28139</v>
      </c>
      <c r="G976" t="str">
        <f>VLOOKUP(Начисление!D976,Отдел!A:C,2,0)</f>
        <v>Кадровый отдел</v>
      </c>
      <c r="H976" s="4" t="str">
        <f>VLOOKUP(C976,'Лицевые счета'!A:E,2,0)</f>
        <v>Семеоновская</v>
      </c>
      <c r="I976" t="str">
        <f>VLOOKUP(C976,'Лицевые счета'!A:E,4,0)</f>
        <v>Электрика</v>
      </c>
    </row>
    <row r="977" spans="1:9" hidden="1" x14ac:dyDescent="0.3">
      <c r="A977" s="9">
        <v>976</v>
      </c>
      <c r="B977" s="14">
        <v>44815</v>
      </c>
      <c r="C977" s="9">
        <v>38</v>
      </c>
      <c r="D977" s="9">
        <v>11</v>
      </c>
      <c r="E977" s="15" t="s">
        <v>85</v>
      </c>
      <c r="F977" s="16">
        <v>30389</v>
      </c>
      <c r="G977" t="str">
        <f>VLOOKUP(Начисление!D977,Отдел!A:C,2,0)</f>
        <v>Производственный цех</v>
      </c>
      <c r="H977" s="4" t="str">
        <f>VLOOKUP(C977,'Лицевые счета'!A:E,2,0)</f>
        <v>Семеоновская</v>
      </c>
      <c r="I977" t="str">
        <f>VLOOKUP(C977,'Лицевые счета'!A:E,4,0)</f>
        <v>Электрика</v>
      </c>
    </row>
    <row r="978" spans="1:9" hidden="1" x14ac:dyDescent="0.3">
      <c r="A978" s="9">
        <v>977</v>
      </c>
      <c r="B978" s="14">
        <v>44816</v>
      </c>
      <c r="C978" s="9">
        <v>19</v>
      </c>
      <c r="D978" s="9">
        <v>11</v>
      </c>
      <c r="E978" s="15" t="s">
        <v>85</v>
      </c>
      <c r="F978" s="16">
        <v>24842</v>
      </c>
      <c r="G978" t="str">
        <f>VLOOKUP(Начисление!D978,Отдел!A:C,2,0)</f>
        <v>Производственный цех</v>
      </c>
      <c r="H978" s="4" t="str">
        <f>VLOOKUP(C978,'Лицевые счета'!A:E,2,0)</f>
        <v>Ленина</v>
      </c>
      <c r="I978" t="str">
        <f>VLOOKUP(C978,'Лицевые счета'!A:E,4,0)</f>
        <v>Сантехника</v>
      </c>
    </row>
    <row r="979" spans="1:9" hidden="1" x14ac:dyDescent="0.3">
      <c r="A979" s="9">
        <v>978</v>
      </c>
      <c r="B979" s="14">
        <v>44817</v>
      </c>
      <c r="C979" s="9">
        <v>58</v>
      </c>
      <c r="D979" s="9">
        <v>9</v>
      </c>
      <c r="E979" s="15" t="s">
        <v>85</v>
      </c>
      <c r="F979" s="16">
        <v>20465</v>
      </c>
      <c r="G979" t="str">
        <f>VLOOKUP(Начисление!D979,Отдел!A:C,2,0)</f>
        <v>Отдел труда и заработной платы</v>
      </c>
      <c r="H979" s="4" t="str">
        <f>VLOOKUP(C979,'Лицевые счета'!A:E,2,0)</f>
        <v>Кольцевая</v>
      </c>
      <c r="I979" t="str">
        <f>VLOOKUP(C979,'Лицевые счета'!A:E,4,0)</f>
        <v>Инструмент</v>
      </c>
    </row>
    <row r="980" spans="1:9" hidden="1" x14ac:dyDescent="0.3">
      <c r="A980" s="9">
        <v>979</v>
      </c>
      <c r="B980" s="14">
        <v>44818</v>
      </c>
      <c r="C980" s="9">
        <v>32</v>
      </c>
      <c r="D980" s="9">
        <v>1</v>
      </c>
      <c r="E980" s="15" t="s">
        <v>85</v>
      </c>
      <c r="F980" s="16">
        <v>31722</v>
      </c>
      <c r="G980" t="str">
        <f>VLOOKUP(Начисление!D980,Отдел!A:C,2,0)</f>
        <v>Ремонтный цех</v>
      </c>
      <c r="H980" s="4" t="str">
        <f>VLOOKUP(C980,'Лицевые счета'!A:E,2,0)</f>
        <v>Туполева</v>
      </c>
      <c r="I980" t="str">
        <f>VLOOKUP(C980,'Лицевые счета'!A:E,4,0)</f>
        <v>Инструмент</v>
      </c>
    </row>
    <row r="981" spans="1:9" hidden="1" x14ac:dyDescent="0.3">
      <c r="A981" s="9">
        <v>980</v>
      </c>
      <c r="B981" s="14">
        <v>44819</v>
      </c>
      <c r="C981" s="9">
        <v>23</v>
      </c>
      <c r="D981" s="9">
        <v>3</v>
      </c>
      <c r="E981" s="15" t="s">
        <v>85</v>
      </c>
      <c r="F981" s="16">
        <v>35895</v>
      </c>
      <c r="G981" t="str">
        <f>VLOOKUP(Начисление!D981,Отдел!A:C,2,0)</f>
        <v>Бухгалтерия</v>
      </c>
      <c r="H981" s="4" t="str">
        <f>VLOOKUP(C981,'Лицевые счета'!A:E,2,0)</f>
        <v>Туполева</v>
      </c>
      <c r="I981" t="str">
        <f>VLOOKUP(C981,'Лицевые счета'!A:E,4,0)</f>
        <v>Электрика</v>
      </c>
    </row>
    <row r="982" spans="1:9" hidden="1" x14ac:dyDescent="0.3">
      <c r="A982" s="9">
        <v>981</v>
      </c>
      <c r="B982" s="14">
        <v>44820</v>
      </c>
      <c r="C982" s="9">
        <v>40</v>
      </c>
      <c r="D982" s="9">
        <v>4</v>
      </c>
      <c r="E982" s="15" t="s">
        <v>85</v>
      </c>
      <c r="F982" s="16">
        <v>23294</v>
      </c>
      <c r="G982" t="str">
        <f>VLOOKUP(Начисление!D982,Отдел!A:C,2,0)</f>
        <v>Отдел по технике безопасности</v>
      </c>
      <c r="H982" s="4" t="str">
        <f>VLOOKUP(C982,'Лицевые счета'!A:E,2,0)</f>
        <v>Семеоновская</v>
      </c>
      <c r="I982" t="str">
        <f>VLOOKUP(C982,'Лицевые счета'!A:E,4,0)</f>
        <v>Электрика</v>
      </c>
    </row>
    <row r="983" spans="1:9" hidden="1" x14ac:dyDescent="0.3">
      <c r="A983" s="9">
        <v>982</v>
      </c>
      <c r="B983" s="14">
        <v>44821</v>
      </c>
      <c r="C983" s="9">
        <v>48</v>
      </c>
      <c r="D983" s="9">
        <v>3</v>
      </c>
      <c r="E983" s="15" t="s">
        <v>85</v>
      </c>
      <c r="F983" s="16">
        <v>30297</v>
      </c>
      <c r="G983" t="str">
        <f>VLOOKUP(Начисление!D983,Отдел!A:C,2,0)</f>
        <v>Бухгалтерия</v>
      </c>
      <c r="H983" s="4" t="str">
        <f>VLOOKUP(C983,'Лицевые счета'!A:E,2,0)</f>
        <v>Семеоновская</v>
      </c>
      <c r="I983" t="str">
        <f>VLOOKUP(C983,'Лицевые счета'!A:E,4,0)</f>
        <v>Инструмент</v>
      </c>
    </row>
    <row r="984" spans="1:9" hidden="1" x14ac:dyDescent="0.3">
      <c r="A984" s="9">
        <v>983</v>
      </c>
      <c r="B984" s="14">
        <v>44822</v>
      </c>
      <c r="C984" s="9">
        <v>29</v>
      </c>
      <c r="D984" s="9">
        <v>6</v>
      </c>
      <c r="E984" s="15" t="s">
        <v>85</v>
      </c>
      <c r="F984" s="16">
        <v>35976</v>
      </c>
      <c r="G984" t="str">
        <f>VLOOKUP(Начисление!D984,Отдел!A:C,2,0)</f>
        <v>Отдел снабжения</v>
      </c>
      <c r="H984" s="4" t="str">
        <f>VLOOKUP(C984,'Лицевые счета'!A:E,2,0)</f>
        <v>Туполева</v>
      </c>
      <c r="I984" t="str">
        <f>VLOOKUP(C984,'Лицевые счета'!A:E,4,0)</f>
        <v>Электрика</v>
      </c>
    </row>
    <row r="985" spans="1:9" hidden="1" x14ac:dyDescent="0.3">
      <c r="A985" s="9">
        <v>984</v>
      </c>
      <c r="B985" s="14">
        <v>44823</v>
      </c>
      <c r="C985" s="9">
        <v>21</v>
      </c>
      <c r="D985" s="9">
        <v>10</v>
      </c>
      <c r="E985" s="15" t="s">
        <v>85</v>
      </c>
      <c r="F985" s="16">
        <v>34177</v>
      </c>
      <c r="G985" t="str">
        <f>VLOOKUP(Начисление!D985,Отдел!A:C,2,0)</f>
        <v>Маркетинговый отдел</v>
      </c>
      <c r="H985" s="4" t="str">
        <f>VLOOKUP(C985,'Лицевые счета'!A:E,2,0)</f>
        <v>Туполева</v>
      </c>
      <c r="I985" t="str">
        <f>VLOOKUP(C985,'Лицевые счета'!A:E,4,0)</f>
        <v>Электрика</v>
      </c>
    </row>
    <row r="986" spans="1:9" hidden="1" x14ac:dyDescent="0.3">
      <c r="A986" s="9">
        <v>985</v>
      </c>
      <c r="B986" s="14">
        <v>44824</v>
      </c>
      <c r="C986" s="9">
        <v>50</v>
      </c>
      <c r="D986" s="9">
        <v>2</v>
      </c>
      <c r="E986" s="15" t="s">
        <v>85</v>
      </c>
      <c r="F986" s="16">
        <v>37801</v>
      </c>
      <c r="G986" t="str">
        <f>VLOOKUP(Начисление!D986,Отдел!A:C,2,0)</f>
        <v>Служба доставки</v>
      </c>
      <c r="H986" s="4" t="str">
        <f>VLOOKUP(C986,'Лицевые счета'!A:E,2,0)</f>
        <v>Семеоновская</v>
      </c>
      <c r="I986" t="str">
        <f>VLOOKUP(C986,'Лицевые счета'!A:E,4,0)</f>
        <v>Сантехника</v>
      </c>
    </row>
    <row r="987" spans="1:9" hidden="1" x14ac:dyDescent="0.3">
      <c r="A987" s="9">
        <v>986</v>
      </c>
      <c r="B987" s="14">
        <v>44825</v>
      </c>
      <c r="C987" s="9">
        <v>13</v>
      </c>
      <c r="D987" s="9">
        <v>9</v>
      </c>
      <c r="E987" s="15" t="s">
        <v>85</v>
      </c>
      <c r="F987" s="16">
        <v>27055</v>
      </c>
      <c r="G987" t="str">
        <f>VLOOKUP(Начисление!D987,Отдел!A:C,2,0)</f>
        <v>Отдел труда и заработной платы</v>
      </c>
      <c r="H987" s="4" t="str">
        <f>VLOOKUP(C987,'Лицевые счета'!A:E,2,0)</f>
        <v>Ленина</v>
      </c>
      <c r="I987" t="str">
        <f>VLOOKUP(C987,'Лицевые счета'!A:E,4,0)</f>
        <v>Сантехника</v>
      </c>
    </row>
    <row r="988" spans="1:9" hidden="1" x14ac:dyDescent="0.3">
      <c r="A988" s="9">
        <v>987</v>
      </c>
      <c r="B988" s="14">
        <v>44826</v>
      </c>
      <c r="C988" s="9">
        <v>41</v>
      </c>
      <c r="D988" s="9">
        <v>8</v>
      </c>
      <c r="E988" s="15" t="s">
        <v>85</v>
      </c>
      <c r="F988" s="16">
        <v>21154</v>
      </c>
      <c r="G988" t="str">
        <f>VLOOKUP(Начисление!D988,Отдел!A:C,2,0)</f>
        <v>Плановый отдел</v>
      </c>
      <c r="H988" s="4" t="str">
        <f>VLOOKUP(C988,'Лицевые счета'!A:E,2,0)</f>
        <v>Семеоновская</v>
      </c>
      <c r="I988" t="str">
        <f>VLOOKUP(C988,'Лицевые счета'!A:E,4,0)</f>
        <v>Электрика</v>
      </c>
    </row>
    <row r="989" spans="1:9" hidden="1" x14ac:dyDescent="0.3">
      <c r="A989" s="9">
        <v>988</v>
      </c>
      <c r="B989" s="14">
        <v>44827</v>
      </c>
      <c r="C989" s="9">
        <v>20</v>
      </c>
      <c r="D989" s="9">
        <v>2</v>
      </c>
      <c r="E989" s="15" t="s">
        <v>85</v>
      </c>
      <c r="F989" s="16">
        <v>31583</v>
      </c>
      <c r="G989" t="str">
        <f>VLOOKUP(Начисление!D989,Отдел!A:C,2,0)</f>
        <v>Служба доставки</v>
      </c>
      <c r="H989" s="4" t="str">
        <f>VLOOKUP(C989,'Лицевые счета'!A:E,2,0)</f>
        <v>Ленина</v>
      </c>
      <c r="I989" t="str">
        <f>VLOOKUP(C989,'Лицевые счета'!A:E,4,0)</f>
        <v>Сантехника</v>
      </c>
    </row>
    <row r="990" spans="1:9" hidden="1" x14ac:dyDescent="0.3">
      <c r="A990" s="9">
        <v>989</v>
      </c>
      <c r="B990" s="14">
        <v>44828</v>
      </c>
      <c r="C990" s="9">
        <v>59</v>
      </c>
      <c r="D990" s="9">
        <v>10</v>
      </c>
      <c r="E990" s="15" t="s">
        <v>85</v>
      </c>
      <c r="F990" s="16">
        <v>24417</v>
      </c>
      <c r="G990" t="str">
        <f>VLOOKUP(Начисление!D990,Отдел!A:C,2,0)</f>
        <v>Маркетинговый отдел</v>
      </c>
      <c r="H990" s="4" t="str">
        <f>VLOOKUP(C990,'Лицевые счета'!A:E,2,0)</f>
        <v>Кольцевая</v>
      </c>
      <c r="I990" t="str">
        <f>VLOOKUP(C990,'Лицевые счета'!A:E,4,0)</f>
        <v>Сантехника</v>
      </c>
    </row>
    <row r="991" spans="1:9" hidden="1" x14ac:dyDescent="0.3">
      <c r="A991" s="9">
        <v>990</v>
      </c>
      <c r="B991" s="14">
        <v>44829</v>
      </c>
      <c r="C991" s="9">
        <v>12</v>
      </c>
      <c r="D991" s="9">
        <v>11</v>
      </c>
      <c r="E991" s="15" t="s">
        <v>85</v>
      </c>
      <c r="F991" s="16">
        <v>24141</v>
      </c>
      <c r="G991" t="str">
        <f>VLOOKUP(Начисление!D991,Отдел!A:C,2,0)</f>
        <v>Производственный цех</v>
      </c>
      <c r="H991" s="4" t="str">
        <f>VLOOKUP(C991,'Лицевые счета'!A:E,2,0)</f>
        <v>Ленина</v>
      </c>
      <c r="I991" t="str">
        <f>VLOOKUP(C991,'Лицевые счета'!A:E,4,0)</f>
        <v>Электрика</v>
      </c>
    </row>
    <row r="992" spans="1:9" hidden="1" x14ac:dyDescent="0.3">
      <c r="A992" s="9">
        <v>991</v>
      </c>
      <c r="B992" s="14">
        <v>44830</v>
      </c>
      <c r="C992" s="9">
        <v>50</v>
      </c>
      <c r="D992" s="9">
        <v>12</v>
      </c>
      <c r="E992" s="15" t="s">
        <v>85</v>
      </c>
      <c r="F992" s="16">
        <v>29651</v>
      </c>
      <c r="G992" t="str">
        <f>VLOOKUP(Начисление!D992,Отдел!A:C,2,0)</f>
        <v>Диспетчерский отдел</v>
      </c>
      <c r="H992" s="4" t="str">
        <f>VLOOKUP(C992,'Лицевые счета'!A:E,2,0)</f>
        <v>Семеоновская</v>
      </c>
      <c r="I992" t="str">
        <f>VLOOKUP(C992,'Лицевые счета'!A:E,4,0)</f>
        <v>Сантехника</v>
      </c>
    </row>
    <row r="993" spans="1:9" hidden="1" x14ac:dyDescent="0.3">
      <c r="A993" s="9">
        <v>992</v>
      </c>
      <c r="B993" s="14">
        <v>44831</v>
      </c>
      <c r="C993" s="9">
        <v>18</v>
      </c>
      <c r="D993" s="9">
        <v>9</v>
      </c>
      <c r="E993" s="15" t="s">
        <v>85</v>
      </c>
      <c r="F993" s="16">
        <v>29665</v>
      </c>
      <c r="G993" t="str">
        <f>VLOOKUP(Начисление!D993,Отдел!A:C,2,0)</f>
        <v>Отдел труда и заработной платы</v>
      </c>
      <c r="H993" s="4" t="str">
        <f>VLOOKUP(C993,'Лицевые счета'!A:E,2,0)</f>
        <v>Ленина</v>
      </c>
      <c r="I993" t="str">
        <f>VLOOKUP(C993,'Лицевые счета'!A:E,4,0)</f>
        <v>Сантехника</v>
      </c>
    </row>
    <row r="994" spans="1:9" hidden="1" x14ac:dyDescent="0.3">
      <c r="A994" s="9">
        <v>993</v>
      </c>
      <c r="B994" s="14">
        <v>44832</v>
      </c>
      <c r="C994" s="9">
        <v>52</v>
      </c>
      <c r="D994" s="9">
        <v>9</v>
      </c>
      <c r="E994" s="15" t="s">
        <v>85</v>
      </c>
      <c r="F994" s="16">
        <v>26569</v>
      </c>
      <c r="G994" t="str">
        <f>VLOOKUP(Начисление!D994,Отдел!A:C,2,0)</f>
        <v>Отдел труда и заработной платы</v>
      </c>
      <c r="H994" s="4" t="str">
        <f>VLOOKUP(C994,'Лицевые счета'!A:E,2,0)</f>
        <v>Семеоновская</v>
      </c>
      <c r="I994" t="str">
        <f>VLOOKUP(C994,'Лицевые счета'!A:E,4,0)</f>
        <v>Сантехника</v>
      </c>
    </row>
    <row r="995" spans="1:9" hidden="1" x14ac:dyDescent="0.3">
      <c r="A995" s="9">
        <v>994</v>
      </c>
      <c r="B995" s="14">
        <v>44833</v>
      </c>
      <c r="C995" s="9">
        <v>24</v>
      </c>
      <c r="D995" s="9">
        <v>8</v>
      </c>
      <c r="E995" s="15" t="s">
        <v>85</v>
      </c>
      <c r="F995" s="16">
        <v>20991</v>
      </c>
      <c r="G995" t="str">
        <f>VLOOKUP(Начисление!D995,Отдел!A:C,2,0)</f>
        <v>Плановый отдел</v>
      </c>
      <c r="H995" s="4" t="str">
        <f>VLOOKUP(C995,'Лицевые счета'!A:E,2,0)</f>
        <v>Туполева</v>
      </c>
      <c r="I995" t="str">
        <f>VLOOKUP(C995,'Лицевые счета'!A:E,4,0)</f>
        <v>Электрика</v>
      </c>
    </row>
    <row r="996" spans="1:9" hidden="1" x14ac:dyDescent="0.3">
      <c r="A996" s="9">
        <v>995</v>
      </c>
      <c r="B996" s="14">
        <v>44834</v>
      </c>
      <c r="C996" s="9">
        <v>30</v>
      </c>
      <c r="D996" s="9">
        <v>9</v>
      </c>
      <c r="E996" s="15" t="s">
        <v>85</v>
      </c>
      <c r="F996" s="16">
        <v>39814</v>
      </c>
      <c r="G996" t="str">
        <f>VLOOKUP(Начисление!D996,Отдел!A:C,2,0)</f>
        <v>Отдел труда и заработной платы</v>
      </c>
      <c r="H996" s="4" t="str">
        <f>VLOOKUP(C996,'Лицевые счета'!A:E,2,0)</f>
        <v>Туполева</v>
      </c>
      <c r="I996" t="str">
        <f>VLOOKUP(C996,'Лицевые счета'!A:E,4,0)</f>
        <v>Электрика</v>
      </c>
    </row>
    <row r="997" spans="1:9" hidden="1" x14ac:dyDescent="0.3">
      <c r="A997" s="9">
        <v>996</v>
      </c>
      <c r="B997" s="14">
        <v>44835</v>
      </c>
      <c r="C997" s="9">
        <v>57</v>
      </c>
      <c r="D997" s="9">
        <v>9</v>
      </c>
      <c r="E997" s="15" t="s">
        <v>85</v>
      </c>
      <c r="F997" s="16">
        <v>24937</v>
      </c>
      <c r="G997" t="str">
        <f>VLOOKUP(Начисление!D997,Отдел!A:C,2,0)</f>
        <v>Отдел труда и заработной платы</v>
      </c>
      <c r="H997" s="4" t="str">
        <f>VLOOKUP(C997,'Лицевые счета'!A:E,2,0)</f>
        <v>Кольцевая</v>
      </c>
      <c r="I997" t="str">
        <f>VLOOKUP(C997,'Лицевые счета'!A:E,4,0)</f>
        <v>Инструмент</v>
      </c>
    </row>
    <row r="998" spans="1:9" hidden="1" x14ac:dyDescent="0.3">
      <c r="A998" s="9">
        <v>997</v>
      </c>
      <c r="B998" s="14">
        <v>44836</v>
      </c>
      <c r="C998" s="9">
        <v>31</v>
      </c>
      <c r="D998" s="9">
        <v>8</v>
      </c>
      <c r="E998" s="15" t="s">
        <v>85</v>
      </c>
      <c r="F998" s="16">
        <v>26154</v>
      </c>
      <c r="G998" t="str">
        <f>VLOOKUP(Начисление!D998,Отдел!A:C,2,0)</f>
        <v>Плановый отдел</v>
      </c>
      <c r="H998" s="4" t="str">
        <f>VLOOKUP(C998,'Лицевые счета'!A:E,2,0)</f>
        <v>Туполева</v>
      </c>
      <c r="I998" t="str">
        <f>VLOOKUP(C998,'Лицевые счета'!A:E,4,0)</f>
        <v>Электрика</v>
      </c>
    </row>
    <row r="999" spans="1:9" hidden="1" x14ac:dyDescent="0.3">
      <c r="A999" s="9">
        <v>998</v>
      </c>
      <c r="B999" s="14">
        <v>44837</v>
      </c>
      <c r="C999" s="9">
        <v>33</v>
      </c>
      <c r="D999" s="9">
        <v>6</v>
      </c>
      <c r="E999" s="15" t="s">
        <v>85</v>
      </c>
      <c r="F999" s="16">
        <v>27672</v>
      </c>
      <c r="G999" t="str">
        <f>VLOOKUP(Начисление!D999,Отдел!A:C,2,0)</f>
        <v>Отдел снабжения</v>
      </c>
      <c r="H999" s="4" t="str">
        <f>VLOOKUP(C999,'Лицевые счета'!A:E,2,0)</f>
        <v>Туполева</v>
      </c>
      <c r="I999" t="str">
        <f>VLOOKUP(C999,'Лицевые счета'!A:E,4,0)</f>
        <v>Инструмент</v>
      </c>
    </row>
    <row r="1000" spans="1:9" hidden="1" x14ac:dyDescent="0.3">
      <c r="A1000" s="9">
        <v>999</v>
      </c>
      <c r="B1000" s="14">
        <v>44838</v>
      </c>
      <c r="C1000" s="9">
        <v>20</v>
      </c>
      <c r="D1000" s="9">
        <v>8</v>
      </c>
      <c r="E1000" s="15" t="s">
        <v>85</v>
      </c>
      <c r="F1000" s="16">
        <v>37093</v>
      </c>
      <c r="G1000" t="str">
        <f>VLOOKUP(Начисление!D1000,Отдел!A:C,2,0)</f>
        <v>Плановый отдел</v>
      </c>
      <c r="H1000" s="4" t="str">
        <f>VLOOKUP(C1000,'Лицевые счета'!A:E,2,0)</f>
        <v>Ленина</v>
      </c>
      <c r="I1000" t="str">
        <f>VLOOKUP(C1000,'Лицевые счета'!A:E,4,0)</f>
        <v>Сантехника</v>
      </c>
    </row>
    <row r="1001" spans="1:9" hidden="1" x14ac:dyDescent="0.3">
      <c r="A1001" s="9">
        <v>1000</v>
      </c>
      <c r="B1001" s="14">
        <v>44839</v>
      </c>
      <c r="C1001" s="9">
        <v>15</v>
      </c>
      <c r="D1001" s="9">
        <v>7</v>
      </c>
      <c r="E1001" s="15" t="s">
        <v>85</v>
      </c>
      <c r="F1001" s="16">
        <v>37094</v>
      </c>
      <c r="G1001" t="str">
        <f>VLOOKUP(Начисление!D1001,Отдел!A:C,2,0)</f>
        <v>Отдел сбыта</v>
      </c>
      <c r="H1001" s="4" t="str">
        <f>VLOOKUP(C1001,'Лицевые счета'!A:E,2,0)</f>
        <v>Ленина</v>
      </c>
      <c r="I1001" t="str">
        <f>VLOOKUP(C1001,'Лицевые счета'!A:E,4,0)</f>
        <v>Сантехника</v>
      </c>
    </row>
    <row r="1002" spans="1:9" hidden="1" x14ac:dyDescent="0.3">
      <c r="A1002" s="9">
        <v>1001</v>
      </c>
      <c r="B1002" s="14">
        <v>44840</v>
      </c>
      <c r="C1002" s="9">
        <v>33</v>
      </c>
      <c r="D1002" s="9">
        <v>9</v>
      </c>
      <c r="E1002" s="15" t="s">
        <v>85</v>
      </c>
      <c r="F1002" s="16">
        <v>36297</v>
      </c>
      <c r="G1002" t="str">
        <f>VLOOKUP(Начисление!D1002,Отдел!A:C,2,0)</f>
        <v>Отдел труда и заработной платы</v>
      </c>
      <c r="H1002" s="4" t="str">
        <f>VLOOKUP(C1002,'Лицевые счета'!A:E,2,0)</f>
        <v>Туполева</v>
      </c>
      <c r="I1002" t="str">
        <f>VLOOKUP(C1002,'Лицевые счета'!A:E,4,0)</f>
        <v>Инструмент</v>
      </c>
    </row>
    <row r="1003" spans="1:9" hidden="1" x14ac:dyDescent="0.3">
      <c r="A1003" s="9">
        <v>1002</v>
      </c>
      <c r="B1003" s="14">
        <v>44841</v>
      </c>
      <c r="C1003" s="9">
        <v>50</v>
      </c>
      <c r="D1003" s="9">
        <v>10</v>
      </c>
      <c r="E1003" s="15" t="s">
        <v>85</v>
      </c>
      <c r="F1003" s="16">
        <v>26392</v>
      </c>
      <c r="G1003" t="str">
        <f>VLOOKUP(Начисление!D1003,Отдел!A:C,2,0)</f>
        <v>Маркетинговый отдел</v>
      </c>
      <c r="H1003" s="4" t="str">
        <f>VLOOKUP(C1003,'Лицевые счета'!A:E,2,0)</f>
        <v>Семеоновская</v>
      </c>
      <c r="I1003" t="str">
        <f>VLOOKUP(C1003,'Лицевые счета'!A:E,4,0)</f>
        <v>Сантехника</v>
      </c>
    </row>
    <row r="1004" spans="1:9" hidden="1" x14ac:dyDescent="0.3">
      <c r="A1004" s="9">
        <v>1003</v>
      </c>
      <c r="B1004" s="14">
        <v>44842</v>
      </c>
      <c r="C1004" s="9">
        <v>42</v>
      </c>
      <c r="D1004" s="9">
        <v>10</v>
      </c>
      <c r="E1004" s="15" t="s">
        <v>85</v>
      </c>
      <c r="F1004" s="16">
        <v>21293</v>
      </c>
      <c r="G1004" t="str">
        <f>VLOOKUP(Начисление!D1004,Отдел!A:C,2,0)</f>
        <v>Маркетинговый отдел</v>
      </c>
      <c r="H1004" s="4" t="str">
        <f>VLOOKUP(C1004,'Лицевые счета'!A:E,2,0)</f>
        <v>Семеоновская</v>
      </c>
      <c r="I1004" t="str">
        <f>VLOOKUP(C1004,'Лицевые счета'!A:E,4,0)</f>
        <v>Электрика</v>
      </c>
    </row>
    <row r="1005" spans="1:9" hidden="1" x14ac:dyDescent="0.3">
      <c r="A1005" s="9">
        <v>1004</v>
      </c>
      <c r="B1005" s="14">
        <v>44843</v>
      </c>
      <c r="C1005" s="9">
        <v>51</v>
      </c>
      <c r="D1005" s="9">
        <v>12</v>
      </c>
      <c r="E1005" s="15" t="s">
        <v>85</v>
      </c>
      <c r="F1005" s="16">
        <v>33777</v>
      </c>
      <c r="G1005" t="str">
        <f>VLOOKUP(Начисление!D1005,Отдел!A:C,2,0)</f>
        <v>Диспетчерский отдел</v>
      </c>
      <c r="H1005" s="4" t="str">
        <f>VLOOKUP(C1005,'Лицевые счета'!A:E,2,0)</f>
        <v>Семеоновская</v>
      </c>
      <c r="I1005" t="str">
        <f>VLOOKUP(C1005,'Лицевые счета'!A:E,4,0)</f>
        <v>Сантехника</v>
      </c>
    </row>
    <row r="1006" spans="1:9" hidden="1" x14ac:dyDescent="0.3">
      <c r="A1006" s="9">
        <v>1005</v>
      </c>
      <c r="B1006" s="14">
        <v>44844</v>
      </c>
      <c r="C1006" s="9">
        <v>42</v>
      </c>
      <c r="D1006" s="9">
        <v>1</v>
      </c>
      <c r="E1006" s="15" t="s">
        <v>85</v>
      </c>
      <c r="F1006" s="16">
        <v>36102</v>
      </c>
      <c r="G1006" t="str">
        <f>VLOOKUP(Начисление!D1006,Отдел!A:C,2,0)</f>
        <v>Ремонтный цех</v>
      </c>
      <c r="H1006" s="4" t="str">
        <f>VLOOKUP(C1006,'Лицевые счета'!A:E,2,0)</f>
        <v>Семеоновская</v>
      </c>
      <c r="I1006" t="str">
        <f>VLOOKUP(C1006,'Лицевые счета'!A:E,4,0)</f>
        <v>Электрика</v>
      </c>
    </row>
    <row r="1007" spans="1:9" hidden="1" x14ac:dyDescent="0.3">
      <c r="A1007" s="9">
        <v>1006</v>
      </c>
      <c r="B1007" s="14">
        <v>44845</v>
      </c>
      <c r="C1007" s="9">
        <v>16</v>
      </c>
      <c r="D1007" s="9">
        <v>4</v>
      </c>
      <c r="E1007" s="15" t="s">
        <v>85</v>
      </c>
      <c r="F1007" s="16">
        <v>33637</v>
      </c>
      <c r="G1007" t="str">
        <f>VLOOKUP(Начисление!D1007,Отдел!A:C,2,0)</f>
        <v>Отдел по технике безопасности</v>
      </c>
      <c r="H1007" s="4" t="str">
        <f>VLOOKUP(C1007,'Лицевые счета'!A:E,2,0)</f>
        <v>Ленина</v>
      </c>
      <c r="I1007" t="str">
        <f>VLOOKUP(C1007,'Лицевые счета'!A:E,4,0)</f>
        <v>Сантехника</v>
      </c>
    </row>
    <row r="1008" spans="1:9" hidden="1" x14ac:dyDescent="0.3">
      <c r="A1008" s="9">
        <v>1007</v>
      </c>
      <c r="B1008" s="14">
        <v>44846</v>
      </c>
      <c r="C1008" s="9">
        <v>40</v>
      </c>
      <c r="D1008" s="9">
        <v>10</v>
      </c>
      <c r="E1008" s="15" t="s">
        <v>85</v>
      </c>
      <c r="F1008" s="16">
        <v>34616</v>
      </c>
      <c r="G1008" t="str">
        <f>VLOOKUP(Начисление!D1008,Отдел!A:C,2,0)</f>
        <v>Маркетинговый отдел</v>
      </c>
      <c r="H1008" s="4" t="str">
        <f>VLOOKUP(C1008,'Лицевые счета'!A:E,2,0)</f>
        <v>Семеоновская</v>
      </c>
      <c r="I1008" t="str">
        <f>VLOOKUP(C1008,'Лицевые счета'!A:E,4,0)</f>
        <v>Электрика</v>
      </c>
    </row>
    <row r="1009" spans="1:9" hidden="1" x14ac:dyDescent="0.3">
      <c r="A1009" s="9">
        <v>1008</v>
      </c>
      <c r="B1009" s="14">
        <v>44847</v>
      </c>
      <c r="C1009" s="9">
        <v>34</v>
      </c>
      <c r="D1009" s="9">
        <v>12</v>
      </c>
      <c r="E1009" s="15" t="s">
        <v>85</v>
      </c>
      <c r="F1009" s="16">
        <v>30360</v>
      </c>
      <c r="G1009" t="str">
        <f>VLOOKUP(Начисление!D1009,Отдел!A:C,2,0)</f>
        <v>Диспетчерский отдел</v>
      </c>
      <c r="H1009" s="4" t="str">
        <f>VLOOKUP(C1009,'Лицевые счета'!A:E,2,0)</f>
        <v>Туполева</v>
      </c>
      <c r="I1009" t="str">
        <f>VLOOKUP(C1009,'Лицевые счета'!A:E,4,0)</f>
        <v>Инструмент</v>
      </c>
    </row>
    <row r="1010" spans="1:9" hidden="1" x14ac:dyDescent="0.3">
      <c r="A1010" s="9">
        <v>1009</v>
      </c>
      <c r="B1010" s="14">
        <v>44848</v>
      </c>
      <c r="C1010" s="9">
        <v>45</v>
      </c>
      <c r="D1010" s="9">
        <v>1</v>
      </c>
      <c r="E1010" s="15" t="s">
        <v>85</v>
      </c>
      <c r="F1010" s="16">
        <v>28692</v>
      </c>
      <c r="G1010" t="str">
        <f>VLOOKUP(Начисление!D1010,Отдел!A:C,2,0)</f>
        <v>Ремонтный цех</v>
      </c>
      <c r="H1010" s="4" t="str">
        <f>VLOOKUP(C1010,'Лицевые счета'!A:E,2,0)</f>
        <v>Семеоновская</v>
      </c>
      <c r="I1010" t="str">
        <f>VLOOKUP(C1010,'Лицевые счета'!A:E,4,0)</f>
        <v>Инструмент</v>
      </c>
    </row>
    <row r="1011" spans="1:9" hidden="1" x14ac:dyDescent="0.3">
      <c r="A1011" s="9">
        <v>1010</v>
      </c>
      <c r="B1011" s="14">
        <v>44849</v>
      </c>
      <c r="C1011" s="9">
        <v>51</v>
      </c>
      <c r="D1011" s="9">
        <v>1</v>
      </c>
      <c r="E1011" s="15" t="s">
        <v>85</v>
      </c>
      <c r="F1011" s="16">
        <v>29493</v>
      </c>
      <c r="G1011" t="str">
        <f>VLOOKUP(Начисление!D1011,Отдел!A:C,2,0)</f>
        <v>Ремонтный цех</v>
      </c>
      <c r="H1011" s="4" t="str">
        <f>VLOOKUP(C1011,'Лицевые счета'!A:E,2,0)</f>
        <v>Семеоновская</v>
      </c>
      <c r="I1011" t="str">
        <f>VLOOKUP(C1011,'Лицевые счета'!A:E,4,0)</f>
        <v>Сантехника</v>
      </c>
    </row>
    <row r="1012" spans="1:9" hidden="1" x14ac:dyDescent="0.3">
      <c r="A1012" s="9">
        <v>1011</v>
      </c>
      <c r="B1012" s="14">
        <v>44850</v>
      </c>
      <c r="C1012" s="9">
        <v>8</v>
      </c>
      <c r="D1012" s="9">
        <v>5</v>
      </c>
      <c r="E1012" s="15" t="s">
        <v>85</v>
      </c>
      <c r="F1012" s="16">
        <v>38838</v>
      </c>
      <c r="G1012" t="str">
        <f>VLOOKUP(Начисление!D1012,Отдел!A:C,2,0)</f>
        <v>Кадровый отдел</v>
      </c>
      <c r="H1012" s="4" t="str">
        <f>VLOOKUP(C1012,'Лицевые счета'!A:E,2,0)</f>
        <v>Ленина</v>
      </c>
      <c r="I1012" t="str">
        <f>VLOOKUP(C1012,'Лицевые счета'!A:E,4,0)</f>
        <v>Электрика</v>
      </c>
    </row>
    <row r="1013" spans="1:9" hidden="1" x14ac:dyDescent="0.3">
      <c r="A1013" s="9">
        <v>1012</v>
      </c>
      <c r="B1013" s="14">
        <v>44851</v>
      </c>
      <c r="C1013" s="9">
        <v>58</v>
      </c>
      <c r="D1013" s="9">
        <v>5</v>
      </c>
      <c r="E1013" s="15" t="s">
        <v>85</v>
      </c>
      <c r="F1013" s="16">
        <v>37187</v>
      </c>
      <c r="G1013" t="str">
        <f>VLOOKUP(Начисление!D1013,Отдел!A:C,2,0)</f>
        <v>Кадровый отдел</v>
      </c>
      <c r="H1013" s="4" t="str">
        <f>VLOOKUP(C1013,'Лицевые счета'!A:E,2,0)</f>
        <v>Кольцевая</v>
      </c>
      <c r="I1013" t="str">
        <f>VLOOKUP(C1013,'Лицевые счета'!A:E,4,0)</f>
        <v>Инструмент</v>
      </c>
    </row>
    <row r="1014" spans="1:9" hidden="1" x14ac:dyDescent="0.3">
      <c r="A1014" s="9">
        <v>1013</v>
      </c>
      <c r="B1014" s="14">
        <v>44852</v>
      </c>
      <c r="C1014" s="9">
        <v>11</v>
      </c>
      <c r="D1014" s="9">
        <v>1</v>
      </c>
      <c r="E1014" s="15" t="s">
        <v>85</v>
      </c>
      <c r="F1014" s="16">
        <v>27501</v>
      </c>
      <c r="G1014" t="str">
        <f>VLOOKUP(Начисление!D1014,Отдел!A:C,2,0)</f>
        <v>Ремонтный цех</v>
      </c>
      <c r="H1014" s="4" t="str">
        <f>VLOOKUP(C1014,'Лицевые счета'!A:E,2,0)</f>
        <v>Ленина</v>
      </c>
      <c r="I1014" t="str">
        <f>VLOOKUP(C1014,'Лицевые счета'!A:E,4,0)</f>
        <v>Электрика</v>
      </c>
    </row>
    <row r="1015" spans="1:9" hidden="1" x14ac:dyDescent="0.3">
      <c r="A1015" s="9">
        <v>1014</v>
      </c>
      <c r="B1015" s="14">
        <v>44853</v>
      </c>
      <c r="C1015" s="9">
        <v>29</v>
      </c>
      <c r="D1015" s="9">
        <v>4</v>
      </c>
      <c r="E1015" s="15" t="s">
        <v>85</v>
      </c>
      <c r="F1015" s="16">
        <v>34430</v>
      </c>
      <c r="G1015" t="str">
        <f>VLOOKUP(Начисление!D1015,Отдел!A:C,2,0)</f>
        <v>Отдел по технике безопасности</v>
      </c>
      <c r="H1015" s="4" t="str">
        <f>VLOOKUP(C1015,'Лицевые счета'!A:E,2,0)</f>
        <v>Туполева</v>
      </c>
      <c r="I1015" t="str">
        <f>VLOOKUP(C1015,'Лицевые счета'!A:E,4,0)</f>
        <v>Электрика</v>
      </c>
    </row>
    <row r="1016" spans="1:9" hidden="1" x14ac:dyDescent="0.3">
      <c r="A1016" s="9">
        <v>1015</v>
      </c>
      <c r="B1016" s="14">
        <v>44854</v>
      </c>
      <c r="C1016" s="9">
        <v>31</v>
      </c>
      <c r="D1016" s="9">
        <v>2</v>
      </c>
      <c r="E1016" s="15" t="s">
        <v>85</v>
      </c>
      <c r="F1016" s="16">
        <v>38396</v>
      </c>
      <c r="G1016" t="str">
        <f>VLOOKUP(Начисление!D1016,Отдел!A:C,2,0)</f>
        <v>Служба доставки</v>
      </c>
      <c r="H1016" s="4" t="str">
        <f>VLOOKUP(C1016,'Лицевые счета'!A:E,2,0)</f>
        <v>Туполева</v>
      </c>
      <c r="I1016" t="str">
        <f>VLOOKUP(C1016,'Лицевые счета'!A:E,4,0)</f>
        <v>Электрика</v>
      </c>
    </row>
    <row r="1017" spans="1:9" hidden="1" x14ac:dyDescent="0.3">
      <c r="A1017" s="9">
        <v>1016</v>
      </c>
      <c r="B1017" s="14">
        <v>44855</v>
      </c>
      <c r="C1017" s="9">
        <v>35</v>
      </c>
      <c r="D1017" s="9">
        <v>6</v>
      </c>
      <c r="E1017" s="15" t="s">
        <v>85</v>
      </c>
      <c r="F1017" s="16">
        <v>21775</v>
      </c>
      <c r="G1017" t="str">
        <f>VLOOKUP(Начисление!D1017,Отдел!A:C,2,0)</f>
        <v>Отдел снабжения</v>
      </c>
      <c r="H1017" s="4" t="str">
        <f>VLOOKUP(C1017,'Лицевые счета'!A:E,2,0)</f>
        <v>Туполева</v>
      </c>
      <c r="I1017" t="str">
        <f>VLOOKUP(C1017,'Лицевые счета'!A:E,4,0)</f>
        <v>Инструмент</v>
      </c>
    </row>
    <row r="1018" spans="1:9" hidden="1" x14ac:dyDescent="0.3">
      <c r="A1018" s="9">
        <v>1017</v>
      </c>
      <c r="B1018" s="14">
        <v>44856</v>
      </c>
      <c r="C1018" s="9">
        <v>9</v>
      </c>
      <c r="D1018" s="9">
        <v>4</v>
      </c>
      <c r="E1018" s="15" t="s">
        <v>85</v>
      </c>
      <c r="F1018" s="16">
        <v>20325</v>
      </c>
      <c r="G1018" t="str">
        <f>VLOOKUP(Начисление!D1018,Отдел!A:C,2,0)</f>
        <v>Отдел по технике безопасности</v>
      </c>
      <c r="H1018" s="4" t="str">
        <f>VLOOKUP(C1018,'Лицевые счета'!A:E,2,0)</f>
        <v>Ленина</v>
      </c>
      <c r="I1018" t="str">
        <f>VLOOKUP(C1018,'Лицевые счета'!A:E,4,0)</f>
        <v>Электрика</v>
      </c>
    </row>
    <row r="1019" spans="1:9" hidden="1" x14ac:dyDescent="0.3">
      <c r="A1019" s="9">
        <v>1018</v>
      </c>
      <c r="B1019" s="14">
        <v>44857</v>
      </c>
      <c r="C1019" s="9">
        <v>16</v>
      </c>
      <c r="D1019" s="9">
        <v>2</v>
      </c>
      <c r="E1019" s="15" t="s">
        <v>85</v>
      </c>
      <c r="F1019" s="16">
        <v>28778</v>
      </c>
      <c r="G1019" t="str">
        <f>VLOOKUP(Начисление!D1019,Отдел!A:C,2,0)</f>
        <v>Служба доставки</v>
      </c>
      <c r="H1019" s="4" t="str">
        <f>VLOOKUP(C1019,'Лицевые счета'!A:E,2,0)</f>
        <v>Ленина</v>
      </c>
      <c r="I1019" t="str">
        <f>VLOOKUP(C1019,'Лицевые счета'!A:E,4,0)</f>
        <v>Сантехника</v>
      </c>
    </row>
    <row r="1020" spans="1:9" hidden="1" x14ac:dyDescent="0.3">
      <c r="A1020" s="9">
        <v>1019</v>
      </c>
      <c r="B1020" s="14">
        <v>44858</v>
      </c>
      <c r="C1020" s="9">
        <v>34</v>
      </c>
      <c r="D1020" s="9">
        <v>11</v>
      </c>
      <c r="E1020" s="15" t="s">
        <v>85</v>
      </c>
      <c r="F1020" s="16">
        <v>38106</v>
      </c>
      <c r="G1020" t="str">
        <f>VLOOKUP(Начисление!D1020,Отдел!A:C,2,0)</f>
        <v>Производственный цех</v>
      </c>
      <c r="H1020" s="4" t="str">
        <f>VLOOKUP(C1020,'Лицевые счета'!A:E,2,0)</f>
        <v>Туполева</v>
      </c>
      <c r="I1020" t="str">
        <f>VLOOKUP(C1020,'Лицевые счета'!A:E,4,0)</f>
        <v>Инструмент</v>
      </c>
    </row>
    <row r="1021" spans="1:9" hidden="1" x14ac:dyDescent="0.3">
      <c r="A1021" s="9">
        <v>1020</v>
      </c>
      <c r="B1021" s="14">
        <v>44859</v>
      </c>
      <c r="C1021" s="9">
        <v>3</v>
      </c>
      <c r="D1021" s="9">
        <v>9</v>
      </c>
      <c r="E1021" s="15" t="s">
        <v>85</v>
      </c>
      <c r="F1021" s="16">
        <v>39646</v>
      </c>
      <c r="G1021" t="str">
        <f>VLOOKUP(Начисление!D1021,Отдел!A:C,2,0)</f>
        <v>Отдел труда и заработной платы</v>
      </c>
      <c r="H1021" s="4" t="str">
        <f>VLOOKUP(C1021,'Лицевые счета'!A:E,2,0)</f>
        <v>Шмидта</v>
      </c>
      <c r="I1021" t="str">
        <f>VLOOKUP(C1021,'Лицевые счета'!A:E,4,0)</f>
        <v>Электрика</v>
      </c>
    </row>
    <row r="1022" spans="1:9" hidden="1" x14ac:dyDescent="0.3">
      <c r="A1022" s="9">
        <v>1021</v>
      </c>
      <c r="B1022" s="14">
        <v>44860</v>
      </c>
      <c r="C1022" s="9">
        <v>57</v>
      </c>
      <c r="D1022" s="9">
        <v>6</v>
      </c>
      <c r="E1022" s="15" t="s">
        <v>85</v>
      </c>
      <c r="F1022" s="16">
        <v>26678</v>
      </c>
      <c r="G1022" t="str">
        <f>VLOOKUP(Начисление!D1022,Отдел!A:C,2,0)</f>
        <v>Отдел снабжения</v>
      </c>
      <c r="H1022" s="4" t="str">
        <f>VLOOKUP(C1022,'Лицевые счета'!A:E,2,0)</f>
        <v>Кольцевая</v>
      </c>
      <c r="I1022" t="str">
        <f>VLOOKUP(C1022,'Лицевые счета'!A:E,4,0)</f>
        <v>Инструмент</v>
      </c>
    </row>
    <row r="1023" spans="1:9" hidden="1" x14ac:dyDescent="0.3">
      <c r="A1023" s="9">
        <v>1022</v>
      </c>
      <c r="B1023" s="14">
        <v>44861</v>
      </c>
      <c r="C1023" s="9">
        <v>1</v>
      </c>
      <c r="D1023" s="9">
        <v>8</v>
      </c>
      <c r="E1023" s="15" t="s">
        <v>85</v>
      </c>
      <c r="F1023" s="16">
        <v>20755</v>
      </c>
      <c r="G1023" t="str">
        <f>VLOOKUP(Начисление!D1023,Отдел!A:C,2,0)</f>
        <v>Плановый отдел</v>
      </c>
      <c r="H1023" s="4" t="str">
        <f>VLOOKUP(C1023,'Лицевые счета'!A:E,2,0)</f>
        <v>Шмидта</v>
      </c>
      <c r="I1023" t="str">
        <f>VLOOKUP(C1023,'Лицевые счета'!A:E,4,0)</f>
        <v>Электрика</v>
      </c>
    </row>
    <row r="1024" spans="1:9" hidden="1" x14ac:dyDescent="0.3">
      <c r="A1024" s="9">
        <v>1023</v>
      </c>
      <c r="B1024" s="14">
        <v>44862</v>
      </c>
      <c r="C1024" s="9">
        <v>9</v>
      </c>
      <c r="D1024" s="9">
        <v>11</v>
      </c>
      <c r="E1024" s="15" t="s">
        <v>85</v>
      </c>
      <c r="F1024" s="16">
        <v>35460</v>
      </c>
      <c r="G1024" t="str">
        <f>VLOOKUP(Начисление!D1024,Отдел!A:C,2,0)</f>
        <v>Производственный цех</v>
      </c>
      <c r="H1024" s="4" t="str">
        <f>VLOOKUP(C1024,'Лицевые счета'!A:E,2,0)</f>
        <v>Ленина</v>
      </c>
      <c r="I1024" t="str">
        <f>VLOOKUP(C1024,'Лицевые счета'!A:E,4,0)</f>
        <v>Электрика</v>
      </c>
    </row>
    <row r="1025" spans="1:9" hidden="1" x14ac:dyDescent="0.3">
      <c r="A1025" s="9">
        <v>1024</v>
      </c>
      <c r="B1025" s="14">
        <v>44863</v>
      </c>
      <c r="C1025" s="9">
        <v>10</v>
      </c>
      <c r="D1025" s="9">
        <v>8</v>
      </c>
      <c r="E1025" s="15" t="s">
        <v>85</v>
      </c>
      <c r="F1025" s="16">
        <v>21900</v>
      </c>
      <c r="G1025" t="str">
        <f>VLOOKUP(Начисление!D1025,Отдел!A:C,2,0)</f>
        <v>Плановый отдел</v>
      </c>
      <c r="H1025" s="4" t="str">
        <f>VLOOKUP(C1025,'Лицевые счета'!A:E,2,0)</f>
        <v>Ленина</v>
      </c>
      <c r="I1025" t="str">
        <f>VLOOKUP(C1025,'Лицевые счета'!A:E,4,0)</f>
        <v>Электрика</v>
      </c>
    </row>
    <row r="1026" spans="1:9" hidden="1" x14ac:dyDescent="0.3">
      <c r="A1026" s="9">
        <v>1025</v>
      </c>
      <c r="B1026" s="14">
        <v>44864</v>
      </c>
      <c r="C1026" s="9">
        <v>60</v>
      </c>
      <c r="D1026" s="9">
        <v>12</v>
      </c>
      <c r="E1026" s="15" t="s">
        <v>85</v>
      </c>
      <c r="F1026" s="16">
        <v>33543</v>
      </c>
      <c r="G1026" t="str">
        <f>VLOOKUP(Начисление!D1026,Отдел!A:C,2,0)</f>
        <v>Диспетчерский отдел</v>
      </c>
      <c r="H1026" s="4" t="str">
        <f>VLOOKUP(C1026,'Лицевые счета'!A:E,2,0)</f>
        <v>Кольцевая</v>
      </c>
      <c r="I1026" t="str">
        <f>VLOOKUP(C1026,'Лицевые счета'!A:E,4,0)</f>
        <v>Сантехника</v>
      </c>
    </row>
    <row r="1027" spans="1:9" hidden="1" x14ac:dyDescent="0.3">
      <c r="A1027" s="9">
        <v>1026</v>
      </c>
      <c r="B1027" s="14">
        <v>44865</v>
      </c>
      <c r="C1027" s="9">
        <v>36</v>
      </c>
      <c r="D1027" s="9">
        <v>5</v>
      </c>
      <c r="E1027" s="15" t="s">
        <v>85</v>
      </c>
      <c r="F1027" s="16">
        <v>30381</v>
      </c>
      <c r="G1027" t="str">
        <f>VLOOKUP(Начисление!D1027,Отдел!A:C,2,0)</f>
        <v>Кадровый отдел</v>
      </c>
      <c r="H1027" s="4" t="str">
        <f>VLOOKUP(C1027,'Лицевые счета'!A:E,2,0)</f>
        <v>Туполева</v>
      </c>
      <c r="I1027" t="str">
        <f>VLOOKUP(C1027,'Лицевые счета'!A:E,4,0)</f>
        <v>Инструмент</v>
      </c>
    </row>
    <row r="1028" spans="1:9" hidden="1" x14ac:dyDescent="0.3">
      <c r="A1028" s="9">
        <v>1027</v>
      </c>
      <c r="B1028" s="14">
        <v>44866</v>
      </c>
      <c r="C1028" s="9">
        <v>3</v>
      </c>
      <c r="D1028" s="9">
        <v>12</v>
      </c>
      <c r="E1028" s="15" t="s">
        <v>85</v>
      </c>
      <c r="F1028" s="16">
        <v>28910</v>
      </c>
      <c r="G1028" t="str">
        <f>VLOOKUP(Начисление!D1028,Отдел!A:C,2,0)</f>
        <v>Диспетчерский отдел</v>
      </c>
      <c r="H1028" s="4" t="str">
        <f>VLOOKUP(C1028,'Лицевые счета'!A:E,2,0)</f>
        <v>Шмидта</v>
      </c>
      <c r="I1028" t="str">
        <f>VLOOKUP(C1028,'Лицевые счета'!A:E,4,0)</f>
        <v>Электрика</v>
      </c>
    </row>
    <row r="1029" spans="1:9" hidden="1" x14ac:dyDescent="0.3">
      <c r="A1029" s="9">
        <v>1028</v>
      </c>
      <c r="B1029" s="14">
        <v>44867</v>
      </c>
      <c r="C1029" s="9">
        <v>32</v>
      </c>
      <c r="D1029" s="9">
        <v>4</v>
      </c>
      <c r="E1029" s="15" t="s">
        <v>85</v>
      </c>
      <c r="F1029" s="16">
        <v>35933</v>
      </c>
      <c r="G1029" t="str">
        <f>VLOOKUP(Начисление!D1029,Отдел!A:C,2,0)</f>
        <v>Отдел по технике безопасности</v>
      </c>
      <c r="H1029" s="4" t="str">
        <f>VLOOKUP(C1029,'Лицевые счета'!A:E,2,0)</f>
        <v>Туполева</v>
      </c>
      <c r="I1029" t="str">
        <f>VLOOKUP(C1029,'Лицевые счета'!A:E,4,0)</f>
        <v>Инструмент</v>
      </c>
    </row>
    <row r="1030" spans="1:9" hidden="1" x14ac:dyDescent="0.3">
      <c r="A1030" s="9">
        <v>1029</v>
      </c>
      <c r="B1030" s="14">
        <v>44868</v>
      </c>
      <c r="C1030" s="9">
        <v>52</v>
      </c>
      <c r="D1030" s="9">
        <v>9</v>
      </c>
      <c r="E1030" s="15" t="s">
        <v>85</v>
      </c>
      <c r="F1030" s="16">
        <v>39668</v>
      </c>
      <c r="G1030" t="str">
        <f>VLOOKUP(Начисление!D1030,Отдел!A:C,2,0)</f>
        <v>Отдел труда и заработной платы</v>
      </c>
      <c r="H1030" s="4" t="str">
        <f>VLOOKUP(C1030,'Лицевые счета'!A:E,2,0)</f>
        <v>Семеоновская</v>
      </c>
      <c r="I1030" t="str">
        <f>VLOOKUP(C1030,'Лицевые счета'!A:E,4,0)</f>
        <v>Сантехника</v>
      </c>
    </row>
    <row r="1031" spans="1:9" hidden="1" x14ac:dyDescent="0.3">
      <c r="A1031" s="9">
        <v>1030</v>
      </c>
      <c r="B1031" s="14">
        <v>44869</v>
      </c>
      <c r="C1031" s="9">
        <v>19</v>
      </c>
      <c r="D1031" s="9">
        <v>6</v>
      </c>
      <c r="E1031" s="15" t="s">
        <v>85</v>
      </c>
      <c r="F1031" s="16">
        <v>37980</v>
      </c>
      <c r="G1031" t="str">
        <f>VLOOKUP(Начисление!D1031,Отдел!A:C,2,0)</f>
        <v>Отдел снабжения</v>
      </c>
      <c r="H1031" s="4" t="str">
        <f>VLOOKUP(C1031,'Лицевые счета'!A:E,2,0)</f>
        <v>Ленина</v>
      </c>
      <c r="I1031" t="str">
        <f>VLOOKUP(C1031,'Лицевые счета'!A:E,4,0)</f>
        <v>Сантехника</v>
      </c>
    </row>
    <row r="1032" spans="1:9" hidden="1" x14ac:dyDescent="0.3">
      <c r="A1032" s="9">
        <v>1031</v>
      </c>
      <c r="B1032" s="14">
        <v>44870</v>
      </c>
      <c r="C1032" s="9">
        <v>49</v>
      </c>
      <c r="D1032" s="9">
        <v>2</v>
      </c>
      <c r="E1032" s="15" t="s">
        <v>85</v>
      </c>
      <c r="F1032" s="16">
        <v>32646</v>
      </c>
      <c r="G1032" t="str">
        <f>VLOOKUP(Начисление!D1032,Отдел!A:C,2,0)</f>
        <v>Служба доставки</v>
      </c>
      <c r="H1032" s="4" t="str">
        <f>VLOOKUP(C1032,'Лицевые счета'!A:E,2,0)</f>
        <v>Семеоновская</v>
      </c>
      <c r="I1032" t="str">
        <f>VLOOKUP(C1032,'Лицевые счета'!A:E,4,0)</f>
        <v>Инструмент</v>
      </c>
    </row>
    <row r="1033" spans="1:9" hidden="1" x14ac:dyDescent="0.3">
      <c r="A1033" s="9">
        <v>1032</v>
      </c>
      <c r="B1033" s="14">
        <v>44871</v>
      </c>
      <c r="C1033" s="9">
        <v>27</v>
      </c>
      <c r="D1033" s="9">
        <v>5</v>
      </c>
      <c r="E1033" s="15" t="s">
        <v>84</v>
      </c>
      <c r="F1033" s="16">
        <v>33184</v>
      </c>
      <c r="G1033" t="str">
        <f>VLOOKUP(Начисление!D1033,Отдел!A:C,2,0)</f>
        <v>Кадровый отдел</v>
      </c>
      <c r="H1033" s="4" t="str">
        <f>VLOOKUP(C1033,'Лицевые счета'!A:E,2,0)</f>
        <v>Туполева</v>
      </c>
      <c r="I1033" t="str">
        <f>VLOOKUP(C1033,'Лицевые счета'!A:E,4,0)</f>
        <v>Электрика</v>
      </c>
    </row>
    <row r="1034" spans="1:9" hidden="1" x14ac:dyDescent="0.3">
      <c r="A1034" s="9">
        <v>1033</v>
      </c>
      <c r="B1034" s="14">
        <v>44872</v>
      </c>
      <c r="C1034" s="9">
        <v>47</v>
      </c>
      <c r="D1034" s="9">
        <v>10</v>
      </c>
      <c r="E1034" s="15" t="s">
        <v>84</v>
      </c>
      <c r="F1034" s="16">
        <v>33994</v>
      </c>
      <c r="G1034" t="str">
        <f>VLOOKUP(Начисление!D1034,Отдел!A:C,2,0)</f>
        <v>Маркетинговый отдел</v>
      </c>
      <c r="H1034" s="4" t="str">
        <f>VLOOKUP(C1034,'Лицевые счета'!A:E,2,0)</f>
        <v>Семеоновская</v>
      </c>
      <c r="I1034" t="str">
        <f>VLOOKUP(C1034,'Лицевые счета'!A:E,4,0)</f>
        <v>Инструмент</v>
      </c>
    </row>
    <row r="1035" spans="1:9" hidden="1" x14ac:dyDescent="0.3">
      <c r="A1035" s="9">
        <v>1034</v>
      </c>
      <c r="B1035" s="14">
        <v>44873</v>
      </c>
      <c r="C1035" s="9">
        <v>58</v>
      </c>
      <c r="D1035" s="9">
        <v>12</v>
      </c>
      <c r="E1035" s="15" t="s">
        <v>84</v>
      </c>
      <c r="F1035" s="16">
        <v>29220</v>
      </c>
      <c r="G1035" t="str">
        <f>VLOOKUP(Начисление!D1035,Отдел!A:C,2,0)</f>
        <v>Диспетчерский отдел</v>
      </c>
      <c r="H1035" s="4" t="str">
        <f>VLOOKUP(C1035,'Лицевые счета'!A:E,2,0)</f>
        <v>Кольцевая</v>
      </c>
      <c r="I1035" t="str">
        <f>VLOOKUP(C1035,'Лицевые счета'!A:E,4,0)</f>
        <v>Инструмент</v>
      </c>
    </row>
    <row r="1036" spans="1:9" hidden="1" x14ac:dyDescent="0.3">
      <c r="A1036" s="9">
        <v>1035</v>
      </c>
      <c r="B1036" s="14">
        <v>44874</v>
      </c>
      <c r="C1036" s="9">
        <v>53</v>
      </c>
      <c r="D1036" s="9">
        <v>9</v>
      </c>
      <c r="E1036" s="15" t="s">
        <v>84</v>
      </c>
      <c r="F1036" s="16">
        <v>32005</v>
      </c>
      <c r="G1036" t="str">
        <f>VLOOKUP(Начисление!D1036,Отдел!A:C,2,0)</f>
        <v>Отдел труда и заработной платы</v>
      </c>
      <c r="H1036" s="4" t="str">
        <f>VLOOKUP(C1036,'Лицевые счета'!A:E,2,0)</f>
        <v>Кольцевая</v>
      </c>
      <c r="I1036" t="str">
        <f>VLOOKUP(C1036,'Лицевые счета'!A:E,4,0)</f>
        <v>Электрика</v>
      </c>
    </row>
    <row r="1037" spans="1:9" hidden="1" x14ac:dyDescent="0.3">
      <c r="A1037" s="9">
        <v>1036</v>
      </c>
      <c r="B1037" s="14">
        <v>44875</v>
      </c>
      <c r="C1037" s="9">
        <v>29</v>
      </c>
      <c r="D1037" s="9">
        <v>10</v>
      </c>
      <c r="E1037" s="15" t="s">
        <v>84</v>
      </c>
      <c r="F1037" s="16">
        <v>29035</v>
      </c>
      <c r="G1037" t="str">
        <f>VLOOKUP(Начисление!D1037,Отдел!A:C,2,0)</f>
        <v>Маркетинговый отдел</v>
      </c>
      <c r="H1037" s="4" t="str">
        <f>VLOOKUP(C1037,'Лицевые счета'!A:E,2,0)</f>
        <v>Туполева</v>
      </c>
      <c r="I1037" t="str">
        <f>VLOOKUP(C1037,'Лицевые счета'!A:E,4,0)</f>
        <v>Электрика</v>
      </c>
    </row>
    <row r="1038" spans="1:9" hidden="1" x14ac:dyDescent="0.3">
      <c r="A1038" s="9">
        <v>1037</v>
      </c>
      <c r="B1038" s="14">
        <v>44876</v>
      </c>
      <c r="C1038" s="9">
        <v>6</v>
      </c>
      <c r="D1038" s="9">
        <v>12</v>
      </c>
      <c r="E1038" s="15" t="s">
        <v>84</v>
      </c>
      <c r="F1038" s="16">
        <v>22978</v>
      </c>
      <c r="G1038" t="str">
        <f>VLOOKUP(Начисление!D1038,Отдел!A:C,2,0)</f>
        <v>Диспетчерский отдел</v>
      </c>
      <c r="H1038" s="4" t="str">
        <f>VLOOKUP(C1038,'Лицевые счета'!A:E,2,0)</f>
        <v>Шмидта</v>
      </c>
      <c r="I1038" t="str">
        <f>VLOOKUP(C1038,'Лицевые счета'!A:E,4,0)</f>
        <v>Электрика</v>
      </c>
    </row>
    <row r="1039" spans="1:9" hidden="1" x14ac:dyDescent="0.3">
      <c r="A1039" s="9">
        <v>1038</v>
      </c>
      <c r="B1039" s="14">
        <v>44877</v>
      </c>
      <c r="C1039" s="9">
        <v>44</v>
      </c>
      <c r="D1039" s="9">
        <v>11</v>
      </c>
      <c r="E1039" s="15" t="s">
        <v>84</v>
      </c>
      <c r="F1039" s="16">
        <v>36755</v>
      </c>
      <c r="G1039" t="str">
        <f>VLOOKUP(Начисление!D1039,Отдел!A:C,2,0)</f>
        <v>Производственный цех</v>
      </c>
      <c r="H1039" s="4" t="str">
        <f>VLOOKUP(C1039,'Лицевые счета'!A:E,2,0)</f>
        <v>Семеоновская</v>
      </c>
      <c r="I1039" t="str">
        <f>VLOOKUP(C1039,'Лицевые счета'!A:E,4,0)</f>
        <v>Электрика</v>
      </c>
    </row>
    <row r="1040" spans="1:9" hidden="1" x14ac:dyDescent="0.3">
      <c r="A1040" s="9">
        <v>1039</v>
      </c>
      <c r="B1040" s="14">
        <v>44878</v>
      </c>
      <c r="C1040" s="9">
        <v>28</v>
      </c>
      <c r="D1040" s="9">
        <v>1</v>
      </c>
      <c r="E1040" s="15" t="s">
        <v>84</v>
      </c>
      <c r="F1040" s="16">
        <v>28678</v>
      </c>
      <c r="G1040" t="str">
        <f>VLOOKUP(Начисление!D1040,Отдел!A:C,2,0)</f>
        <v>Ремонтный цех</v>
      </c>
      <c r="H1040" s="4" t="str">
        <f>VLOOKUP(C1040,'Лицевые счета'!A:E,2,0)</f>
        <v>Туполева</v>
      </c>
      <c r="I1040" t="str">
        <f>VLOOKUP(C1040,'Лицевые счета'!A:E,4,0)</f>
        <v>Электрика</v>
      </c>
    </row>
    <row r="1041" spans="1:9" hidden="1" x14ac:dyDescent="0.3">
      <c r="A1041" s="9">
        <v>1040</v>
      </c>
      <c r="B1041" s="14">
        <v>44879</v>
      </c>
      <c r="C1041" s="9">
        <v>53</v>
      </c>
      <c r="D1041" s="9">
        <v>7</v>
      </c>
      <c r="E1041" s="15" t="s">
        <v>84</v>
      </c>
      <c r="F1041" s="16">
        <v>36212</v>
      </c>
      <c r="G1041" t="str">
        <f>VLOOKUP(Начисление!D1041,Отдел!A:C,2,0)</f>
        <v>Отдел сбыта</v>
      </c>
      <c r="H1041" s="4" t="str">
        <f>VLOOKUP(C1041,'Лицевые счета'!A:E,2,0)</f>
        <v>Кольцевая</v>
      </c>
      <c r="I1041" t="str">
        <f>VLOOKUP(C1041,'Лицевые счета'!A:E,4,0)</f>
        <v>Электрика</v>
      </c>
    </row>
    <row r="1042" spans="1:9" hidden="1" x14ac:dyDescent="0.3">
      <c r="A1042" s="9">
        <v>1041</v>
      </c>
      <c r="B1042" s="14">
        <v>44880</v>
      </c>
      <c r="C1042" s="9">
        <v>30</v>
      </c>
      <c r="D1042" s="9">
        <v>12</v>
      </c>
      <c r="E1042" s="15" t="s">
        <v>84</v>
      </c>
      <c r="F1042" s="16">
        <v>26175</v>
      </c>
      <c r="G1042" t="str">
        <f>VLOOKUP(Начисление!D1042,Отдел!A:C,2,0)</f>
        <v>Диспетчерский отдел</v>
      </c>
      <c r="H1042" s="4" t="str">
        <f>VLOOKUP(C1042,'Лицевые счета'!A:E,2,0)</f>
        <v>Туполева</v>
      </c>
      <c r="I1042" t="str">
        <f>VLOOKUP(C1042,'Лицевые счета'!A:E,4,0)</f>
        <v>Электрика</v>
      </c>
    </row>
    <row r="1043" spans="1:9" hidden="1" x14ac:dyDescent="0.3">
      <c r="A1043" s="9">
        <v>1042</v>
      </c>
      <c r="B1043" s="14">
        <v>44881</v>
      </c>
      <c r="C1043" s="9">
        <v>5</v>
      </c>
      <c r="D1043" s="9">
        <v>4</v>
      </c>
      <c r="E1043" s="15" t="s">
        <v>84</v>
      </c>
      <c r="F1043" s="16">
        <v>23664</v>
      </c>
      <c r="G1043" t="str">
        <f>VLOOKUP(Начисление!D1043,Отдел!A:C,2,0)</f>
        <v>Отдел по технике безопасности</v>
      </c>
      <c r="H1043" s="4" t="str">
        <f>VLOOKUP(C1043,'Лицевые счета'!A:E,2,0)</f>
        <v>Шмидта</v>
      </c>
      <c r="I1043" t="str">
        <f>VLOOKUP(C1043,'Лицевые счета'!A:E,4,0)</f>
        <v>Электрика</v>
      </c>
    </row>
    <row r="1044" spans="1:9" hidden="1" x14ac:dyDescent="0.3">
      <c r="A1044" s="9">
        <v>1043</v>
      </c>
      <c r="B1044" s="14">
        <v>44882</v>
      </c>
      <c r="C1044" s="9">
        <v>41</v>
      </c>
      <c r="D1044" s="9">
        <v>5</v>
      </c>
      <c r="E1044" s="15" t="s">
        <v>84</v>
      </c>
      <c r="F1044" s="16">
        <v>32182</v>
      </c>
      <c r="G1044" t="str">
        <f>VLOOKUP(Начисление!D1044,Отдел!A:C,2,0)</f>
        <v>Кадровый отдел</v>
      </c>
      <c r="H1044" s="4" t="str">
        <f>VLOOKUP(C1044,'Лицевые счета'!A:E,2,0)</f>
        <v>Семеоновская</v>
      </c>
      <c r="I1044" t="str">
        <f>VLOOKUP(C1044,'Лицевые счета'!A:E,4,0)</f>
        <v>Электрика</v>
      </c>
    </row>
    <row r="1045" spans="1:9" hidden="1" x14ac:dyDescent="0.3">
      <c r="A1045" s="9">
        <v>1044</v>
      </c>
      <c r="B1045" s="14">
        <v>44883</v>
      </c>
      <c r="C1045" s="9">
        <v>13</v>
      </c>
      <c r="D1045" s="9">
        <v>4</v>
      </c>
      <c r="E1045" s="15" t="s">
        <v>84</v>
      </c>
      <c r="F1045" s="16">
        <v>24892</v>
      </c>
      <c r="G1045" t="str">
        <f>VLOOKUP(Начисление!D1045,Отдел!A:C,2,0)</f>
        <v>Отдел по технике безопасности</v>
      </c>
      <c r="H1045" s="4" t="str">
        <f>VLOOKUP(C1045,'Лицевые счета'!A:E,2,0)</f>
        <v>Ленина</v>
      </c>
      <c r="I1045" t="str">
        <f>VLOOKUP(C1045,'Лицевые счета'!A:E,4,0)</f>
        <v>Сантехника</v>
      </c>
    </row>
    <row r="1046" spans="1:9" hidden="1" x14ac:dyDescent="0.3">
      <c r="A1046" s="9">
        <v>1045</v>
      </c>
      <c r="B1046" s="14">
        <v>44884</v>
      </c>
      <c r="C1046" s="9">
        <v>60</v>
      </c>
      <c r="D1046" s="9">
        <v>4</v>
      </c>
      <c r="E1046" s="15" t="s">
        <v>84</v>
      </c>
      <c r="F1046" s="16">
        <v>24625</v>
      </c>
      <c r="G1046" t="str">
        <f>VLOOKUP(Начисление!D1046,Отдел!A:C,2,0)</f>
        <v>Отдел по технике безопасности</v>
      </c>
      <c r="H1046" s="4" t="str">
        <f>VLOOKUP(C1046,'Лицевые счета'!A:E,2,0)</f>
        <v>Кольцевая</v>
      </c>
      <c r="I1046" t="str">
        <f>VLOOKUP(C1046,'Лицевые счета'!A:E,4,0)</f>
        <v>Сантехника</v>
      </c>
    </row>
    <row r="1047" spans="1:9" x14ac:dyDescent="0.3">
      <c r="A1047" s="9">
        <v>1046</v>
      </c>
      <c r="B1047" s="14">
        <v>44885</v>
      </c>
      <c r="C1047" s="9">
        <v>27</v>
      </c>
      <c r="D1047" s="9">
        <v>7</v>
      </c>
      <c r="E1047" s="15" t="s">
        <v>84</v>
      </c>
      <c r="F1047" s="16">
        <v>32208</v>
      </c>
      <c r="G1047" t="str">
        <f>VLOOKUP(Начисление!D1047,Отдел!A:C,2,0)</f>
        <v>Отдел сбыта</v>
      </c>
      <c r="H1047" s="4" t="str">
        <f>VLOOKUP(C1047,'Лицевые счета'!A:E,2,0)</f>
        <v>Туполева</v>
      </c>
      <c r="I1047" t="str">
        <f>VLOOKUP(C1047,'Лицевые счета'!A:E,4,0)</f>
        <v>Электрика</v>
      </c>
    </row>
    <row r="1048" spans="1:9" hidden="1" x14ac:dyDescent="0.3">
      <c r="A1048" s="9">
        <v>1047</v>
      </c>
      <c r="B1048" s="14">
        <v>44886</v>
      </c>
      <c r="C1048" s="9">
        <v>39</v>
      </c>
      <c r="D1048" s="9">
        <v>11</v>
      </c>
      <c r="E1048" s="15" t="s">
        <v>84</v>
      </c>
      <c r="F1048" s="16">
        <v>34739</v>
      </c>
      <c r="G1048" t="str">
        <f>VLOOKUP(Начисление!D1048,Отдел!A:C,2,0)</f>
        <v>Производственный цех</v>
      </c>
      <c r="H1048" s="4" t="str">
        <f>VLOOKUP(C1048,'Лицевые счета'!A:E,2,0)</f>
        <v>Семеоновская</v>
      </c>
      <c r="I1048" t="str">
        <f>VLOOKUP(C1048,'Лицевые счета'!A:E,4,0)</f>
        <v>Электрика</v>
      </c>
    </row>
    <row r="1049" spans="1:9" hidden="1" x14ac:dyDescent="0.3">
      <c r="A1049" s="9">
        <v>1048</v>
      </c>
      <c r="B1049" s="14">
        <v>44887</v>
      </c>
      <c r="C1049" s="9">
        <v>44</v>
      </c>
      <c r="D1049" s="9">
        <v>3</v>
      </c>
      <c r="E1049" s="15" t="s">
        <v>84</v>
      </c>
      <c r="F1049" s="16">
        <v>23048</v>
      </c>
      <c r="G1049" t="str">
        <f>VLOOKUP(Начисление!D1049,Отдел!A:C,2,0)</f>
        <v>Бухгалтерия</v>
      </c>
      <c r="H1049" s="4" t="str">
        <f>VLOOKUP(C1049,'Лицевые счета'!A:E,2,0)</f>
        <v>Семеоновская</v>
      </c>
      <c r="I1049" t="str">
        <f>VLOOKUP(C1049,'Лицевые счета'!A:E,4,0)</f>
        <v>Электрика</v>
      </c>
    </row>
    <row r="1050" spans="1:9" hidden="1" x14ac:dyDescent="0.3">
      <c r="A1050" s="9">
        <v>1049</v>
      </c>
      <c r="B1050" s="14">
        <v>44888</v>
      </c>
      <c r="C1050" s="9">
        <v>33</v>
      </c>
      <c r="D1050" s="9">
        <v>11</v>
      </c>
      <c r="E1050" s="15" t="s">
        <v>84</v>
      </c>
      <c r="F1050" s="16">
        <v>24654</v>
      </c>
      <c r="G1050" t="str">
        <f>VLOOKUP(Начисление!D1050,Отдел!A:C,2,0)</f>
        <v>Производственный цех</v>
      </c>
      <c r="H1050" s="4" t="str">
        <f>VLOOKUP(C1050,'Лицевые счета'!A:E,2,0)</f>
        <v>Туполева</v>
      </c>
      <c r="I1050" t="str">
        <f>VLOOKUP(C1050,'Лицевые счета'!A:E,4,0)</f>
        <v>Инструмент</v>
      </c>
    </row>
    <row r="1051" spans="1:9" hidden="1" x14ac:dyDescent="0.3">
      <c r="A1051" s="9">
        <v>1050</v>
      </c>
      <c r="B1051" s="14">
        <v>44889</v>
      </c>
      <c r="C1051" s="9">
        <v>52</v>
      </c>
      <c r="D1051" s="9">
        <v>1</v>
      </c>
      <c r="E1051" s="15" t="s">
        <v>84</v>
      </c>
      <c r="F1051" s="16">
        <v>39153</v>
      </c>
      <c r="G1051" t="str">
        <f>VLOOKUP(Начисление!D1051,Отдел!A:C,2,0)</f>
        <v>Ремонтный цех</v>
      </c>
      <c r="H1051" s="4" t="str">
        <f>VLOOKUP(C1051,'Лицевые счета'!A:E,2,0)</f>
        <v>Семеоновская</v>
      </c>
      <c r="I1051" t="str">
        <f>VLOOKUP(C1051,'Лицевые счета'!A:E,4,0)</f>
        <v>Сантехника</v>
      </c>
    </row>
    <row r="1052" spans="1:9" hidden="1" x14ac:dyDescent="0.3">
      <c r="A1052" s="9">
        <v>1051</v>
      </c>
      <c r="B1052" s="14">
        <v>44890</v>
      </c>
      <c r="C1052" s="9">
        <v>13</v>
      </c>
      <c r="D1052" s="9">
        <v>12</v>
      </c>
      <c r="E1052" s="15" t="s">
        <v>84</v>
      </c>
      <c r="F1052" s="16">
        <v>32651</v>
      </c>
      <c r="G1052" t="str">
        <f>VLOOKUP(Начисление!D1052,Отдел!A:C,2,0)</f>
        <v>Диспетчерский отдел</v>
      </c>
      <c r="H1052" s="4" t="str">
        <f>VLOOKUP(C1052,'Лицевые счета'!A:E,2,0)</f>
        <v>Ленина</v>
      </c>
      <c r="I1052" t="str">
        <f>VLOOKUP(C1052,'Лицевые счета'!A:E,4,0)</f>
        <v>Сантехника</v>
      </c>
    </row>
    <row r="1053" spans="1:9" hidden="1" x14ac:dyDescent="0.3">
      <c r="A1053" s="9">
        <v>1052</v>
      </c>
      <c r="B1053" s="14">
        <v>44891</v>
      </c>
      <c r="C1053" s="9">
        <v>49</v>
      </c>
      <c r="D1053" s="9">
        <v>4</v>
      </c>
      <c r="E1053" s="15" t="s">
        <v>84</v>
      </c>
      <c r="F1053" s="16">
        <v>35386</v>
      </c>
      <c r="G1053" t="str">
        <f>VLOOKUP(Начисление!D1053,Отдел!A:C,2,0)</f>
        <v>Отдел по технике безопасности</v>
      </c>
      <c r="H1053" s="4" t="str">
        <f>VLOOKUP(C1053,'Лицевые счета'!A:E,2,0)</f>
        <v>Семеоновская</v>
      </c>
      <c r="I1053" t="str">
        <f>VLOOKUP(C1053,'Лицевые счета'!A:E,4,0)</f>
        <v>Инструмент</v>
      </c>
    </row>
    <row r="1054" spans="1:9" hidden="1" x14ac:dyDescent="0.3">
      <c r="A1054" s="9">
        <v>1053</v>
      </c>
      <c r="B1054" s="14">
        <v>44892</v>
      </c>
      <c r="C1054" s="9">
        <v>24</v>
      </c>
      <c r="D1054" s="9">
        <v>9</v>
      </c>
      <c r="E1054" s="15" t="s">
        <v>84</v>
      </c>
      <c r="F1054" s="16">
        <v>39986</v>
      </c>
      <c r="G1054" t="str">
        <f>VLOOKUP(Начисление!D1054,Отдел!A:C,2,0)</f>
        <v>Отдел труда и заработной платы</v>
      </c>
      <c r="H1054" s="4" t="str">
        <f>VLOOKUP(C1054,'Лицевые счета'!A:E,2,0)</f>
        <v>Туполева</v>
      </c>
      <c r="I1054" t="str">
        <f>VLOOKUP(C1054,'Лицевые счета'!A:E,4,0)</f>
        <v>Электрика</v>
      </c>
    </row>
    <row r="1055" spans="1:9" hidden="1" x14ac:dyDescent="0.3">
      <c r="A1055" s="9">
        <v>1054</v>
      </c>
      <c r="B1055" s="14">
        <v>44893</v>
      </c>
      <c r="C1055" s="9">
        <v>21</v>
      </c>
      <c r="D1055" s="9">
        <v>3</v>
      </c>
      <c r="E1055" s="15" t="s">
        <v>84</v>
      </c>
      <c r="F1055" s="16">
        <v>25945</v>
      </c>
      <c r="G1055" t="str">
        <f>VLOOKUP(Начисление!D1055,Отдел!A:C,2,0)</f>
        <v>Бухгалтерия</v>
      </c>
      <c r="H1055" s="4" t="str">
        <f>VLOOKUP(C1055,'Лицевые счета'!A:E,2,0)</f>
        <v>Туполева</v>
      </c>
      <c r="I1055" t="str">
        <f>VLOOKUP(C1055,'Лицевые счета'!A:E,4,0)</f>
        <v>Электрика</v>
      </c>
    </row>
    <row r="1056" spans="1:9" hidden="1" x14ac:dyDescent="0.3">
      <c r="A1056" s="9">
        <v>1055</v>
      </c>
      <c r="B1056" s="14">
        <v>44894</v>
      </c>
      <c r="C1056" s="9">
        <v>20</v>
      </c>
      <c r="D1056" s="9">
        <v>5</v>
      </c>
      <c r="E1056" s="15" t="s">
        <v>84</v>
      </c>
      <c r="F1056" s="16">
        <v>34119</v>
      </c>
      <c r="G1056" t="str">
        <f>VLOOKUP(Начисление!D1056,Отдел!A:C,2,0)</f>
        <v>Кадровый отдел</v>
      </c>
      <c r="H1056" s="4" t="str">
        <f>VLOOKUP(C1056,'Лицевые счета'!A:E,2,0)</f>
        <v>Ленина</v>
      </c>
      <c r="I1056" t="str">
        <f>VLOOKUP(C1056,'Лицевые счета'!A:E,4,0)</f>
        <v>Сантехника</v>
      </c>
    </row>
    <row r="1057" spans="1:9" hidden="1" x14ac:dyDescent="0.3">
      <c r="A1057" s="9">
        <v>1056</v>
      </c>
      <c r="B1057" s="14">
        <v>44895</v>
      </c>
      <c r="C1057" s="9">
        <v>54</v>
      </c>
      <c r="D1057" s="9">
        <v>9</v>
      </c>
      <c r="E1057" s="15" t="s">
        <v>84</v>
      </c>
      <c r="F1057" s="16">
        <v>38797</v>
      </c>
      <c r="G1057" t="str">
        <f>VLOOKUP(Начисление!D1057,Отдел!A:C,2,0)</f>
        <v>Отдел труда и заработной платы</v>
      </c>
      <c r="H1057" s="4" t="str">
        <f>VLOOKUP(C1057,'Лицевые счета'!A:E,2,0)</f>
        <v>Кольцевая</v>
      </c>
      <c r="I1057" t="str">
        <f>VLOOKUP(C1057,'Лицевые счета'!A:E,4,0)</f>
        <v>Электрика</v>
      </c>
    </row>
    <row r="1058" spans="1:9" hidden="1" x14ac:dyDescent="0.3">
      <c r="A1058" s="9">
        <v>1057</v>
      </c>
      <c r="B1058" s="14">
        <v>44896</v>
      </c>
      <c r="C1058" s="9">
        <v>28</v>
      </c>
      <c r="D1058" s="9">
        <v>2</v>
      </c>
      <c r="E1058" s="15" t="s">
        <v>84</v>
      </c>
      <c r="F1058" s="16">
        <v>24650</v>
      </c>
      <c r="G1058" t="str">
        <f>VLOOKUP(Начисление!D1058,Отдел!A:C,2,0)</f>
        <v>Служба доставки</v>
      </c>
      <c r="H1058" s="4" t="str">
        <f>VLOOKUP(C1058,'Лицевые счета'!A:E,2,0)</f>
        <v>Туполева</v>
      </c>
      <c r="I1058" t="str">
        <f>VLOOKUP(C1058,'Лицевые счета'!A:E,4,0)</f>
        <v>Электрика</v>
      </c>
    </row>
    <row r="1059" spans="1:9" hidden="1" x14ac:dyDescent="0.3">
      <c r="A1059" s="9">
        <v>1058</v>
      </c>
      <c r="B1059" s="14">
        <v>44897</v>
      </c>
      <c r="C1059" s="9">
        <v>46</v>
      </c>
      <c r="D1059" s="9">
        <v>6</v>
      </c>
      <c r="E1059" s="15" t="s">
        <v>84</v>
      </c>
      <c r="F1059" s="16">
        <v>31699</v>
      </c>
      <c r="G1059" t="str">
        <f>VLOOKUP(Начисление!D1059,Отдел!A:C,2,0)</f>
        <v>Отдел снабжения</v>
      </c>
      <c r="H1059" s="4" t="str">
        <f>VLOOKUP(C1059,'Лицевые счета'!A:E,2,0)</f>
        <v>Семеоновская</v>
      </c>
      <c r="I1059" t="str">
        <f>VLOOKUP(C1059,'Лицевые счета'!A:E,4,0)</f>
        <v>Инструмент</v>
      </c>
    </row>
    <row r="1060" spans="1:9" hidden="1" x14ac:dyDescent="0.3">
      <c r="A1060" s="9">
        <v>1059</v>
      </c>
      <c r="B1060" s="14">
        <v>44898</v>
      </c>
      <c r="C1060" s="9">
        <v>31</v>
      </c>
      <c r="D1060" s="9">
        <v>6</v>
      </c>
      <c r="E1060" s="15" t="s">
        <v>84</v>
      </c>
      <c r="F1060" s="16">
        <v>28615</v>
      </c>
      <c r="G1060" t="str">
        <f>VLOOKUP(Начисление!D1060,Отдел!A:C,2,0)</f>
        <v>Отдел снабжения</v>
      </c>
      <c r="H1060" s="4" t="str">
        <f>VLOOKUP(C1060,'Лицевые счета'!A:E,2,0)</f>
        <v>Туполева</v>
      </c>
      <c r="I1060" t="str">
        <f>VLOOKUP(C1060,'Лицевые счета'!A:E,4,0)</f>
        <v>Электрика</v>
      </c>
    </row>
    <row r="1061" spans="1:9" hidden="1" x14ac:dyDescent="0.3">
      <c r="A1061" s="9">
        <v>1060</v>
      </c>
      <c r="B1061" s="14">
        <v>44899</v>
      </c>
      <c r="C1061" s="9">
        <v>57</v>
      </c>
      <c r="D1061" s="9">
        <v>10</v>
      </c>
      <c r="E1061" s="15" t="s">
        <v>84</v>
      </c>
      <c r="F1061" s="16">
        <v>38943</v>
      </c>
      <c r="G1061" t="str">
        <f>VLOOKUP(Начисление!D1061,Отдел!A:C,2,0)</f>
        <v>Маркетинговый отдел</v>
      </c>
      <c r="H1061" s="4" t="str">
        <f>VLOOKUP(C1061,'Лицевые счета'!A:E,2,0)</f>
        <v>Кольцевая</v>
      </c>
      <c r="I1061" t="str">
        <f>VLOOKUP(C1061,'Лицевые счета'!A:E,4,0)</f>
        <v>Инструмент</v>
      </c>
    </row>
    <row r="1062" spans="1:9" hidden="1" x14ac:dyDescent="0.3">
      <c r="A1062" s="9">
        <v>1061</v>
      </c>
      <c r="B1062" s="14">
        <v>44900</v>
      </c>
      <c r="C1062" s="9">
        <v>23</v>
      </c>
      <c r="D1062" s="9">
        <v>3</v>
      </c>
      <c r="E1062" s="15" t="s">
        <v>84</v>
      </c>
      <c r="F1062" s="16">
        <v>36032</v>
      </c>
      <c r="G1062" t="str">
        <f>VLOOKUP(Начисление!D1062,Отдел!A:C,2,0)</f>
        <v>Бухгалтерия</v>
      </c>
      <c r="H1062" s="4" t="str">
        <f>VLOOKUP(C1062,'Лицевые счета'!A:E,2,0)</f>
        <v>Туполева</v>
      </c>
      <c r="I1062" t="str">
        <f>VLOOKUP(C1062,'Лицевые счета'!A:E,4,0)</f>
        <v>Электрика</v>
      </c>
    </row>
    <row r="1063" spans="1:9" hidden="1" x14ac:dyDescent="0.3">
      <c r="A1063" s="9">
        <v>1062</v>
      </c>
      <c r="B1063" s="14">
        <v>44901</v>
      </c>
      <c r="C1063" s="9">
        <v>60</v>
      </c>
      <c r="D1063" s="9">
        <v>5</v>
      </c>
      <c r="E1063" s="15" t="s">
        <v>84</v>
      </c>
      <c r="F1063" s="16">
        <v>37276</v>
      </c>
      <c r="G1063" t="str">
        <f>VLOOKUP(Начисление!D1063,Отдел!A:C,2,0)</f>
        <v>Кадровый отдел</v>
      </c>
      <c r="H1063" s="4" t="str">
        <f>VLOOKUP(C1063,'Лицевые счета'!A:E,2,0)</f>
        <v>Кольцевая</v>
      </c>
      <c r="I1063" t="str">
        <f>VLOOKUP(C1063,'Лицевые счета'!A:E,4,0)</f>
        <v>Сантехника</v>
      </c>
    </row>
    <row r="1064" spans="1:9" hidden="1" x14ac:dyDescent="0.3">
      <c r="A1064" s="9">
        <v>1063</v>
      </c>
      <c r="B1064" s="14">
        <v>44902</v>
      </c>
      <c r="C1064" s="9">
        <v>27</v>
      </c>
      <c r="D1064" s="9">
        <v>1</v>
      </c>
      <c r="E1064" s="15" t="s">
        <v>84</v>
      </c>
      <c r="F1064" s="16">
        <v>21621</v>
      </c>
      <c r="G1064" t="str">
        <f>VLOOKUP(Начисление!D1064,Отдел!A:C,2,0)</f>
        <v>Ремонтный цех</v>
      </c>
      <c r="H1064" s="4" t="str">
        <f>VLOOKUP(C1064,'Лицевые счета'!A:E,2,0)</f>
        <v>Туполева</v>
      </c>
      <c r="I1064" t="str">
        <f>VLOOKUP(C1064,'Лицевые счета'!A:E,4,0)</f>
        <v>Электрика</v>
      </c>
    </row>
    <row r="1065" spans="1:9" hidden="1" x14ac:dyDescent="0.3">
      <c r="A1065" s="9">
        <v>1064</v>
      </c>
      <c r="B1065" s="14">
        <v>44903</v>
      </c>
      <c r="C1065" s="9">
        <v>39</v>
      </c>
      <c r="D1065" s="9">
        <v>11</v>
      </c>
      <c r="E1065" s="15" t="s">
        <v>84</v>
      </c>
      <c r="F1065" s="16">
        <v>33541</v>
      </c>
      <c r="G1065" t="str">
        <f>VLOOKUP(Начисление!D1065,Отдел!A:C,2,0)</f>
        <v>Производственный цех</v>
      </c>
      <c r="H1065" s="4" t="str">
        <f>VLOOKUP(C1065,'Лицевые счета'!A:E,2,0)</f>
        <v>Семеоновская</v>
      </c>
      <c r="I1065" t="str">
        <f>VLOOKUP(C1065,'Лицевые счета'!A:E,4,0)</f>
        <v>Электрика</v>
      </c>
    </row>
    <row r="1066" spans="1:9" hidden="1" x14ac:dyDescent="0.3">
      <c r="A1066" s="9">
        <v>1065</v>
      </c>
      <c r="B1066" s="14">
        <v>44904</v>
      </c>
      <c r="C1066" s="9">
        <v>5</v>
      </c>
      <c r="D1066" s="9">
        <v>10</v>
      </c>
      <c r="E1066" s="15" t="s">
        <v>84</v>
      </c>
      <c r="F1066" s="16">
        <v>23047</v>
      </c>
      <c r="G1066" t="str">
        <f>VLOOKUP(Начисление!D1066,Отдел!A:C,2,0)</f>
        <v>Маркетинговый отдел</v>
      </c>
      <c r="H1066" s="4" t="str">
        <f>VLOOKUP(C1066,'Лицевые счета'!A:E,2,0)</f>
        <v>Шмидта</v>
      </c>
      <c r="I1066" t="str">
        <f>VLOOKUP(C1066,'Лицевые счета'!A:E,4,0)</f>
        <v>Электрика</v>
      </c>
    </row>
    <row r="1067" spans="1:9" hidden="1" x14ac:dyDescent="0.3">
      <c r="A1067" s="9">
        <v>1066</v>
      </c>
      <c r="B1067" s="14">
        <v>44905</v>
      </c>
      <c r="C1067" s="9">
        <v>59</v>
      </c>
      <c r="D1067" s="9">
        <v>5</v>
      </c>
      <c r="E1067" s="15" t="s">
        <v>84</v>
      </c>
      <c r="F1067" s="16">
        <v>21271</v>
      </c>
      <c r="G1067" t="str">
        <f>VLOOKUP(Начисление!D1067,Отдел!A:C,2,0)</f>
        <v>Кадровый отдел</v>
      </c>
      <c r="H1067" s="4" t="str">
        <f>VLOOKUP(C1067,'Лицевые счета'!A:E,2,0)</f>
        <v>Кольцевая</v>
      </c>
      <c r="I1067" t="str">
        <f>VLOOKUP(C1067,'Лицевые счета'!A:E,4,0)</f>
        <v>Сантехника</v>
      </c>
    </row>
    <row r="1068" spans="1:9" hidden="1" x14ac:dyDescent="0.3">
      <c r="A1068" s="9">
        <v>1067</v>
      </c>
      <c r="B1068" s="14">
        <v>44906</v>
      </c>
      <c r="C1068" s="9">
        <v>37</v>
      </c>
      <c r="D1068" s="9">
        <v>1</v>
      </c>
      <c r="E1068" s="15" t="s">
        <v>84</v>
      </c>
      <c r="F1068" s="16">
        <v>28176</v>
      </c>
      <c r="G1068" t="str">
        <f>VLOOKUP(Начисление!D1068,Отдел!A:C,2,0)</f>
        <v>Ремонтный цех</v>
      </c>
      <c r="H1068" s="4" t="str">
        <f>VLOOKUP(C1068,'Лицевые счета'!A:E,2,0)</f>
        <v>Туполева</v>
      </c>
      <c r="I1068" t="str">
        <f>VLOOKUP(C1068,'Лицевые счета'!A:E,4,0)</f>
        <v>Инструмент</v>
      </c>
    </row>
    <row r="1069" spans="1:9" hidden="1" x14ac:dyDescent="0.3">
      <c r="A1069" s="9">
        <v>1068</v>
      </c>
      <c r="B1069" s="14">
        <v>44907</v>
      </c>
      <c r="C1069" s="9">
        <v>46</v>
      </c>
      <c r="D1069" s="9">
        <v>11</v>
      </c>
      <c r="E1069" s="15" t="s">
        <v>84</v>
      </c>
      <c r="F1069" s="16">
        <v>23379</v>
      </c>
      <c r="G1069" t="str">
        <f>VLOOKUP(Начисление!D1069,Отдел!A:C,2,0)</f>
        <v>Производственный цех</v>
      </c>
      <c r="H1069" s="4" t="str">
        <f>VLOOKUP(C1069,'Лицевые счета'!A:E,2,0)</f>
        <v>Семеоновская</v>
      </c>
      <c r="I1069" t="str">
        <f>VLOOKUP(C1069,'Лицевые счета'!A:E,4,0)</f>
        <v>Инструмент</v>
      </c>
    </row>
    <row r="1070" spans="1:9" hidden="1" x14ac:dyDescent="0.3">
      <c r="A1070" s="9">
        <v>1069</v>
      </c>
      <c r="B1070" s="14">
        <v>44908</v>
      </c>
      <c r="C1070" s="9">
        <v>55</v>
      </c>
      <c r="D1070" s="9">
        <v>6</v>
      </c>
      <c r="E1070" s="15" t="s">
        <v>84</v>
      </c>
      <c r="F1070" s="16">
        <v>30506</v>
      </c>
      <c r="G1070" t="str">
        <f>VLOOKUP(Начисление!D1070,Отдел!A:C,2,0)</f>
        <v>Отдел снабжения</v>
      </c>
      <c r="H1070" s="4" t="str">
        <f>VLOOKUP(C1070,'Лицевые счета'!A:E,2,0)</f>
        <v>Кольцевая</v>
      </c>
      <c r="I1070" t="str">
        <f>VLOOKUP(C1070,'Лицевые счета'!A:E,4,0)</f>
        <v>Инструмент</v>
      </c>
    </row>
    <row r="1071" spans="1:9" hidden="1" x14ac:dyDescent="0.3">
      <c r="A1071" s="9">
        <v>1070</v>
      </c>
      <c r="B1071" s="14">
        <v>44909</v>
      </c>
      <c r="C1071" s="9">
        <v>6</v>
      </c>
      <c r="D1071" s="9">
        <v>3</v>
      </c>
      <c r="E1071" s="15" t="s">
        <v>84</v>
      </c>
      <c r="F1071" s="16">
        <v>32038</v>
      </c>
      <c r="G1071" t="str">
        <f>VLOOKUP(Начисление!D1071,Отдел!A:C,2,0)</f>
        <v>Бухгалтерия</v>
      </c>
      <c r="H1071" s="4" t="str">
        <f>VLOOKUP(C1071,'Лицевые счета'!A:E,2,0)</f>
        <v>Шмидта</v>
      </c>
      <c r="I1071" t="str">
        <f>VLOOKUP(C1071,'Лицевые счета'!A:E,4,0)</f>
        <v>Электрика</v>
      </c>
    </row>
    <row r="1072" spans="1:9" hidden="1" x14ac:dyDescent="0.3">
      <c r="A1072" s="9">
        <v>1071</v>
      </c>
      <c r="B1072" s="14">
        <v>44910</v>
      </c>
      <c r="C1072" s="9">
        <v>44</v>
      </c>
      <c r="D1072" s="9">
        <v>10</v>
      </c>
      <c r="E1072" s="15" t="s">
        <v>84</v>
      </c>
      <c r="F1072" s="16">
        <v>26830</v>
      </c>
      <c r="G1072" t="str">
        <f>VLOOKUP(Начисление!D1072,Отдел!A:C,2,0)</f>
        <v>Маркетинговый отдел</v>
      </c>
      <c r="H1072" s="4" t="str">
        <f>VLOOKUP(C1072,'Лицевые счета'!A:E,2,0)</f>
        <v>Семеоновская</v>
      </c>
      <c r="I1072" t="str">
        <f>VLOOKUP(C1072,'Лицевые счета'!A:E,4,0)</f>
        <v>Электрика</v>
      </c>
    </row>
    <row r="1073" spans="1:9" hidden="1" x14ac:dyDescent="0.3">
      <c r="A1073" s="9">
        <v>1072</v>
      </c>
      <c r="B1073" s="14">
        <v>44911</v>
      </c>
      <c r="C1073" s="9">
        <v>43</v>
      </c>
      <c r="D1073" s="9">
        <v>2</v>
      </c>
      <c r="E1073" s="15" t="s">
        <v>84</v>
      </c>
      <c r="F1073" s="16">
        <v>27001</v>
      </c>
      <c r="G1073" t="str">
        <f>VLOOKUP(Начисление!D1073,Отдел!A:C,2,0)</f>
        <v>Служба доставки</v>
      </c>
      <c r="H1073" s="4" t="str">
        <f>VLOOKUP(C1073,'Лицевые счета'!A:E,2,0)</f>
        <v>Семеоновская</v>
      </c>
      <c r="I1073" t="str">
        <f>VLOOKUP(C1073,'Лицевые счета'!A:E,4,0)</f>
        <v>Электрика</v>
      </c>
    </row>
    <row r="1074" spans="1:9" hidden="1" x14ac:dyDescent="0.3">
      <c r="A1074" s="9">
        <v>1073</v>
      </c>
      <c r="B1074" s="14">
        <v>44912</v>
      </c>
      <c r="C1074" s="9">
        <v>50</v>
      </c>
      <c r="D1074" s="9">
        <v>7</v>
      </c>
      <c r="E1074" s="15" t="s">
        <v>84</v>
      </c>
      <c r="F1074" s="16">
        <v>28607</v>
      </c>
      <c r="G1074" t="str">
        <f>VLOOKUP(Начисление!D1074,Отдел!A:C,2,0)</f>
        <v>Отдел сбыта</v>
      </c>
      <c r="H1074" s="4" t="str">
        <f>VLOOKUP(C1074,'Лицевые счета'!A:E,2,0)</f>
        <v>Семеоновская</v>
      </c>
      <c r="I1074" t="str">
        <f>VLOOKUP(C1074,'Лицевые счета'!A:E,4,0)</f>
        <v>Сантехника</v>
      </c>
    </row>
    <row r="1075" spans="1:9" hidden="1" x14ac:dyDescent="0.3">
      <c r="A1075" s="9">
        <v>1074</v>
      </c>
      <c r="B1075" s="14">
        <v>44913</v>
      </c>
      <c r="C1075" s="9">
        <v>7</v>
      </c>
      <c r="D1075" s="9">
        <v>6</v>
      </c>
      <c r="E1075" s="15" t="s">
        <v>84</v>
      </c>
      <c r="F1075" s="16">
        <v>27765</v>
      </c>
      <c r="G1075" t="str">
        <f>VLOOKUP(Начисление!D1075,Отдел!A:C,2,0)</f>
        <v>Отдел снабжения</v>
      </c>
      <c r="H1075" s="4" t="str">
        <f>VLOOKUP(C1075,'Лицевые счета'!A:E,2,0)</f>
        <v>Ленина</v>
      </c>
      <c r="I1075" t="str">
        <f>VLOOKUP(C1075,'Лицевые счета'!A:E,4,0)</f>
        <v>Электрика</v>
      </c>
    </row>
    <row r="1076" spans="1:9" hidden="1" x14ac:dyDescent="0.3">
      <c r="A1076" s="9">
        <v>1075</v>
      </c>
      <c r="B1076" s="14">
        <v>44914</v>
      </c>
      <c r="C1076" s="9">
        <v>12</v>
      </c>
      <c r="D1076" s="9">
        <v>11</v>
      </c>
      <c r="E1076" s="15" t="s">
        <v>84</v>
      </c>
      <c r="F1076" s="16">
        <v>35052</v>
      </c>
      <c r="G1076" t="str">
        <f>VLOOKUP(Начисление!D1076,Отдел!A:C,2,0)</f>
        <v>Производственный цех</v>
      </c>
      <c r="H1076" s="4" t="str">
        <f>VLOOKUP(C1076,'Лицевые счета'!A:E,2,0)</f>
        <v>Ленина</v>
      </c>
      <c r="I1076" t="str">
        <f>VLOOKUP(C1076,'Лицевые счета'!A:E,4,0)</f>
        <v>Электрика</v>
      </c>
    </row>
    <row r="1077" spans="1:9" hidden="1" x14ac:dyDescent="0.3">
      <c r="A1077" s="9">
        <v>1076</v>
      </c>
      <c r="B1077" s="14">
        <v>44915</v>
      </c>
      <c r="C1077" s="9">
        <v>40</v>
      </c>
      <c r="D1077" s="9">
        <v>2</v>
      </c>
      <c r="E1077" s="15" t="s">
        <v>84</v>
      </c>
      <c r="F1077" s="16">
        <v>24990</v>
      </c>
      <c r="G1077" t="str">
        <f>VLOOKUP(Начисление!D1077,Отдел!A:C,2,0)</f>
        <v>Служба доставки</v>
      </c>
      <c r="H1077" s="4" t="str">
        <f>VLOOKUP(C1077,'Лицевые счета'!A:E,2,0)</f>
        <v>Семеоновская</v>
      </c>
      <c r="I1077" t="str">
        <f>VLOOKUP(C1077,'Лицевые счета'!A:E,4,0)</f>
        <v>Электрика</v>
      </c>
    </row>
    <row r="1078" spans="1:9" hidden="1" x14ac:dyDescent="0.3">
      <c r="A1078" s="9">
        <v>1077</v>
      </c>
      <c r="B1078" s="14">
        <v>44916</v>
      </c>
      <c r="C1078" s="9">
        <v>30</v>
      </c>
      <c r="D1078" s="9">
        <v>3</v>
      </c>
      <c r="E1078" s="15" t="s">
        <v>84</v>
      </c>
      <c r="F1078" s="16">
        <v>37696</v>
      </c>
      <c r="G1078" t="str">
        <f>VLOOKUP(Начисление!D1078,Отдел!A:C,2,0)</f>
        <v>Бухгалтерия</v>
      </c>
      <c r="H1078" s="4" t="str">
        <f>VLOOKUP(C1078,'Лицевые счета'!A:E,2,0)</f>
        <v>Туполева</v>
      </c>
      <c r="I1078" t="str">
        <f>VLOOKUP(C1078,'Лицевые счета'!A:E,4,0)</f>
        <v>Электрика</v>
      </c>
    </row>
    <row r="1079" spans="1:9" hidden="1" x14ac:dyDescent="0.3">
      <c r="A1079" s="9">
        <v>1078</v>
      </c>
      <c r="B1079" s="14">
        <v>44917</v>
      </c>
      <c r="C1079" s="9">
        <v>24</v>
      </c>
      <c r="D1079" s="9">
        <v>4</v>
      </c>
      <c r="E1079" s="15" t="s">
        <v>84</v>
      </c>
      <c r="F1079" s="16">
        <v>29201</v>
      </c>
      <c r="G1079" t="str">
        <f>VLOOKUP(Начисление!D1079,Отдел!A:C,2,0)</f>
        <v>Отдел по технике безопасности</v>
      </c>
      <c r="H1079" s="4" t="str">
        <f>VLOOKUP(C1079,'Лицевые счета'!A:E,2,0)</f>
        <v>Туполева</v>
      </c>
      <c r="I1079" t="str">
        <f>VLOOKUP(C1079,'Лицевые счета'!A:E,4,0)</f>
        <v>Электрика</v>
      </c>
    </row>
    <row r="1080" spans="1:9" hidden="1" x14ac:dyDescent="0.3">
      <c r="A1080" s="9">
        <v>1079</v>
      </c>
      <c r="B1080" s="14">
        <v>44918</v>
      </c>
      <c r="C1080" s="9">
        <v>40</v>
      </c>
      <c r="D1080" s="9">
        <v>8</v>
      </c>
      <c r="E1080" s="15" t="s">
        <v>84</v>
      </c>
      <c r="F1080" s="16">
        <v>36587</v>
      </c>
      <c r="G1080" t="str">
        <f>VLOOKUP(Начисление!D1080,Отдел!A:C,2,0)</f>
        <v>Плановый отдел</v>
      </c>
      <c r="H1080" s="4" t="str">
        <f>VLOOKUP(C1080,'Лицевые счета'!A:E,2,0)</f>
        <v>Семеоновская</v>
      </c>
      <c r="I1080" t="str">
        <f>VLOOKUP(C1080,'Лицевые счета'!A:E,4,0)</f>
        <v>Электрика</v>
      </c>
    </row>
    <row r="1081" spans="1:9" hidden="1" x14ac:dyDescent="0.3">
      <c r="A1081" s="9">
        <v>1080</v>
      </c>
      <c r="B1081" s="14">
        <v>44919</v>
      </c>
      <c r="C1081" s="9">
        <v>40</v>
      </c>
      <c r="D1081" s="9">
        <v>11</v>
      </c>
      <c r="E1081" s="15" t="s">
        <v>84</v>
      </c>
      <c r="F1081" s="16">
        <v>30095</v>
      </c>
      <c r="G1081" t="str">
        <f>VLOOKUP(Начисление!D1081,Отдел!A:C,2,0)</f>
        <v>Производственный цех</v>
      </c>
      <c r="H1081" s="4" t="str">
        <f>VLOOKUP(C1081,'Лицевые счета'!A:E,2,0)</f>
        <v>Семеоновская</v>
      </c>
      <c r="I1081" t="str">
        <f>VLOOKUP(C1081,'Лицевые счета'!A:E,4,0)</f>
        <v>Электрика</v>
      </c>
    </row>
    <row r="1082" spans="1:9" hidden="1" x14ac:dyDescent="0.3">
      <c r="A1082" s="9">
        <v>1081</v>
      </c>
      <c r="B1082" s="14">
        <v>44920</v>
      </c>
      <c r="C1082" s="9">
        <v>25</v>
      </c>
      <c r="D1082" s="9">
        <v>10</v>
      </c>
      <c r="E1082" s="15" t="s">
        <v>84</v>
      </c>
      <c r="F1082" s="16">
        <v>31380</v>
      </c>
      <c r="G1082" t="str">
        <f>VLOOKUP(Начисление!D1082,Отдел!A:C,2,0)</f>
        <v>Маркетинговый отдел</v>
      </c>
      <c r="H1082" s="4" t="str">
        <f>VLOOKUP(C1082,'Лицевые счета'!A:E,2,0)</f>
        <v>Туполева</v>
      </c>
      <c r="I1082" t="str">
        <f>VLOOKUP(C1082,'Лицевые счета'!A:E,4,0)</f>
        <v>Электрика</v>
      </c>
    </row>
    <row r="1083" spans="1:9" hidden="1" x14ac:dyDescent="0.3">
      <c r="A1083" s="9">
        <v>1082</v>
      </c>
      <c r="B1083" s="14">
        <v>44921</v>
      </c>
      <c r="C1083" s="9">
        <v>3</v>
      </c>
      <c r="D1083" s="9">
        <v>11</v>
      </c>
      <c r="E1083" s="15" t="s">
        <v>84</v>
      </c>
      <c r="F1083" s="16">
        <v>20641</v>
      </c>
      <c r="G1083" t="str">
        <f>VLOOKUP(Начисление!D1083,Отдел!A:C,2,0)</f>
        <v>Производственный цех</v>
      </c>
      <c r="H1083" s="4" t="str">
        <f>VLOOKUP(C1083,'Лицевые счета'!A:E,2,0)</f>
        <v>Шмидта</v>
      </c>
      <c r="I1083" t="str">
        <f>VLOOKUP(C1083,'Лицевые счета'!A:E,4,0)</f>
        <v>Электрика</v>
      </c>
    </row>
    <row r="1084" spans="1:9" hidden="1" x14ac:dyDescent="0.3">
      <c r="A1084" s="9">
        <v>1083</v>
      </c>
      <c r="B1084" s="14">
        <v>44922</v>
      </c>
      <c r="C1084" s="9">
        <v>43</v>
      </c>
      <c r="D1084" s="9">
        <v>5</v>
      </c>
      <c r="E1084" s="15" t="s">
        <v>84</v>
      </c>
      <c r="F1084" s="16">
        <v>38148</v>
      </c>
      <c r="G1084" t="str">
        <f>VLOOKUP(Начисление!D1084,Отдел!A:C,2,0)</f>
        <v>Кадровый отдел</v>
      </c>
      <c r="H1084" s="4" t="str">
        <f>VLOOKUP(C1084,'Лицевые счета'!A:E,2,0)</f>
        <v>Семеоновская</v>
      </c>
      <c r="I1084" t="str">
        <f>VLOOKUP(C1084,'Лицевые счета'!A:E,4,0)</f>
        <v>Электрика</v>
      </c>
    </row>
    <row r="1085" spans="1:9" hidden="1" x14ac:dyDescent="0.3">
      <c r="A1085" s="9">
        <v>1084</v>
      </c>
      <c r="B1085" s="14">
        <v>44923</v>
      </c>
      <c r="C1085" s="9">
        <v>37</v>
      </c>
      <c r="D1085" s="9">
        <v>4</v>
      </c>
      <c r="E1085" s="15" t="s">
        <v>84</v>
      </c>
      <c r="F1085" s="16">
        <v>37042</v>
      </c>
      <c r="G1085" t="str">
        <f>VLOOKUP(Начисление!D1085,Отдел!A:C,2,0)</f>
        <v>Отдел по технике безопасности</v>
      </c>
      <c r="H1085" s="4" t="str">
        <f>VLOOKUP(C1085,'Лицевые счета'!A:E,2,0)</f>
        <v>Туполева</v>
      </c>
      <c r="I1085" t="str">
        <f>VLOOKUP(C1085,'Лицевые счета'!A:E,4,0)</f>
        <v>Инструмент</v>
      </c>
    </row>
    <row r="1086" spans="1:9" hidden="1" x14ac:dyDescent="0.3">
      <c r="A1086" s="9">
        <v>1085</v>
      </c>
      <c r="B1086" s="14">
        <v>44924</v>
      </c>
      <c r="C1086" s="9">
        <v>35</v>
      </c>
      <c r="D1086" s="9">
        <v>4</v>
      </c>
      <c r="E1086" s="15" t="s">
        <v>84</v>
      </c>
      <c r="F1086" s="16">
        <v>28486</v>
      </c>
      <c r="G1086" t="str">
        <f>VLOOKUP(Начисление!D1086,Отдел!A:C,2,0)</f>
        <v>Отдел по технике безопасности</v>
      </c>
      <c r="H1086" s="4" t="str">
        <f>VLOOKUP(C1086,'Лицевые счета'!A:E,2,0)</f>
        <v>Туполева</v>
      </c>
      <c r="I1086" t="str">
        <f>VLOOKUP(C1086,'Лицевые счета'!A:E,4,0)</f>
        <v>Инструмент</v>
      </c>
    </row>
    <row r="1087" spans="1:9" hidden="1" x14ac:dyDescent="0.3">
      <c r="A1087" s="9">
        <v>1086</v>
      </c>
      <c r="B1087" s="14">
        <v>44925</v>
      </c>
      <c r="C1087" s="9">
        <v>24</v>
      </c>
      <c r="D1087" s="9">
        <v>6</v>
      </c>
      <c r="E1087" s="15" t="s">
        <v>84</v>
      </c>
      <c r="F1087" s="16">
        <v>30489</v>
      </c>
      <c r="G1087" t="str">
        <f>VLOOKUP(Начисление!D1087,Отдел!A:C,2,0)</f>
        <v>Отдел снабжения</v>
      </c>
      <c r="H1087" s="4" t="str">
        <f>VLOOKUP(C1087,'Лицевые счета'!A:E,2,0)</f>
        <v>Туполева</v>
      </c>
      <c r="I1087" t="str">
        <f>VLOOKUP(C1087,'Лицевые счета'!A:E,4,0)</f>
        <v>Электрика</v>
      </c>
    </row>
    <row r="1088" spans="1:9" hidden="1" x14ac:dyDescent="0.3">
      <c r="A1088" s="9">
        <v>1087</v>
      </c>
      <c r="B1088" s="14">
        <v>44926</v>
      </c>
      <c r="C1088" s="9">
        <v>56</v>
      </c>
      <c r="D1088" s="9">
        <v>9</v>
      </c>
      <c r="E1088" s="15" t="s">
        <v>84</v>
      </c>
      <c r="F1088" s="16">
        <v>26962</v>
      </c>
      <c r="G1088" t="str">
        <f>VLOOKUP(Начисление!D1088,Отдел!A:C,2,0)</f>
        <v>Отдел труда и заработной платы</v>
      </c>
      <c r="H1088" s="4" t="str">
        <f>VLOOKUP(C1088,'Лицевые счета'!A:E,2,0)</f>
        <v>Кольцевая</v>
      </c>
      <c r="I1088" t="str">
        <f>VLOOKUP(C1088,'Лицевые счета'!A:E,4,0)</f>
        <v>Инструмент</v>
      </c>
    </row>
    <row r="1089" spans="3:8" hidden="1" x14ac:dyDescent="0.3">
      <c r="C1089" s="3"/>
      <c r="F1089" s="6"/>
      <c r="H1089" s="4"/>
    </row>
    <row r="1090" spans="3:8" hidden="1" x14ac:dyDescent="0.3">
      <c r="C1090" s="3"/>
      <c r="F1090" s="6"/>
      <c r="H1090" s="4"/>
    </row>
    <row r="1091" spans="3:8" hidden="1" x14ac:dyDescent="0.3">
      <c r="C1091" s="3"/>
      <c r="F1091" s="6"/>
      <c r="H1091" s="4"/>
    </row>
    <row r="1092" spans="3:8" hidden="1" x14ac:dyDescent="0.3">
      <c r="C1092" s="3"/>
      <c r="F1092" s="6"/>
      <c r="H1092" s="4"/>
    </row>
    <row r="1093" spans="3:8" hidden="1" x14ac:dyDescent="0.3">
      <c r="C1093" s="3"/>
      <c r="F1093" s="6"/>
      <c r="H1093" s="4"/>
    </row>
    <row r="1094" spans="3:8" hidden="1" x14ac:dyDescent="0.3">
      <c r="C1094" s="3"/>
      <c r="F1094" s="6"/>
      <c r="H1094" s="4"/>
    </row>
    <row r="1095" spans="3:8" hidden="1" x14ac:dyDescent="0.3">
      <c r="C1095" s="3"/>
      <c r="F1095" s="6"/>
      <c r="H1095" s="4"/>
    </row>
    <row r="1096" spans="3:8" hidden="1" x14ac:dyDescent="0.3">
      <c r="C1096" s="3"/>
      <c r="F1096" s="6"/>
      <c r="H1096" s="4"/>
    </row>
    <row r="1097" spans="3:8" hidden="1" x14ac:dyDescent="0.3">
      <c r="C1097" s="3"/>
      <c r="F1097" s="6"/>
      <c r="H1097" s="4"/>
    </row>
    <row r="1098" spans="3:8" hidden="1" x14ac:dyDescent="0.3">
      <c r="C1098" s="3"/>
      <c r="F1098" s="6"/>
      <c r="H1098" s="4"/>
    </row>
    <row r="1099" spans="3:8" hidden="1" x14ac:dyDescent="0.3">
      <c r="C1099" s="3"/>
      <c r="F1099" s="6"/>
      <c r="H1099" s="4"/>
    </row>
    <row r="1100" spans="3:8" hidden="1" x14ac:dyDescent="0.3">
      <c r="C1100" s="3"/>
      <c r="F1100" s="6"/>
      <c r="H1100" s="4"/>
    </row>
    <row r="1101" spans="3:8" hidden="1" x14ac:dyDescent="0.3">
      <c r="C1101" s="3"/>
      <c r="F1101" s="6"/>
      <c r="H1101" s="4"/>
    </row>
    <row r="1102" spans="3:8" hidden="1" x14ac:dyDescent="0.3">
      <c r="C1102" s="3"/>
      <c r="F1102" s="6"/>
      <c r="H1102" s="4"/>
    </row>
    <row r="1103" spans="3:8" hidden="1" x14ac:dyDescent="0.3">
      <c r="C1103" s="3"/>
      <c r="F1103" s="6"/>
      <c r="H1103" s="4"/>
    </row>
    <row r="1104" spans="3:8" hidden="1" x14ac:dyDescent="0.3">
      <c r="C1104" s="3"/>
      <c r="F1104" s="6"/>
      <c r="H1104" s="4"/>
    </row>
    <row r="1105" spans="3:8" hidden="1" x14ac:dyDescent="0.3">
      <c r="C1105" s="3"/>
      <c r="F1105" s="6"/>
      <c r="H1105" s="4"/>
    </row>
    <row r="1106" spans="3:8" hidden="1" x14ac:dyDescent="0.3">
      <c r="C1106" s="3"/>
      <c r="F1106" s="6"/>
      <c r="H1106" s="4"/>
    </row>
    <row r="1107" spans="3:8" hidden="1" x14ac:dyDescent="0.3">
      <c r="C1107" s="3"/>
      <c r="F1107" s="6"/>
      <c r="H1107" s="4"/>
    </row>
    <row r="1108" spans="3:8" hidden="1" x14ac:dyDescent="0.3">
      <c r="C1108" s="3"/>
      <c r="F1108" s="6"/>
      <c r="H1108" s="4"/>
    </row>
    <row r="1109" spans="3:8" hidden="1" x14ac:dyDescent="0.3">
      <c r="C1109" s="3"/>
      <c r="F1109" s="6"/>
      <c r="H1109" s="4"/>
    </row>
    <row r="1110" spans="3:8" hidden="1" x14ac:dyDescent="0.3">
      <c r="C1110" s="3"/>
      <c r="F1110" s="6"/>
      <c r="H1110" s="4"/>
    </row>
    <row r="1111" spans="3:8" hidden="1" x14ac:dyDescent="0.3">
      <c r="C1111" s="3"/>
      <c r="F1111" s="6"/>
      <c r="H1111" s="4"/>
    </row>
    <row r="1112" spans="3:8" hidden="1" x14ac:dyDescent="0.3">
      <c r="C1112" s="3"/>
      <c r="F1112" s="6"/>
      <c r="H1112" s="4"/>
    </row>
    <row r="1113" spans="3:8" hidden="1" x14ac:dyDescent="0.3">
      <c r="C1113" s="3"/>
      <c r="F1113" s="6"/>
      <c r="H1113" s="4"/>
    </row>
    <row r="1114" spans="3:8" hidden="1" x14ac:dyDescent="0.3">
      <c r="C1114" s="3"/>
      <c r="F1114" s="6"/>
      <c r="H1114" s="4"/>
    </row>
    <row r="1115" spans="3:8" hidden="1" x14ac:dyDescent="0.3">
      <c r="C1115" s="3"/>
      <c r="F1115" s="6"/>
      <c r="H1115" s="4"/>
    </row>
    <row r="1116" spans="3:8" hidden="1" x14ac:dyDescent="0.3">
      <c r="C1116" s="3"/>
      <c r="F1116" s="6"/>
      <c r="H1116" s="4"/>
    </row>
    <row r="1117" spans="3:8" hidden="1" x14ac:dyDescent="0.3">
      <c r="C1117" s="3"/>
      <c r="F1117" s="6"/>
      <c r="H1117" s="4"/>
    </row>
    <row r="1118" spans="3:8" hidden="1" x14ac:dyDescent="0.3">
      <c r="C1118" s="3"/>
      <c r="F1118" s="6"/>
      <c r="H1118" s="4"/>
    </row>
    <row r="1119" spans="3:8" hidden="1" x14ac:dyDescent="0.3">
      <c r="C1119" s="3"/>
      <c r="F1119" s="6"/>
      <c r="H1119" s="4"/>
    </row>
    <row r="1120" spans="3:8" hidden="1" x14ac:dyDescent="0.3">
      <c r="C1120" s="3"/>
      <c r="F1120" s="6"/>
      <c r="H1120" s="4"/>
    </row>
    <row r="1121" spans="3:8" hidden="1" x14ac:dyDescent="0.3">
      <c r="C1121" s="3"/>
      <c r="F1121" s="6"/>
      <c r="H1121" s="4"/>
    </row>
    <row r="1122" spans="3:8" hidden="1" x14ac:dyDescent="0.3">
      <c r="C1122" s="3"/>
      <c r="F1122" s="6"/>
      <c r="H1122" s="4"/>
    </row>
    <row r="1123" spans="3:8" hidden="1" x14ac:dyDescent="0.3">
      <c r="C1123" s="3"/>
      <c r="F1123" s="6"/>
      <c r="H1123" s="4"/>
    </row>
    <row r="1124" spans="3:8" hidden="1" x14ac:dyDescent="0.3">
      <c r="C1124" s="3"/>
      <c r="F1124" s="6"/>
      <c r="H1124" s="4"/>
    </row>
    <row r="1125" spans="3:8" hidden="1" x14ac:dyDescent="0.3">
      <c r="C1125" s="3"/>
      <c r="F1125" s="6"/>
      <c r="H1125" s="4"/>
    </row>
    <row r="1126" spans="3:8" hidden="1" x14ac:dyDescent="0.3">
      <c r="C1126" s="3"/>
      <c r="F1126" s="6"/>
      <c r="H1126" s="4"/>
    </row>
    <row r="1127" spans="3:8" hidden="1" x14ac:dyDescent="0.3">
      <c r="C1127" s="3"/>
      <c r="F1127" s="6"/>
      <c r="H1127" s="4"/>
    </row>
    <row r="1128" spans="3:8" hidden="1" x14ac:dyDescent="0.3">
      <c r="C1128" s="3"/>
      <c r="F1128" s="6"/>
      <c r="H1128" s="4"/>
    </row>
    <row r="1129" spans="3:8" hidden="1" x14ac:dyDescent="0.3">
      <c r="C1129" s="3"/>
      <c r="F1129" s="6"/>
      <c r="H1129" s="4"/>
    </row>
    <row r="1130" spans="3:8" hidden="1" x14ac:dyDescent="0.3">
      <c r="C1130" s="3"/>
      <c r="F1130" s="6"/>
      <c r="H1130" s="4"/>
    </row>
    <row r="1131" spans="3:8" hidden="1" x14ac:dyDescent="0.3">
      <c r="C1131" s="3"/>
      <c r="F1131" s="6"/>
      <c r="H1131" s="4"/>
    </row>
    <row r="1132" spans="3:8" hidden="1" x14ac:dyDescent="0.3">
      <c r="C1132" s="3"/>
      <c r="F1132" s="6"/>
      <c r="H1132" s="4"/>
    </row>
    <row r="1133" spans="3:8" hidden="1" x14ac:dyDescent="0.3">
      <c r="C1133" s="3"/>
      <c r="F1133" s="6"/>
      <c r="H1133" s="4"/>
    </row>
    <row r="1134" spans="3:8" hidden="1" x14ac:dyDescent="0.3">
      <c r="C1134" s="3"/>
      <c r="F1134" s="6"/>
      <c r="H1134" s="4"/>
    </row>
    <row r="1135" spans="3:8" hidden="1" x14ac:dyDescent="0.3">
      <c r="C1135" s="3"/>
      <c r="F1135" s="6"/>
      <c r="H1135" s="4"/>
    </row>
    <row r="1136" spans="3:8" hidden="1" x14ac:dyDescent="0.3">
      <c r="C1136" s="3"/>
      <c r="F1136" s="6"/>
      <c r="H1136" s="4"/>
    </row>
    <row r="1137" spans="3:8" hidden="1" x14ac:dyDescent="0.3">
      <c r="C1137" s="3"/>
      <c r="F1137" s="6"/>
      <c r="H1137" s="4"/>
    </row>
    <row r="1138" spans="3:8" hidden="1" x14ac:dyDescent="0.3">
      <c r="C1138" s="3"/>
      <c r="F1138" s="6"/>
      <c r="H1138" s="4"/>
    </row>
    <row r="1139" spans="3:8" hidden="1" x14ac:dyDescent="0.3">
      <c r="C1139" s="3"/>
      <c r="F1139" s="6"/>
      <c r="H1139" s="4"/>
    </row>
    <row r="1140" spans="3:8" hidden="1" x14ac:dyDescent="0.3">
      <c r="C1140" s="3"/>
      <c r="F1140" s="6"/>
      <c r="H1140" s="4"/>
    </row>
    <row r="1141" spans="3:8" hidden="1" x14ac:dyDescent="0.3">
      <c r="C1141" s="3"/>
      <c r="F1141" s="6"/>
      <c r="H1141" s="4"/>
    </row>
    <row r="1142" spans="3:8" hidden="1" x14ac:dyDescent="0.3">
      <c r="C1142" s="3"/>
      <c r="F1142" s="6"/>
      <c r="H1142" s="4"/>
    </row>
    <row r="1143" spans="3:8" hidden="1" x14ac:dyDescent="0.3">
      <c r="C1143" s="3"/>
      <c r="F1143" s="6"/>
      <c r="H1143" s="4"/>
    </row>
    <row r="1144" spans="3:8" hidden="1" x14ac:dyDescent="0.3">
      <c r="C1144" s="3"/>
      <c r="F1144" s="6"/>
      <c r="H1144" s="4"/>
    </row>
    <row r="1145" spans="3:8" hidden="1" x14ac:dyDescent="0.3">
      <c r="C1145" s="3"/>
      <c r="F1145" s="6"/>
      <c r="H1145" s="4"/>
    </row>
    <row r="1146" spans="3:8" hidden="1" x14ac:dyDescent="0.3">
      <c r="C1146" s="3"/>
      <c r="F1146" s="6"/>
      <c r="H1146" s="4"/>
    </row>
    <row r="1147" spans="3:8" hidden="1" x14ac:dyDescent="0.3">
      <c r="C1147" s="3"/>
      <c r="F1147" s="6"/>
      <c r="H1147" s="4"/>
    </row>
    <row r="1148" spans="3:8" hidden="1" x14ac:dyDescent="0.3">
      <c r="C1148" s="3"/>
      <c r="F1148" s="6"/>
      <c r="H1148" s="4"/>
    </row>
    <row r="1149" spans="3:8" hidden="1" x14ac:dyDescent="0.3">
      <c r="C1149" s="3"/>
      <c r="F1149" s="6"/>
      <c r="H1149" s="4"/>
    </row>
    <row r="1150" spans="3:8" hidden="1" x14ac:dyDescent="0.3">
      <c r="C1150" s="3"/>
      <c r="F1150" s="6"/>
      <c r="H1150" s="4"/>
    </row>
    <row r="1151" spans="3:8" hidden="1" x14ac:dyDescent="0.3">
      <c r="C1151" s="3"/>
      <c r="F1151" s="6"/>
      <c r="H1151" s="4"/>
    </row>
    <row r="1152" spans="3:8" hidden="1" x14ac:dyDescent="0.3">
      <c r="C1152" s="3"/>
      <c r="F1152" s="6"/>
      <c r="H1152" s="4"/>
    </row>
    <row r="1153" spans="3:8" hidden="1" x14ac:dyDescent="0.3">
      <c r="C1153" s="3"/>
      <c r="F1153" s="6"/>
      <c r="H1153" s="4"/>
    </row>
    <row r="1154" spans="3:8" hidden="1" x14ac:dyDescent="0.3">
      <c r="C1154" s="3"/>
      <c r="F1154" s="6"/>
      <c r="H1154" s="4"/>
    </row>
    <row r="1155" spans="3:8" hidden="1" x14ac:dyDescent="0.3">
      <c r="C1155" s="3"/>
      <c r="F1155" s="6"/>
      <c r="H1155" s="4"/>
    </row>
    <row r="1156" spans="3:8" hidden="1" x14ac:dyDescent="0.3">
      <c r="C1156" s="3"/>
      <c r="F1156" s="6"/>
      <c r="H1156" s="4"/>
    </row>
    <row r="1157" spans="3:8" hidden="1" x14ac:dyDescent="0.3">
      <c r="C1157" s="3"/>
      <c r="F1157" s="6"/>
      <c r="H1157" s="4"/>
    </row>
    <row r="1158" spans="3:8" hidden="1" x14ac:dyDescent="0.3">
      <c r="C1158" s="3"/>
      <c r="F1158" s="6"/>
      <c r="H1158" s="4"/>
    </row>
    <row r="1159" spans="3:8" hidden="1" x14ac:dyDescent="0.3">
      <c r="C1159" s="3"/>
      <c r="F1159" s="6"/>
      <c r="H1159" s="4"/>
    </row>
    <row r="1160" spans="3:8" hidden="1" x14ac:dyDescent="0.3">
      <c r="C1160" s="3"/>
      <c r="F1160" s="6"/>
      <c r="H1160" s="4"/>
    </row>
    <row r="1161" spans="3:8" hidden="1" x14ac:dyDescent="0.3">
      <c r="C1161" s="3"/>
      <c r="F1161" s="6"/>
      <c r="H1161" s="4"/>
    </row>
    <row r="1162" spans="3:8" hidden="1" x14ac:dyDescent="0.3">
      <c r="C1162" s="3"/>
      <c r="F1162" s="6"/>
      <c r="H1162" s="4"/>
    </row>
  </sheetData>
  <autoFilter ref="A1:I1162" xr:uid="{00000000-0001-0000-0000-000000000000}">
    <filterColumn colId="1">
      <filters>
        <dateGroupItem year="2022" dateTimeGrouping="year"/>
      </filters>
    </filterColumn>
    <filterColumn colId="6">
      <filters>
        <filter val="Отдел сбыта"/>
      </filters>
    </filterColumn>
    <filterColumn colId="7">
      <filters>
        <filter val="Туполева"/>
      </filters>
    </filterColumn>
    <filterColumn colId="8">
      <filters>
        <filter val="Электрика"/>
      </filters>
    </filterColumn>
  </autoFilter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9B64-FFAB-4813-94ED-3F7CB99F1A5A}">
  <dimension ref="A1:J17"/>
  <sheetViews>
    <sheetView tabSelected="1" workbookViewId="0">
      <selection activeCell="J9" sqref="J9"/>
    </sheetView>
  </sheetViews>
  <sheetFormatPr defaultRowHeight="14.4" x14ac:dyDescent="0.3"/>
  <cols>
    <col min="8" max="8" width="9" bestFit="1" customWidth="1"/>
    <col min="9" max="9" width="9.77734375" bestFit="1" customWidth="1"/>
  </cols>
  <sheetData>
    <row r="1" spans="1:10" ht="46.8" x14ac:dyDescent="0.3">
      <c r="A1" s="11" t="s">
        <v>0</v>
      </c>
      <c r="B1" s="12" t="s">
        <v>66</v>
      </c>
      <c r="C1" s="13" t="s">
        <v>87</v>
      </c>
      <c r="D1" s="13" t="s">
        <v>67</v>
      </c>
      <c r="E1" s="13" t="s">
        <v>86</v>
      </c>
      <c r="F1" s="13" t="s">
        <v>64</v>
      </c>
      <c r="G1" s="25" t="s">
        <v>98</v>
      </c>
      <c r="H1" s="25" t="s">
        <v>1</v>
      </c>
      <c r="I1" s="25" t="s">
        <v>99</v>
      </c>
    </row>
    <row r="2" spans="1:10" ht="15.6" x14ac:dyDescent="0.3">
      <c r="A2" s="9"/>
      <c r="B2" s="14"/>
      <c r="C2" s="9"/>
      <c r="D2" s="9"/>
      <c r="E2" s="15"/>
      <c r="F2" s="16"/>
      <c r="H2" s="4"/>
    </row>
    <row r="3" spans="1:10" ht="15.6" x14ac:dyDescent="0.3">
      <c r="A3" s="9">
        <v>942</v>
      </c>
      <c r="B3" s="14">
        <v>44781</v>
      </c>
      <c r="C3" s="9">
        <v>29</v>
      </c>
      <c r="D3" s="9">
        <v>7</v>
      </c>
      <c r="E3" s="15" t="s">
        <v>84</v>
      </c>
      <c r="F3" s="16">
        <v>37387</v>
      </c>
      <c r="G3" t="s">
        <v>76</v>
      </c>
      <c r="H3" s="4" t="s">
        <v>97</v>
      </c>
      <c r="I3" t="s">
        <v>94</v>
      </c>
      <c r="J3">
        <f t="shared" ref="J3:J5" si="0">IF(E3="Доход", 1, -1)*F3</f>
        <v>37387</v>
      </c>
    </row>
    <row r="4" spans="1:10" ht="15.6" x14ac:dyDescent="0.3">
      <c r="A4" s="9">
        <v>961</v>
      </c>
      <c r="B4" s="14">
        <v>44800</v>
      </c>
      <c r="C4" s="9">
        <v>23</v>
      </c>
      <c r="D4" s="9">
        <v>7</v>
      </c>
      <c r="E4" s="15" t="s">
        <v>84</v>
      </c>
      <c r="F4" s="16">
        <v>35459</v>
      </c>
      <c r="G4" t="s">
        <v>76</v>
      </c>
      <c r="H4" s="4" t="s">
        <v>97</v>
      </c>
      <c r="I4" t="s">
        <v>94</v>
      </c>
      <c r="J4">
        <f t="shared" si="0"/>
        <v>35459</v>
      </c>
    </row>
    <row r="5" spans="1:10" ht="15.6" x14ac:dyDescent="0.3">
      <c r="A5" s="9">
        <v>1046</v>
      </c>
      <c r="B5" s="14">
        <v>44885</v>
      </c>
      <c r="C5" s="9">
        <v>27</v>
      </c>
      <c r="D5" s="9">
        <v>7</v>
      </c>
      <c r="E5" s="15" t="s">
        <v>84</v>
      </c>
      <c r="F5" s="16">
        <v>32208</v>
      </c>
      <c r="G5" t="s">
        <v>76</v>
      </c>
      <c r="H5" s="4" t="s">
        <v>97</v>
      </c>
      <c r="I5" t="s">
        <v>94</v>
      </c>
      <c r="J5">
        <f t="shared" si="0"/>
        <v>32208</v>
      </c>
    </row>
    <row r="6" spans="1:10" ht="15.6" x14ac:dyDescent="0.3">
      <c r="A6" s="9"/>
      <c r="B6" s="14"/>
      <c r="C6" s="9"/>
      <c r="D6" s="9"/>
      <c r="E6" s="15"/>
      <c r="F6" s="16"/>
      <c r="H6" s="4"/>
    </row>
    <row r="7" spans="1:10" ht="15.6" x14ac:dyDescent="0.3">
      <c r="A7" s="9"/>
      <c r="B7" s="14"/>
      <c r="C7" s="9"/>
      <c r="D7" s="9"/>
      <c r="E7" s="15"/>
      <c r="F7" s="16"/>
      <c r="H7" s="4"/>
    </row>
    <row r="8" spans="1:10" ht="15.6" x14ac:dyDescent="0.3">
      <c r="A8" s="9"/>
      <c r="B8" s="14"/>
      <c r="C8" s="9"/>
      <c r="D8" s="9"/>
      <c r="E8" s="15"/>
      <c r="F8" s="16"/>
      <c r="H8" s="4"/>
    </row>
    <row r="9" spans="1:10" ht="15.6" x14ac:dyDescent="0.3">
      <c r="A9" s="9"/>
      <c r="B9" s="14"/>
      <c r="C9" s="9"/>
      <c r="D9" s="9"/>
      <c r="E9" s="15"/>
      <c r="F9" s="16"/>
      <c r="H9" s="4"/>
      <c r="J9">
        <f>SUM(J2:J5)</f>
        <v>105054</v>
      </c>
    </row>
    <row r="10" spans="1:10" ht="15.6" x14ac:dyDescent="0.3">
      <c r="A10" s="9"/>
      <c r="B10" s="14"/>
      <c r="C10" s="9"/>
      <c r="D10" s="9"/>
      <c r="E10" s="15"/>
      <c r="F10" s="16"/>
      <c r="H10" s="4"/>
    </row>
    <row r="11" spans="1:10" ht="15.6" x14ac:dyDescent="0.3">
      <c r="A11" s="9"/>
      <c r="B11" s="14"/>
      <c r="C11" s="9"/>
      <c r="D11" s="9"/>
      <c r="E11" s="15"/>
      <c r="F11" s="16"/>
      <c r="H11" s="4"/>
    </row>
    <row r="12" spans="1:10" ht="15.6" x14ac:dyDescent="0.3">
      <c r="A12" s="9"/>
      <c r="B12" s="14"/>
      <c r="C12" s="9"/>
      <c r="D12" s="9"/>
      <c r="E12" s="15"/>
      <c r="F12" s="16"/>
      <c r="H12" s="4"/>
    </row>
    <row r="13" spans="1:10" ht="15.6" x14ac:dyDescent="0.3">
      <c r="A13" s="9"/>
      <c r="B13" s="14"/>
      <c r="C13" s="9"/>
      <c r="D13" s="9"/>
      <c r="E13" s="15"/>
      <c r="F13" s="16"/>
      <c r="H13" s="4"/>
    </row>
    <row r="14" spans="1:10" ht="15.6" x14ac:dyDescent="0.3">
      <c r="A14" s="9"/>
      <c r="B14" s="14"/>
      <c r="C14" s="9"/>
      <c r="D14" s="9"/>
      <c r="E14" s="15"/>
      <c r="F14" s="16"/>
      <c r="H14" s="4"/>
    </row>
    <row r="15" spans="1:10" ht="15.6" x14ac:dyDescent="0.3">
      <c r="A15" s="9"/>
      <c r="B15" s="14"/>
      <c r="C15" s="9"/>
      <c r="D15" s="9"/>
      <c r="E15" s="15"/>
      <c r="F15" s="16"/>
      <c r="H15" s="4"/>
    </row>
    <row r="16" spans="1:10" ht="15.6" x14ac:dyDescent="0.3">
      <c r="A16" s="9"/>
      <c r="B16" s="14"/>
      <c r="C16" s="9"/>
      <c r="D16" s="9"/>
      <c r="E16" s="15"/>
      <c r="F16" s="16"/>
      <c r="H16" s="4"/>
    </row>
    <row r="17" spans="1:8" ht="15.6" x14ac:dyDescent="0.3">
      <c r="A17" s="9"/>
      <c r="B17" s="14"/>
      <c r="C17" s="9"/>
      <c r="D17" s="9"/>
      <c r="E17" s="15"/>
      <c r="F17" s="16"/>
      <c r="H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6"/>
  <sheetViews>
    <sheetView workbookViewId="0">
      <selection activeCell="I31" sqref="I31"/>
    </sheetView>
  </sheetViews>
  <sheetFormatPr defaultRowHeight="14.4" x14ac:dyDescent="0.3"/>
  <cols>
    <col min="1" max="1" width="21" customWidth="1"/>
    <col min="2" max="2" width="22.109375" customWidth="1"/>
    <col min="3" max="3" width="16.5546875" style="2" customWidth="1"/>
    <col min="4" max="4" width="20.5546875" style="2" customWidth="1"/>
    <col min="5" max="5" width="22.44140625" customWidth="1"/>
    <col min="6" max="6" width="17.88671875" style="22" customWidth="1"/>
    <col min="7" max="7" width="19.33203125" style="22" customWidth="1"/>
  </cols>
  <sheetData>
    <row r="1" spans="1:7" ht="18" x14ac:dyDescent="0.35">
      <c r="A1" s="8" t="s">
        <v>65</v>
      </c>
      <c r="B1" s="8" t="s">
        <v>1</v>
      </c>
      <c r="C1" s="8" t="s">
        <v>2</v>
      </c>
      <c r="D1" s="8" t="s">
        <v>93</v>
      </c>
      <c r="E1" s="17" t="s">
        <v>88</v>
      </c>
      <c r="F1" s="23"/>
      <c r="G1" s="24"/>
    </row>
    <row r="2" spans="1:7" x14ac:dyDescent="0.3">
      <c r="A2" s="18">
        <v>1</v>
      </c>
      <c r="B2" s="19" t="s">
        <v>89</v>
      </c>
      <c r="C2" s="18">
        <v>3</v>
      </c>
      <c r="D2" s="18" t="s">
        <v>94</v>
      </c>
      <c r="E2" s="18" t="s">
        <v>4</v>
      </c>
    </row>
    <row r="3" spans="1:7" x14ac:dyDescent="0.3">
      <c r="A3" s="18">
        <v>2</v>
      </c>
      <c r="B3" s="19" t="s">
        <v>89</v>
      </c>
      <c r="C3" s="18">
        <v>3</v>
      </c>
      <c r="D3" s="18" t="s">
        <v>94</v>
      </c>
      <c r="E3" s="18" t="s">
        <v>10</v>
      </c>
    </row>
    <row r="4" spans="1:7" x14ac:dyDescent="0.3">
      <c r="A4" s="18">
        <v>3</v>
      </c>
      <c r="B4" s="19" t="s">
        <v>89</v>
      </c>
      <c r="C4" s="18">
        <v>3</v>
      </c>
      <c r="D4" s="18" t="s">
        <v>94</v>
      </c>
      <c r="E4" s="18" t="s">
        <v>18</v>
      </c>
    </row>
    <row r="5" spans="1:7" x14ac:dyDescent="0.3">
      <c r="A5" s="18">
        <v>4</v>
      </c>
      <c r="B5" s="19" t="s">
        <v>89</v>
      </c>
      <c r="C5" s="18">
        <v>3</v>
      </c>
      <c r="D5" s="18" t="s">
        <v>94</v>
      </c>
      <c r="E5" s="18" t="s">
        <v>25</v>
      </c>
    </row>
    <row r="6" spans="1:7" x14ac:dyDescent="0.3">
      <c r="A6" s="18">
        <v>5</v>
      </c>
      <c r="B6" s="19" t="s">
        <v>89</v>
      </c>
      <c r="C6" s="18">
        <v>3</v>
      </c>
      <c r="D6" s="18" t="s">
        <v>94</v>
      </c>
      <c r="E6" s="18" t="s">
        <v>32</v>
      </c>
    </row>
    <row r="7" spans="1:7" x14ac:dyDescent="0.3">
      <c r="A7" s="18">
        <v>6</v>
      </c>
      <c r="B7" s="19" t="s">
        <v>89</v>
      </c>
      <c r="C7" s="18">
        <v>3</v>
      </c>
      <c r="D7" s="18" t="s">
        <v>94</v>
      </c>
      <c r="E7" s="18" t="s">
        <v>60</v>
      </c>
    </row>
    <row r="8" spans="1:7" x14ac:dyDescent="0.3">
      <c r="A8" s="18">
        <v>7</v>
      </c>
      <c r="B8" s="19" t="s">
        <v>90</v>
      </c>
      <c r="C8" s="18">
        <v>89</v>
      </c>
      <c r="D8" s="18" t="s">
        <v>94</v>
      </c>
      <c r="E8" s="18" t="s">
        <v>5</v>
      </c>
    </row>
    <row r="9" spans="1:7" x14ac:dyDescent="0.3">
      <c r="A9" s="18">
        <v>8</v>
      </c>
      <c r="B9" s="19" t="s">
        <v>90</v>
      </c>
      <c r="C9" s="18">
        <v>89</v>
      </c>
      <c r="D9" s="18" t="s">
        <v>94</v>
      </c>
      <c r="E9" s="18" t="s">
        <v>11</v>
      </c>
    </row>
    <row r="10" spans="1:7" x14ac:dyDescent="0.3">
      <c r="A10" s="18">
        <v>9</v>
      </c>
      <c r="B10" s="19" t="s">
        <v>90</v>
      </c>
      <c r="C10" s="18">
        <v>89</v>
      </c>
      <c r="D10" s="18" t="s">
        <v>94</v>
      </c>
      <c r="E10" s="18" t="s">
        <v>19</v>
      </c>
    </row>
    <row r="11" spans="1:7" x14ac:dyDescent="0.3">
      <c r="A11" s="18">
        <v>10</v>
      </c>
      <c r="B11" s="19" t="s">
        <v>90</v>
      </c>
      <c r="C11" s="18">
        <v>89</v>
      </c>
      <c r="D11" s="18" t="s">
        <v>94</v>
      </c>
      <c r="E11" s="18" t="s">
        <v>26</v>
      </c>
    </row>
    <row r="12" spans="1:7" x14ac:dyDescent="0.3">
      <c r="A12" s="18">
        <v>11</v>
      </c>
      <c r="B12" s="19" t="s">
        <v>90</v>
      </c>
      <c r="C12" s="18">
        <v>89</v>
      </c>
      <c r="D12" s="18" t="s">
        <v>94</v>
      </c>
      <c r="E12" s="18" t="s">
        <v>33</v>
      </c>
    </row>
    <row r="13" spans="1:7" x14ac:dyDescent="0.3">
      <c r="A13" s="18">
        <v>12</v>
      </c>
      <c r="B13" s="19" t="s">
        <v>90</v>
      </c>
      <c r="C13" s="18">
        <v>89</v>
      </c>
      <c r="D13" s="18" t="s">
        <v>94</v>
      </c>
      <c r="E13" s="18" t="s">
        <v>61</v>
      </c>
    </row>
    <row r="14" spans="1:7" x14ac:dyDescent="0.3">
      <c r="A14" s="18">
        <v>13</v>
      </c>
      <c r="B14" s="19" t="s">
        <v>90</v>
      </c>
      <c r="C14" s="18">
        <v>89</v>
      </c>
      <c r="D14" s="18" t="s">
        <v>95</v>
      </c>
      <c r="E14" s="18" t="s">
        <v>6</v>
      </c>
    </row>
    <row r="15" spans="1:7" x14ac:dyDescent="0.3">
      <c r="A15" s="18">
        <v>14</v>
      </c>
      <c r="B15" s="19" t="s">
        <v>90</v>
      </c>
      <c r="C15" s="18">
        <v>89</v>
      </c>
      <c r="D15" s="18" t="s">
        <v>95</v>
      </c>
      <c r="E15" s="18" t="s">
        <v>12</v>
      </c>
    </row>
    <row r="16" spans="1:7" x14ac:dyDescent="0.3">
      <c r="A16" s="18">
        <v>15</v>
      </c>
      <c r="B16" s="19" t="s">
        <v>90</v>
      </c>
      <c r="C16" s="18">
        <v>89</v>
      </c>
      <c r="D16" s="18" t="s">
        <v>95</v>
      </c>
      <c r="E16" s="18" t="s">
        <v>28</v>
      </c>
    </row>
    <row r="17" spans="1:5" x14ac:dyDescent="0.3">
      <c r="A17" s="18">
        <v>16</v>
      </c>
      <c r="B17" s="19" t="s">
        <v>90</v>
      </c>
      <c r="C17" s="18">
        <v>89</v>
      </c>
      <c r="D17" s="18" t="s">
        <v>95</v>
      </c>
      <c r="E17" s="18" t="s">
        <v>34</v>
      </c>
    </row>
    <row r="18" spans="1:5" x14ac:dyDescent="0.3">
      <c r="A18" s="18">
        <v>17</v>
      </c>
      <c r="B18" s="19" t="s">
        <v>90</v>
      </c>
      <c r="C18" s="18">
        <v>89</v>
      </c>
      <c r="D18" s="18" t="s">
        <v>95</v>
      </c>
      <c r="E18" s="18" t="s">
        <v>62</v>
      </c>
    </row>
    <row r="19" spans="1:5" x14ac:dyDescent="0.3">
      <c r="A19" s="18">
        <v>18</v>
      </c>
      <c r="B19" s="19" t="s">
        <v>90</v>
      </c>
      <c r="C19" s="18">
        <v>89</v>
      </c>
      <c r="D19" s="18" t="s">
        <v>95</v>
      </c>
      <c r="E19" s="18" t="s">
        <v>7</v>
      </c>
    </row>
    <row r="20" spans="1:5" x14ac:dyDescent="0.3">
      <c r="A20" s="18">
        <v>19</v>
      </c>
      <c r="B20" s="19" t="s">
        <v>90</v>
      </c>
      <c r="C20" s="18">
        <v>89</v>
      </c>
      <c r="D20" s="18" t="s">
        <v>95</v>
      </c>
      <c r="E20" s="18" t="s">
        <v>13</v>
      </c>
    </row>
    <row r="21" spans="1:5" x14ac:dyDescent="0.3">
      <c r="A21" s="18">
        <v>20</v>
      </c>
      <c r="B21" s="19" t="s">
        <v>90</v>
      </c>
      <c r="C21" s="18">
        <v>89</v>
      </c>
      <c r="D21" s="18" t="s">
        <v>95</v>
      </c>
      <c r="E21" s="18" t="s">
        <v>20</v>
      </c>
    </row>
    <row r="22" spans="1:5" x14ac:dyDescent="0.3">
      <c r="A22" s="18">
        <v>21</v>
      </c>
      <c r="B22" s="19" t="s">
        <v>97</v>
      </c>
      <c r="C22" s="18">
        <v>13</v>
      </c>
      <c r="D22" s="18" t="s">
        <v>94</v>
      </c>
      <c r="E22" s="18" t="s">
        <v>29</v>
      </c>
    </row>
    <row r="23" spans="1:5" x14ac:dyDescent="0.3">
      <c r="A23" s="18">
        <v>22</v>
      </c>
      <c r="B23" s="19" t="s">
        <v>97</v>
      </c>
      <c r="C23" s="18">
        <v>13</v>
      </c>
      <c r="D23" s="18" t="s">
        <v>94</v>
      </c>
      <c r="E23" s="18" t="s">
        <v>35</v>
      </c>
    </row>
    <row r="24" spans="1:5" x14ac:dyDescent="0.3">
      <c r="A24" s="18">
        <v>23</v>
      </c>
      <c r="B24" s="19" t="s">
        <v>97</v>
      </c>
      <c r="C24" s="18">
        <v>13</v>
      </c>
      <c r="D24" s="18" t="s">
        <v>94</v>
      </c>
      <c r="E24" s="18" t="s">
        <v>27</v>
      </c>
    </row>
    <row r="25" spans="1:5" x14ac:dyDescent="0.3">
      <c r="A25" s="18">
        <v>24</v>
      </c>
      <c r="B25" s="19" t="s">
        <v>97</v>
      </c>
      <c r="C25" s="18">
        <v>13</v>
      </c>
      <c r="D25" s="18" t="s">
        <v>94</v>
      </c>
      <c r="E25" s="18" t="s">
        <v>8</v>
      </c>
    </row>
    <row r="26" spans="1:5" x14ac:dyDescent="0.3">
      <c r="A26" s="18">
        <v>25</v>
      </c>
      <c r="B26" s="19" t="s">
        <v>97</v>
      </c>
      <c r="C26" s="18">
        <v>13</v>
      </c>
      <c r="D26" s="18" t="s">
        <v>94</v>
      </c>
      <c r="E26" s="18" t="s">
        <v>14</v>
      </c>
    </row>
    <row r="27" spans="1:5" x14ac:dyDescent="0.3">
      <c r="A27" s="18">
        <v>26</v>
      </c>
      <c r="B27" s="19" t="s">
        <v>97</v>
      </c>
      <c r="C27" s="18">
        <v>13</v>
      </c>
      <c r="D27" s="18" t="s">
        <v>94</v>
      </c>
      <c r="E27" s="18" t="s">
        <v>21</v>
      </c>
    </row>
    <row r="28" spans="1:5" x14ac:dyDescent="0.3">
      <c r="A28" s="18">
        <v>27</v>
      </c>
      <c r="B28" s="19" t="s">
        <v>97</v>
      </c>
      <c r="C28" s="18">
        <v>13</v>
      </c>
      <c r="D28" s="18" t="s">
        <v>94</v>
      </c>
      <c r="E28" s="18" t="s">
        <v>30</v>
      </c>
    </row>
    <row r="29" spans="1:5" x14ac:dyDescent="0.3">
      <c r="A29" s="18">
        <v>28</v>
      </c>
      <c r="B29" s="19" t="s">
        <v>97</v>
      </c>
      <c r="C29" s="18">
        <v>13</v>
      </c>
      <c r="D29" s="18" t="s">
        <v>94</v>
      </c>
      <c r="E29" s="18" t="s">
        <v>36</v>
      </c>
    </row>
    <row r="30" spans="1:5" x14ac:dyDescent="0.3">
      <c r="A30" s="18">
        <v>29</v>
      </c>
      <c r="B30" s="19" t="s">
        <v>97</v>
      </c>
      <c r="C30" s="18">
        <v>13</v>
      </c>
      <c r="D30" s="18" t="s">
        <v>94</v>
      </c>
      <c r="E30" s="18" t="s">
        <v>63</v>
      </c>
    </row>
    <row r="31" spans="1:5" x14ac:dyDescent="0.3">
      <c r="A31" s="18">
        <v>30</v>
      </c>
      <c r="B31" s="19" t="s">
        <v>97</v>
      </c>
      <c r="C31" s="18">
        <v>13</v>
      </c>
      <c r="D31" s="18" t="s">
        <v>94</v>
      </c>
      <c r="E31" s="18" t="s">
        <v>9</v>
      </c>
    </row>
    <row r="32" spans="1:5" x14ac:dyDescent="0.3">
      <c r="A32" s="18">
        <v>31</v>
      </c>
      <c r="B32" s="19" t="s">
        <v>97</v>
      </c>
      <c r="C32" s="18">
        <v>13</v>
      </c>
      <c r="D32" s="18" t="s">
        <v>94</v>
      </c>
      <c r="E32" s="18" t="s">
        <v>15</v>
      </c>
    </row>
    <row r="33" spans="1:5" x14ac:dyDescent="0.3">
      <c r="A33" s="18">
        <v>32</v>
      </c>
      <c r="B33" s="19" t="s">
        <v>97</v>
      </c>
      <c r="C33" s="18">
        <v>13</v>
      </c>
      <c r="D33" s="18" t="s">
        <v>96</v>
      </c>
      <c r="E33" s="18" t="s">
        <v>22</v>
      </c>
    </row>
    <row r="34" spans="1:5" x14ac:dyDescent="0.3">
      <c r="A34" s="18">
        <v>33</v>
      </c>
      <c r="B34" s="19" t="s">
        <v>97</v>
      </c>
      <c r="C34" s="18">
        <v>13</v>
      </c>
      <c r="D34" s="18" t="s">
        <v>96</v>
      </c>
      <c r="E34" s="18" t="s">
        <v>31</v>
      </c>
    </row>
    <row r="35" spans="1:5" x14ac:dyDescent="0.3">
      <c r="A35" s="18">
        <v>34</v>
      </c>
      <c r="B35" s="19" t="s">
        <v>97</v>
      </c>
      <c r="C35" s="18">
        <v>13</v>
      </c>
      <c r="D35" s="18" t="s">
        <v>96</v>
      </c>
      <c r="E35" s="18" t="s">
        <v>37</v>
      </c>
    </row>
    <row r="36" spans="1:5" x14ac:dyDescent="0.3">
      <c r="A36" s="18">
        <v>35</v>
      </c>
      <c r="B36" s="19" t="s">
        <v>97</v>
      </c>
      <c r="C36" s="18">
        <v>13</v>
      </c>
      <c r="D36" s="18" t="s">
        <v>96</v>
      </c>
      <c r="E36" s="18" t="s">
        <v>16</v>
      </c>
    </row>
    <row r="37" spans="1:5" x14ac:dyDescent="0.3">
      <c r="A37" s="18">
        <v>36</v>
      </c>
      <c r="B37" s="19" t="s">
        <v>97</v>
      </c>
      <c r="C37" s="18">
        <v>13</v>
      </c>
      <c r="D37" s="18" t="s">
        <v>96</v>
      </c>
      <c r="E37" s="18" t="s">
        <v>23</v>
      </c>
    </row>
    <row r="38" spans="1:5" x14ac:dyDescent="0.3">
      <c r="A38" s="18">
        <v>37</v>
      </c>
      <c r="B38" s="19" t="s">
        <v>97</v>
      </c>
      <c r="C38" s="18">
        <v>13</v>
      </c>
      <c r="D38" s="18" t="s">
        <v>96</v>
      </c>
      <c r="E38" s="18" t="s">
        <v>38</v>
      </c>
    </row>
    <row r="39" spans="1:5" x14ac:dyDescent="0.3">
      <c r="A39" s="18">
        <v>38</v>
      </c>
      <c r="B39" s="19" t="s">
        <v>91</v>
      </c>
      <c r="C39" s="18">
        <v>27</v>
      </c>
      <c r="D39" s="18" t="s">
        <v>94</v>
      </c>
      <c r="E39" s="18" t="s">
        <v>17</v>
      </c>
    </row>
    <row r="40" spans="1:5" x14ac:dyDescent="0.3">
      <c r="A40" s="18">
        <v>39</v>
      </c>
      <c r="B40" s="19" t="s">
        <v>91</v>
      </c>
      <c r="C40" s="18">
        <v>27</v>
      </c>
      <c r="D40" s="18" t="s">
        <v>94</v>
      </c>
      <c r="E40" s="18" t="s">
        <v>24</v>
      </c>
    </row>
    <row r="41" spans="1:5" x14ac:dyDescent="0.3">
      <c r="A41" s="18">
        <v>40</v>
      </c>
      <c r="B41" s="19" t="s">
        <v>91</v>
      </c>
      <c r="C41" s="18">
        <v>27</v>
      </c>
      <c r="D41" s="18" t="s">
        <v>94</v>
      </c>
      <c r="E41" s="18" t="s">
        <v>39</v>
      </c>
    </row>
    <row r="42" spans="1:5" x14ac:dyDescent="0.3">
      <c r="A42" s="18">
        <v>41</v>
      </c>
      <c r="B42" s="19" t="s">
        <v>91</v>
      </c>
      <c r="C42" s="18">
        <v>27</v>
      </c>
      <c r="D42" s="18" t="s">
        <v>94</v>
      </c>
      <c r="E42" s="18" t="s">
        <v>40</v>
      </c>
    </row>
    <row r="43" spans="1:5" x14ac:dyDescent="0.3">
      <c r="A43" s="18">
        <v>42</v>
      </c>
      <c r="B43" s="19" t="s">
        <v>91</v>
      </c>
      <c r="C43" s="18">
        <v>27</v>
      </c>
      <c r="D43" s="18" t="s">
        <v>94</v>
      </c>
      <c r="E43" s="18" t="s">
        <v>41</v>
      </c>
    </row>
    <row r="44" spans="1:5" x14ac:dyDescent="0.3">
      <c r="A44" s="18">
        <v>43</v>
      </c>
      <c r="B44" s="19" t="s">
        <v>91</v>
      </c>
      <c r="C44" s="18">
        <v>27</v>
      </c>
      <c r="D44" s="18" t="s">
        <v>94</v>
      </c>
      <c r="E44" s="18" t="s">
        <v>42</v>
      </c>
    </row>
    <row r="45" spans="1:5" x14ac:dyDescent="0.3">
      <c r="A45" s="18">
        <v>44</v>
      </c>
      <c r="B45" s="19" t="s">
        <v>91</v>
      </c>
      <c r="C45" s="18">
        <v>27</v>
      </c>
      <c r="D45" s="18" t="s">
        <v>94</v>
      </c>
      <c r="E45" s="18" t="s">
        <v>43</v>
      </c>
    </row>
    <row r="46" spans="1:5" x14ac:dyDescent="0.3">
      <c r="A46" s="18">
        <v>45</v>
      </c>
      <c r="B46" s="19" t="s">
        <v>91</v>
      </c>
      <c r="C46" s="18">
        <v>27</v>
      </c>
      <c r="D46" s="18" t="s">
        <v>96</v>
      </c>
      <c r="E46" s="18" t="s">
        <v>44</v>
      </c>
    </row>
    <row r="47" spans="1:5" x14ac:dyDescent="0.3">
      <c r="A47" s="18">
        <v>46</v>
      </c>
      <c r="B47" s="19" t="s">
        <v>91</v>
      </c>
      <c r="C47" s="18">
        <v>27</v>
      </c>
      <c r="D47" s="18" t="s">
        <v>96</v>
      </c>
      <c r="E47" s="18" t="s">
        <v>45</v>
      </c>
    </row>
    <row r="48" spans="1:5" x14ac:dyDescent="0.3">
      <c r="A48" s="18">
        <v>47</v>
      </c>
      <c r="B48" s="19" t="s">
        <v>91</v>
      </c>
      <c r="C48" s="18">
        <v>27</v>
      </c>
      <c r="D48" s="18" t="s">
        <v>96</v>
      </c>
      <c r="E48" s="18" t="s">
        <v>46</v>
      </c>
    </row>
    <row r="49" spans="1:5" x14ac:dyDescent="0.3">
      <c r="A49" s="18">
        <v>48</v>
      </c>
      <c r="B49" s="19" t="s">
        <v>91</v>
      </c>
      <c r="C49" s="18">
        <v>27</v>
      </c>
      <c r="D49" s="18" t="s">
        <v>96</v>
      </c>
      <c r="E49" s="18" t="s">
        <v>47</v>
      </c>
    </row>
    <row r="50" spans="1:5" x14ac:dyDescent="0.3">
      <c r="A50" s="18">
        <v>49</v>
      </c>
      <c r="B50" s="19" t="s">
        <v>91</v>
      </c>
      <c r="C50" s="18">
        <v>27</v>
      </c>
      <c r="D50" s="18" t="s">
        <v>96</v>
      </c>
      <c r="E50" s="18" t="s">
        <v>48</v>
      </c>
    </row>
    <row r="51" spans="1:5" x14ac:dyDescent="0.3">
      <c r="A51" s="18">
        <v>50</v>
      </c>
      <c r="B51" s="19" t="s">
        <v>91</v>
      </c>
      <c r="C51" s="18">
        <v>27</v>
      </c>
      <c r="D51" s="18" t="s">
        <v>95</v>
      </c>
      <c r="E51" s="18" t="s">
        <v>49</v>
      </c>
    </row>
    <row r="52" spans="1:5" x14ac:dyDescent="0.3">
      <c r="A52" s="18">
        <v>51</v>
      </c>
      <c r="B52" s="19" t="s">
        <v>91</v>
      </c>
      <c r="C52" s="18">
        <v>27</v>
      </c>
      <c r="D52" s="18" t="s">
        <v>95</v>
      </c>
      <c r="E52" s="18" t="s">
        <v>50</v>
      </c>
    </row>
    <row r="53" spans="1:5" x14ac:dyDescent="0.3">
      <c r="A53" s="18">
        <v>52</v>
      </c>
      <c r="B53" s="19" t="s">
        <v>91</v>
      </c>
      <c r="C53" s="18">
        <v>27</v>
      </c>
      <c r="D53" s="18" t="s">
        <v>95</v>
      </c>
      <c r="E53" s="18" t="s">
        <v>51</v>
      </c>
    </row>
    <row r="54" spans="1:5" x14ac:dyDescent="0.3">
      <c r="A54" s="18">
        <v>53</v>
      </c>
      <c r="B54" s="19" t="s">
        <v>92</v>
      </c>
      <c r="C54" s="18">
        <v>80</v>
      </c>
      <c r="D54" s="18" t="s">
        <v>94</v>
      </c>
      <c r="E54" s="18" t="s">
        <v>52</v>
      </c>
    </row>
    <row r="55" spans="1:5" x14ac:dyDescent="0.3">
      <c r="A55" s="18">
        <v>54</v>
      </c>
      <c r="B55" s="19" t="s">
        <v>92</v>
      </c>
      <c r="C55" s="18">
        <v>80</v>
      </c>
      <c r="D55" s="18" t="s">
        <v>94</v>
      </c>
      <c r="E55" s="18" t="s">
        <v>53</v>
      </c>
    </row>
    <row r="56" spans="1:5" x14ac:dyDescent="0.3">
      <c r="A56" s="18">
        <v>55</v>
      </c>
      <c r="B56" s="19" t="s">
        <v>92</v>
      </c>
      <c r="C56" s="18">
        <v>80</v>
      </c>
      <c r="D56" s="18" t="s">
        <v>96</v>
      </c>
      <c r="E56" s="18" t="s">
        <v>54</v>
      </c>
    </row>
    <row r="57" spans="1:5" x14ac:dyDescent="0.3">
      <c r="A57" s="18">
        <v>56</v>
      </c>
      <c r="B57" s="19" t="s">
        <v>92</v>
      </c>
      <c r="C57" s="18">
        <v>80</v>
      </c>
      <c r="D57" s="18" t="s">
        <v>96</v>
      </c>
      <c r="E57" s="18" t="s">
        <v>55</v>
      </c>
    </row>
    <row r="58" spans="1:5" x14ac:dyDescent="0.3">
      <c r="A58" s="18">
        <v>57</v>
      </c>
      <c r="B58" s="19" t="s">
        <v>92</v>
      </c>
      <c r="C58" s="18">
        <v>80</v>
      </c>
      <c r="D58" s="18" t="s">
        <v>96</v>
      </c>
      <c r="E58" s="18" t="s">
        <v>56</v>
      </c>
    </row>
    <row r="59" spans="1:5" x14ac:dyDescent="0.3">
      <c r="A59" s="18">
        <v>58</v>
      </c>
      <c r="B59" s="19" t="s">
        <v>92</v>
      </c>
      <c r="C59" s="18">
        <v>80</v>
      </c>
      <c r="D59" s="18" t="s">
        <v>96</v>
      </c>
      <c r="E59" s="18" t="s">
        <v>57</v>
      </c>
    </row>
    <row r="60" spans="1:5" x14ac:dyDescent="0.3">
      <c r="A60" s="18">
        <v>59</v>
      </c>
      <c r="B60" s="19" t="s">
        <v>92</v>
      </c>
      <c r="C60" s="18">
        <v>80</v>
      </c>
      <c r="D60" s="18" t="s">
        <v>95</v>
      </c>
      <c r="E60" s="18" t="s">
        <v>58</v>
      </c>
    </row>
    <row r="61" spans="1:5" x14ac:dyDescent="0.3">
      <c r="A61" s="18">
        <v>60</v>
      </c>
      <c r="B61" s="19" t="s">
        <v>92</v>
      </c>
      <c r="C61" s="18">
        <v>80</v>
      </c>
      <c r="D61" s="18" t="s">
        <v>95</v>
      </c>
      <c r="E61" s="18" t="s">
        <v>59</v>
      </c>
    </row>
    <row r="62" spans="1:5" x14ac:dyDescent="0.3">
      <c r="A62" s="2"/>
    </row>
    <row r="63" spans="1:5" x14ac:dyDescent="0.3">
      <c r="A63" s="2"/>
    </row>
    <row r="64" spans="1:5" x14ac:dyDescent="0.3">
      <c r="A64" s="2"/>
    </row>
    <row r="65" spans="1:1" x14ac:dyDescent="0.3">
      <c r="A65" s="2"/>
    </row>
    <row r="66" spans="1:1" x14ac:dyDescent="0.3">
      <c r="A66" s="2"/>
    </row>
  </sheetData>
  <sortState xmlns:xlrd2="http://schemas.microsoft.com/office/spreadsheetml/2017/richdata2" ref="D2:E61">
    <sortCondition ref="D2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J10" sqref="J10"/>
    </sheetView>
  </sheetViews>
  <sheetFormatPr defaultRowHeight="14.4" x14ac:dyDescent="0.3"/>
  <cols>
    <col min="1" max="1" width="17.88671875" customWidth="1"/>
    <col min="2" max="2" width="39.33203125" customWidth="1"/>
    <col min="3" max="3" width="42.109375" customWidth="1"/>
  </cols>
  <sheetData>
    <row r="1" spans="1:3" ht="18" x14ac:dyDescent="0.35">
      <c r="A1" s="8" t="s">
        <v>67</v>
      </c>
      <c r="B1" s="8" t="s">
        <v>3</v>
      </c>
      <c r="C1" s="8" t="s">
        <v>73</v>
      </c>
    </row>
    <row r="2" spans="1:3" ht="18" x14ac:dyDescent="0.35">
      <c r="A2" s="9">
        <v>1</v>
      </c>
      <c r="B2" s="10" t="s">
        <v>68</v>
      </c>
      <c r="C2" s="10" t="s">
        <v>74</v>
      </c>
    </row>
    <row r="3" spans="1:3" ht="18" x14ac:dyDescent="0.35">
      <c r="A3" s="9">
        <v>2</v>
      </c>
      <c r="B3" s="10" t="s">
        <v>69</v>
      </c>
      <c r="C3" s="10" t="s">
        <v>79</v>
      </c>
    </row>
    <row r="4" spans="1:3" ht="18" x14ac:dyDescent="0.35">
      <c r="A4" s="9">
        <v>3</v>
      </c>
      <c r="B4" s="10" t="s">
        <v>70</v>
      </c>
      <c r="C4" s="10" t="s">
        <v>82</v>
      </c>
    </row>
    <row r="5" spans="1:3" ht="18" x14ac:dyDescent="0.35">
      <c r="A5" s="9">
        <v>4</v>
      </c>
      <c r="B5" s="10" t="s">
        <v>81</v>
      </c>
      <c r="C5" s="10" t="s">
        <v>74</v>
      </c>
    </row>
    <row r="6" spans="1:3" ht="18" x14ac:dyDescent="0.35">
      <c r="A6" s="9">
        <v>5</v>
      </c>
      <c r="B6" s="10" t="s">
        <v>72</v>
      </c>
      <c r="C6" s="10" t="s">
        <v>82</v>
      </c>
    </row>
    <row r="7" spans="1:3" ht="18" x14ac:dyDescent="0.35">
      <c r="A7" s="9">
        <v>6</v>
      </c>
      <c r="B7" s="10" t="s">
        <v>75</v>
      </c>
      <c r="C7" s="10" t="s">
        <v>74</v>
      </c>
    </row>
    <row r="8" spans="1:3" ht="18" x14ac:dyDescent="0.35">
      <c r="A8" s="9">
        <v>7</v>
      </c>
      <c r="B8" s="10" t="s">
        <v>76</v>
      </c>
      <c r="C8" s="10" t="s">
        <v>79</v>
      </c>
    </row>
    <row r="9" spans="1:3" ht="18" x14ac:dyDescent="0.35">
      <c r="A9" s="9">
        <v>8</v>
      </c>
      <c r="B9" s="10" t="s">
        <v>77</v>
      </c>
      <c r="C9" s="10" t="s">
        <v>79</v>
      </c>
    </row>
    <row r="10" spans="1:3" ht="18" x14ac:dyDescent="0.35">
      <c r="A10" s="9">
        <v>9</v>
      </c>
      <c r="B10" s="10" t="s">
        <v>78</v>
      </c>
      <c r="C10" s="10" t="s">
        <v>82</v>
      </c>
    </row>
    <row r="11" spans="1:3" ht="18" x14ac:dyDescent="0.35">
      <c r="A11" s="9">
        <v>10</v>
      </c>
      <c r="B11" s="10" t="s">
        <v>83</v>
      </c>
      <c r="C11" s="10" t="s">
        <v>82</v>
      </c>
    </row>
    <row r="12" spans="1:3" ht="18" x14ac:dyDescent="0.35">
      <c r="A12" s="9">
        <v>11</v>
      </c>
      <c r="B12" s="10" t="s">
        <v>71</v>
      </c>
      <c r="C12" s="10" t="s">
        <v>79</v>
      </c>
    </row>
    <row r="13" spans="1:3" ht="18" x14ac:dyDescent="0.35">
      <c r="A13" s="9">
        <v>12</v>
      </c>
      <c r="B13" s="10" t="s">
        <v>80</v>
      </c>
      <c r="C13" s="10" t="s">
        <v>74</v>
      </c>
    </row>
    <row r="14" spans="1:3" ht="18" x14ac:dyDescent="0.35">
      <c r="A14" s="3"/>
      <c r="B14" s="1"/>
    </row>
    <row r="15" spans="1:3" ht="18" x14ac:dyDescent="0.35">
      <c r="A15" s="20"/>
      <c r="B15" s="21"/>
      <c r="C15" s="22"/>
    </row>
    <row r="16" spans="1:3" ht="18" x14ac:dyDescent="0.35">
      <c r="A16" s="20"/>
      <c r="B16" s="21"/>
      <c r="C16" s="22"/>
    </row>
    <row r="17" spans="2:2" ht="18" x14ac:dyDescent="0.35">
      <c r="B17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Начисление</vt:lpstr>
      <vt:lpstr>Лист1</vt:lpstr>
      <vt:lpstr>Лицевые счета</vt:lpstr>
      <vt:lpstr>Отдел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HaRumi</cp:lastModifiedBy>
  <dcterms:created xsi:type="dcterms:W3CDTF">2021-09-21T14:07:03Z</dcterms:created>
  <dcterms:modified xsi:type="dcterms:W3CDTF">2024-09-29T20:34:25Z</dcterms:modified>
</cp:coreProperties>
</file>