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5FA8B78-2843-4F07-9DD7-440580C8F607}" xr6:coauthVersionLast="47" xr6:coauthVersionMax="47" xr10:uidLastSave="{00000000-0000-0000-0000-000000000000}"/>
  <bookViews>
    <workbookView xWindow="-110" yWindow="-110" windowWidth="19420" windowHeight="10300" firstSheet="1" activeTab="1" xr2:uid="{0FC03EDE-3581-4C22-BACD-88BFD59B2AC5}"/>
  </bookViews>
  <sheets>
    <sheet name="formulas" sheetId="1" r:id="rId1"/>
    <sheet name="coun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9" i="3" l="1"/>
  <c r="AN118" i="3"/>
  <c r="AI118" i="3"/>
  <c r="AJ118" i="3"/>
  <c r="AK118" i="3"/>
  <c r="AL118" i="3"/>
  <c r="AM118" i="3"/>
  <c r="AH118" i="3"/>
  <c r="AQ70" i="3"/>
  <c r="AJ69" i="3"/>
  <c r="AI69" i="3"/>
  <c r="AH69" i="3"/>
  <c r="J62" i="3"/>
  <c r="F58" i="3"/>
  <c r="D58" i="3"/>
  <c r="D56" i="3"/>
  <c r="D69" i="3" s="1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D59" i="3" l="1"/>
  <c r="D70" i="3"/>
  <c r="G9" i="1"/>
  <c r="G8" i="1"/>
  <c r="H7" i="1"/>
  <c r="G7" i="1"/>
  <c r="G6" i="1"/>
  <c r="E58" i="3"/>
  <c r="D61" i="3" l="1"/>
  <c r="D62" i="3" s="1"/>
  <c r="H61" i="3"/>
  <c r="G61" i="3"/>
  <c r="P61" i="3"/>
  <c r="L61" i="3"/>
  <c r="O61" i="3"/>
  <c r="Q61" i="3"/>
  <c r="N61" i="3"/>
  <c r="M61" i="3"/>
  <c r="F61" i="3"/>
  <c r="E61" i="3"/>
  <c r="J61" i="3"/>
  <c r="T78" i="3"/>
  <c r="T82" i="3"/>
  <c r="T86" i="3"/>
  <c r="T90" i="3"/>
  <c r="T94" i="3"/>
  <c r="T98" i="3"/>
  <c r="T102" i="3"/>
  <c r="T106" i="3"/>
  <c r="T111" i="3"/>
  <c r="T115" i="3"/>
  <c r="T74" i="3"/>
  <c r="T81" i="3"/>
  <c r="T84" i="3"/>
  <c r="T87" i="3"/>
  <c r="T97" i="3"/>
  <c r="T100" i="3"/>
  <c r="T103" i="3"/>
  <c r="T110" i="3"/>
  <c r="T112" i="3"/>
  <c r="T101" i="3"/>
  <c r="T85" i="3"/>
  <c r="T89" i="3"/>
  <c r="T93" i="3"/>
  <c r="T104" i="3"/>
  <c r="T108" i="3"/>
  <c r="T69" i="3"/>
  <c r="T114" i="3"/>
  <c r="T105" i="3"/>
  <c r="T109" i="3"/>
  <c r="T79" i="3"/>
  <c r="T83" i="3"/>
  <c r="T96" i="3"/>
  <c r="T70" i="3"/>
  <c r="T99" i="3"/>
  <c r="T95" i="3"/>
  <c r="T113" i="3"/>
  <c r="T76" i="3"/>
  <c r="T80" i="3"/>
  <c r="T88" i="3"/>
  <c r="T107" i="3"/>
  <c r="T116" i="3"/>
  <c r="T92" i="3"/>
  <c r="T91" i="3"/>
  <c r="T73" i="3"/>
  <c r="T77" i="3"/>
  <c r="T72" i="3"/>
  <c r="T71" i="3"/>
  <c r="T75" i="3"/>
  <c r="P79" i="3"/>
  <c r="P83" i="3"/>
  <c r="P87" i="3"/>
  <c r="P91" i="3"/>
  <c r="P95" i="3"/>
  <c r="P99" i="3"/>
  <c r="P103" i="3"/>
  <c r="P107" i="3"/>
  <c r="P111" i="3"/>
  <c r="P77" i="3"/>
  <c r="P80" i="3"/>
  <c r="P90" i="3"/>
  <c r="P93" i="3"/>
  <c r="P96" i="3"/>
  <c r="P106" i="3"/>
  <c r="P109" i="3"/>
  <c r="P73" i="3"/>
  <c r="P72" i="3"/>
  <c r="P78" i="3"/>
  <c r="P82" i="3"/>
  <c r="P86" i="3"/>
  <c r="P97" i="3"/>
  <c r="P101" i="3"/>
  <c r="P105" i="3"/>
  <c r="P71" i="3"/>
  <c r="P94" i="3"/>
  <c r="P98" i="3"/>
  <c r="P102" i="3"/>
  <c r="P113" i="3"/>
  <c r="P74" i="3"/>
  <c r="P75" i="3"/>
  <c r="P89" i="3"/>
  <c r="P108" i="3"/>
  <c r="P70" i="3"/>
  <c r="P76" i="3"/>
  <c r="P116" i="3"/>
  <c r="P85" i="3"/>
  <c r="P92" i="3"/>
  <c r="P104" i="3"/>
  <c r="P84" i="3"/>
  <c r="P115" i="3"/>
  <c r="P81" i="3"/>
  <c r="P88" i="3"/>
  <c r="P100" i="3"/>
  <c r="P114" i="3"/>
  <c r="P112" i="3"/>
  <c r="P110" i="3"/>
  <c r="P69" i="3"/>
  <c r="AE78" i="3"/>
  <c r="AE82" i="3"/>
  <c r="AE86" i="3"/>
  <c r="AE90" i="3"/>
  <c r="AE94" i="3"/>
  <c r="AE98" i="3"/>
  <c r="AE102" i="3"/>
  <c r="AE106" i="3"/>
  <c r="AE110" i="3"/>
  <c r="AE77" i="3"/>
  <c r="AE80" i="3"/>
  <c r="AE83" i="3"/>
  <c r="AE93" i="3"/>
  <c r="AE96" i="3"/>
  <c r="AE99" i="3"/>
  <c r="AE109" i="3"/>
  <c r="AE73" i="3"/>
  <c r="AE74" i="3"/>
  <c r="AE87" i="3"/>
  <c r="AE91" i="3"/>
  <c r="AE95" i="3"/>
  <c r="AE111" i="3"/>
  <c r="AE113" i="3"/>
  <c r="AE84" i="3"/>
  <c r="AE88" i="3"/>
  <c r="AE92" i="3"/>
  <c r="AE103" i="3"/>
  <c r="AE107" i="3"/>
  <c r="AE72" i="3"/>
  <c r="AE112" i="3"/>
  <c r="AE105" i="3"/>
  <c r="AE71" i="3"/>
  <c r="AE101" i="3"/>
  <c r="AE104" i="3"/>
  <c r="AE81" i="3"/>
  <c r="AE100" i="3"/>
  <c r="AE69" i="3"/>
  <c r="AE79" i="3"/>
  <c r="AE114" i="3"/>
  <c r="AE116" i="3"/>
  <c r="AE108" i="3"/>
  <c r="AE85" i="3"/>
  <c r="AE115" i="3"/>
  <c r="AE76" i="3"/>
  <c r="AE97" i="3"/>
  <c r="AE75" i="3"/>
  <c r="AE89" i="3"/>
  <c r="AE70" i="3"/>
  <c r="Z80" i="3"/>
  <c r="Z84" i="3"/>
  <c r="Z88" i="3"/>
  <c r="Z92" i="3"/>
  <c r="Z96" i="3"/>
  <c r="Z100" i="3"/>
  <c r="Z104" i="3"/>
  <c r="Z108" i="3"/>
  <c r="Z76" i="3"/>
  <c r="Z79" i="3"/>
  <c r="Z82" i="3"/>
  <c r="Z85" i="3"/>
  <c r="Z95" i="3"/>
  <c r="Z98" i="3"/>
  <c r="Z101" i="3"/>
  <c r="Z75" i="3"/>
  <c r="Z116" i="3"/>
  <c r="Z77" i="3"/>
  <c r="Z81" i="3"/>
  <c r="Z99" i="3"/>
  <c r="Z103" i="3"/>
  <c r="Z107" i="3"/>
  <c r="Z73" i="3"/>
  <c r="Z70" i="3"/>
  <c r="Z97" i="3"/>
  <c r="Z110" i="3"/>
  <c r="Z112" i="3"/>
  <c r="Z78" i="3"/>
  <c r="Z89" i="3"/>
  <c r="Z93" i="3"/>
  <c r="Z87" i="3"/>
  <c r="Z94" i="3"/>
  <c r="Z106" i="3"/>
  <c r="Z111" i="3"/>
  <c r="Z69" i="3"/>
  <c r="Z74" i="3"/>
  <c r="Z113" i="3"/>
  <c r="Z91" i="3"/>
  <c r="Z83" i="3"/>
  <c r="Z90" i="3"/>
  <c r="Z102" i="3"/>
  <c r="Z86" i="3"/>
  <c r="Z105" i="3"/>
  <c r="Z109" i="3"/>
  <c r="Z115" i="3"/>
  <c r="Z72" i="3"/>
  <c r="Z71" i="3"/>
  <c r="Z114" i="3"/>
  <c r="N80" i="3"/>
  <c r="N84" i="3"/>
  <c r="N88" i="3"/>
  <c r="N92" i="3"/>
  <c r="N96" i="3"/>
  <c r="N100" i="3"/>
  <c r="N104" i="3"/>
  <c r="N108" i="3"/>
  <c r="N76" i="3"/>
  <c r="N83" i="3"/>
  <c r="N86" i="3"/>
  <c r="N89" i="3"/>
  <c r="N99" i="3"/>
  <c r="N102" i="3"/>
  <c r="N105" i="3"/>
  <c r="N72" i="3"/>
  <c r="N71" i="3"/>
  <c r="N73" i="3"/>
  <c r="N91" i="3"/>
  <c r="N95" i="3"/>
  <c r="N79" i="3"/>
  <c r="N90" i="3"/>
  <c r="N94" i="3"/>
  <c r="N98" i="3"/>
  <c r="N109" i="3"/>
  <c r="N111" i="3"/>
  <c r="N113" i="3"/>
  <c r="N74" i="3"/>
  <c r="N75" i="3"/>
  <c r="N70" i="3"/>
  <c r="N87" i="3"/>
  <c r="N106" i="3"/>
  <c r="N78" i="3"/>
  <c r="N85" i="3"/>
  <c r="N97" i="3"/>
  <c r="N112" i="3"/>
  <c r="N116" i="3"/>
  <c r="N82" i="3"/>
  <c r="N81" i="3"/>
  <c r="N93" i="3"/>
  <c r="N103" i="3"/>
  <c r="N77" i="3"/>
  <c r="N107" i="3"/>
  <c r="N110" i="3"/>
  <c r="N101" i="3"/>
  <c r="N114" i="3"/>
  <c r="N115" i="3"/>
  <c r="N69" i="3"/>
  <c r="V77" i="3"/>
  <c r="V81" i="3"/>
  <c r="V85" i="3"/>
  <c r="V89" i="3"/>
  <c r="V93" i="3"/>
  <c r="V97" i="3"/>
  <c r="V101" i="3"/>
  <c r="V105" i="3"/>
  <c r="V109" i="3"/>
  <c r="V113" i="3"/>
  <c r="V78" i="3"/>
  <c r="V88" i="3"/>
  <c r="V91" i="3"/>
  <c r="V94" i="3"/>
  <c r="V104" i="3"/>
  <c r="V107" i="3"/>
  <c r="V112" i="3"/>
  <c r="V92" i="3"/>
  <c r="V96" i="3"/>
  <c r="V100" i="3"/>
  <c r="V116" i="3"/>
  <c r="V69" i="3"/>
  <c r="V114" i="3"/>
  <c r="V115" i="3"/>
  <c r="V82" i="3"/>
  <c r="V86" i="3"/>
  <c r="V90" i="3"/>
  <c r="V108" i="3"/>
  <c r="V76" i="3"/>
  <c r="V74" i="3"/>
  <c r="V71" i="3"/>
  <c r="V73" i="3"/>
  <c r="V84" i="3"/>
  <c r="V87" i="3"/>
  <c r="V98" i="3"/>
  <c r="V75" i="3"/>
  <c r="V70" i="3"/>
  <c r="V80" i="3"/>
  <c r="V99" i="3"/>
  <c r="V83" i="3"/>
  <c r="V102" i="3"/>
  <c r="V103" i="3"/>
  <c r="V106" i="3"/>
  <c r="V111" i="3"/>
  <c r="V79" i="3"/>
  <c r="V72" i="3"/>
  <c r="V95" i="3"/>
  <c r="V110" i="3"/>
  <c r="I77" i="3"/>
  <c r="I81" i="3"/>
  <c r="I85" i="3"/>
  <c r="I89" i="3"/>
  <c r="I93" i="3"/>
  <c r="I97" i="3"/>
  <c r="I101" i="3"/>
  <c r="I105" i="3"/>
  <c r="I109" i="3"/>
  <c r="I113" i="3"/>
  <c r="I79" i="3"/>
  <c r="I82" i="3"/>
  <c r="I92" i="3"/>
  <c r="I95" i="3"/>
  <c r="I98" i="3"/>
  <c r="I108" i="3"/>
  <c r="I115" i="3"/>
  <c r="I74" i="3"/>
  <c r="I76" i="3"/>
  <c r="I69" i="3"/>
  <c r="I110" i="3"/>
  <c r="I116" i="3"/>
  <c r="I80" i="3"/>
  <c r="I84" i="3"/>
  <c r="I88" i="3"/>
  <c r="I99" i="3"/>
  <c r="I103" i="3"/>
  <c r="I107" i="3"/>
  <c r="I112" i="3"/>
  <c r="I96" i="3"/>
  <c r="I114" i="3"/>
  <c r="I91" i="3"/>
  <c r="I87" i="3"/>
  <c r="I94" i="3"/>
  <c r="I90" i="3"/>
  <c r="I104" i="3"/>
  <c r="I78" i="3"/>
  <c r="I83" i="3"/>
  <c r="I102" i="3"/>
  <c r="I73" i="3"/>
  <c r="I100" i="3"/>
  <c r="I111" i="3"/>
  <c r="I106" i="3"/>
  <c r="I70" i="3"/>
  <c r="I71" i="3"/>
  <c r="I75" i="3"/>
  <c r="I86" i="3"/>
  <c r="I72" i="3"/>
  <c r="R78" i="3"/>
  <c r="R82" i="3"/>
  <c r="R86" i="3"/>
  <c r="R90" i="3"/>
  <c r="R94" i="3"/>
  <c r="R98" i="3"/>
  <c r="R102" i="3"/>
  <c r="R106" i="3"/>
  <c r="R110" i="3"/>
  <c r="R81" i="3"/>
  <c r="R84" i="3"/>
  <c r="R87" i="3"/>
  <c r="R97" i="3"/>
  <c r="R100" i="3"/>
  <c r="R103" i="3"/>
  <c r="R116" i="3"/>
  <c r="R114" i="3"/>
  <c r="R79" i="3"/>
  <c r="R83" i="3"/>
  <c r="R101" i="3"/>
  <c r="R105" i="3"/>
  <c r="R109" i="3"/>
  <c r="R111" i="3"/>
  <c r="R72" i="3"/>
  <c r="R107" i="3"/>
  <c r="R112" i="3"/>
  <c r="R73" i="3"/>
  <c r="R80" i="3"/>
  <c r="R92" i="3"/>
  <c r="R99" i="3"/>
  <c r="R104" i="3"/>
  <c r="R88" i="3"/>
  <c r="R113" i="3"/>
  <c r="R91" i="3"/>
  <c r="R76" i="3"/>
  <c r="R93" i="3"/>
  <c r="R85" i="3"/>
  <c r="R115" i="3"/>
  <c r="R74" i="3"/>
  <c r="R69" i="3"/>
  <c r="R77" i="3"/>
  <c r="R89" i="3"/>
  <c r="R96" i="3"/>
  <c r="R108" i="3"/>
  <c r="R70" i="3"/>
  <c r="R95" i="3"/>
  <c r="R71" i="3"/>
  <c r="R75" i="3"/>
  <c r="AC79" i="3"/>
  <c r="AC83" i="3"/>
  <c r="AC87" i="3"/>
  <c r="AC91" i="3"/>
  <c r="AC95" i="3"/>
  <c r="AC99" i="3"/>
  <c r="AC103" i="3"/>
  <c r="AC107" i="3"/>
  <c r="AC109" i="3"/>
  <c r="AC116" i="3"/>
  <c r="AC86" i="3"/>
  <c r="AC89" i="3"/>
  <c r="AC92" i="3"/>
  <c r="AC102" i="3"/>
  <c r="AC105" i="3"/>
  <c r="AC108" i="3"/>
  <c r="AC113" i="3"/>
  <c r="AC71" i="3"/>
  <c r="AC77" i="3"/>
  <c r="AC104" i="3"/>
  <c r="AC80" i="3"/>
  <c r="AC84" i="3"/>
  <c r="AC88" i="3"/>
  <c r="AC106" i="3"/>
  <c r="AC72" i="3"/>
  <c r="AC81" i="3"/>
  <c r="AC85" i="3"/>
  <c r="AC100" i="3"/>
  <c r="AC74" i="3"/>
  <c r="AC96" i="3"/>
  <c r="AC76" i="3"/>
  <c r="AC73" i="3"/>
  <c r="AC75" i="3"/>
  <c r="AC115" i="3"/>
  <c r="AC69" i="3"/>
  <c r="AC78" i="3"/>
  <c r="AC90" i="3"/>
  <c r="AC97" i="3"/>
  <c r="AC70" i="3"/>
  <c r="AC110" i="3"/>
  <c r="AC111" i="3"/>
  <c r="AC93" i="3"/>
  <c r="AC98" i="3"/>
  <c r="AC82" i="3"/>
  <c r="AC94" i="3"/>
  <c r="AC101" i="3"/>
  <c r="AC112" i="3"/>
  <c r="AC114" i="3"/>
  <c r="AD78" i="3"/>
  <c r="AD82" i="3"/>
  <c r="AD86" i="3"/>
  <c r="AD90" i="3"/>
  <c r="AD94" i="3"/>
  <c r="AD98" i="3"/>
  <c r="AD102" i="3"/>
  <c r="AD106" i="3"/>
  <c r="AD110" i="3"/>
  <c r="AD77" i="3"/>
  <c r="AD80" i="3"/>
  <c r="AD83" i="3"/>
  <c r="AD93" i="3"/>
  <c r="AD96" i="3"/>
  <c r="AD99" i="3"/>
  <c r="AD109" i="3"/>
  <c r="AD73" i="3"/>
  <c r="AD116" i="3"/>
  <c r="AD75" i="3"/>
  <c r="AD113" i="3"/>
  <c r="AD72" i="3"/>
  <c r="AD84" i="3"/>
  <c r="AD88" i="3"/>
  <c r="AD92" i="3"/>
  <c r="AD103" i="3"/>
  <c r="AD107" i="3"/>
  <c r="AD74" i="3"/>
  <c r="AD71" i="3"/>
  <c r="AD79" i="3"/>
  <c r="AD91" i="3"/>
  <c r="AD114" i="3"/>
  <c r="AD81" i="3"/>
  <c r="AD112" i="3"/>
  <c r="AD87" i="3"/>
  <c r="AD115" i="3"/>
  <c r="AD76" i="3"/>
  <c r="AD69" i="3"/>
  <c r="AD108" i="3"/>
  <c r="AD85" i="3"/>
  <c r="AD70" i="3"/>
  <c r="AD100" i="3"/>
  <c r="AD111" i="3"/>
  <c r="AD89" i="3"/>
  <c r="AD101" i="3"/>
  <c r="AD97" i="3"/>
  <c r="AD104" i="3"/>
  <c r="AD95" i="3"/>
  <c r="AD105" i="3"/>
  <c r="Y80" i="3"/>
  <c r="Y84" i="3"/>
  <c r="Y88" i="3"/>
  <c r="Y92" i="3"/>
  <c r="Y96" i="3"/>
  <c r="Y100" i="3"/>
  <c r="Y104" i="3"/>
  <c r="Y108" i="3"/>
  <c r="Y112" i="3"/>
  <c r="Y79" i="3"/>
  <c r="Y82" i="3"/>
  <c r="Y85" i="3"/>
  <c r="Y95" i="3"/>
  <c r="Y98" i="3"/>
  <c r="Y101" i="3"/>
  <c r="Y113" i="3"/>
  <c r="Y71" i="3"/>
  <c r="Y77" i="3"/>
  <c r="Y81" i="3"/>
  <c r="Y99" i="3"/>
  <c r="Y103" i="3"/>
  <c r="Y107" i="3"/>
  <c r="Y73" i="3"/>
  <c r="Y110" i="3"/>
  <c r="Y76" i="3"/>
  <c r="Y70" i="3"/>
  <c r="Y115" i="3"/>
  <c r="Y78" i="3"/>
  <c r="Y89" i="3"/>
  <c r="Y93" i="3"/>
  <c r="Y97" i="3"/>
  <c r="Y116" i="3"/>
  <c r="Y83" i="3"/>
  <c r="Y90" i="3"/>
  <c r="Y102" i="3"/>
  <c r="Y87" i="3"/>
  <c r="Y86" i="3"/>
  <c r="Y105" i="3"/>
  <c r="Y109" i="3"/>
  <c r="Y72" i="3"/>
  <c r="Y106" i="3"/>
  <c r="Y111" i="3"/>
  <c r="Y75" i="3"/>
  <c r="Y69" i="3"/>
  <c r="Y114" i="3"/>
  <c r="Y91" i="3"/>
  <c r="Y74" i="3"/>
  <c r="Y94" i="3"/>
  <c r="M80" i="3"/>
  <c r="M84" i="3"/>
  <c r="M88" i="3"/>
  <c r="M92" i="3"/>
  <c r="M96" i="3"/>
  <c r="M100" i="3"/>
  <c r="M104" i="3"/>
  <c r="M108" i="3"/>
  <c r="M112" i="3"/>
  <c r="M83" i="3"/>
  <c r="M86" i="3"/>
  <c r="M89" i="3"/>
  <c r="M99" i="3"/>
  <c r="M102" i="3"/>
  <c r="M105" i="3"/>
  <c r="M71" i="3"/>
  <c r="M79" i="3"/>
  <c r="M90" i="3"/>
  <c r="M94" i="3"/>
  <c r="M98" i="3"/>
  <c r="M109" i="3"/>
  <c r="M111" i="3"/>
  <c r="M113" i="3"/>
  <c r="M74" i="3"/>
  <c r="M75" i="3"/>
  <c r="M73" i="3"/>
  <c r="M70" i="3"/>
  <c r="M76" i="3"/>
  <c r="M87" i="3"/>
  <c r="M91" i="3"/>
  <c r="M95" i="3"/>
  <c r="M106" i="3"/>
  <c r="M81" i="3"/>
  <c r="M93" i="3"/>
  <c r="M116" i="3"/>
  <c r="M110" i="3"/>
  <c r="M97" i="3"/>
  <c r="M77" i="3"/>
  <c r="M69" i="3"/>
  <c r="M82" i="3"/>
  <c r="M85" i="3"/>
  <c r="M114" i="3"/>
  <c r="M101" i="3"/>
  <c r="M107" i="3"/>
  <c r="M115" i="3"/>
  <c r="M72" i="3"/>
  <c r="M103" i="3"/>
  <c r="M78" i="3"/>
  <c r="I61" i="3"/>
  <c r="U77" i="3"/>
  <c r="U81" i="3"/>
  <c r="U85" i="3"/>
  <c r="U89" i="3"/>
  <c r="U93" i="3"/>
  <c r="U97" i="3"/>
  <c r="U101" i="3"/>
  <c r="U105" i="3"/>
  <c r="U109" i="3"/>
  <c r="U113" i="3"/>
  <c r="U78" i="3"/>
  <c r="U88" i="3"/>
  <c r="U91" i="3"/>
  <c r="U94" i="3"/>
  <c r="U104" i="3"/>
  <c r="U107" i="3"/>
  <c r="U112" i="3"/>
  <c r="U111" i="3"/>
  <c r="U115" i="3"/>
  <c r="U74" i="3"/>
  <c r="U69" i="3"/>
  <c r="U82" i="3"/>
  <c r="U86" i="3"/>
  <c r="U90" i="3"/>
  <c r="U108" i="3"/>
  <c r="U114" i="3"/>
  <c r="U75" i="3"/>
  <c r="U70" i="3"/>
  <c r="U106" i="3"/>
  <c r="U79" i="3"/>
  <c r="U98" i="3"/>
  <c r="U110" i="3"/>
  <c r="U72" i="3"/>
  <c r="U99" i="3"/>
  <c r="U71" i="3"/>
  <c r="U73" i="3"/>
  <c r="U80" i="3"/>
  <c r="U76" i="3"/>
  <c r="U100" i="3"/>
  <c r="U84" i="3"/>
  <c r="U96" i="3"/>
  <c r="U103" i="3"/>
  <c r="U87" i="3"/>
  <c r="U92" i="3"/>
  <c r="U83" i="3"/>
  <c r="U95" i="3"/>
  <c r="U102" i="3"/>
  <c r="U116" i="3"/>
  <c r="S78" i="3"/>
  <c r="S82" i="3"/>
  <c r="S86" i="3"/>
  <c r="S90" i="3"/>
  <c r="S94" i="3"/>
  <c r="S98" i="3"/>
  <c r="S102" i="3"/>
  <c r="S106" i="3"/>
  <c r="S110" i="3"/>
  <c r="S81" i="3"/>
  <c r="S84" i="3"/>
  <c r="S87" i="3"/>
  <c r="S97" i="3"/>
  <c r="S100" i="3"/>
  <c r="S103" i="3"/>
  <c r="S85" i="3"/>
  <c r="S89" i="3"/>
  <c r="S93" i="3"/>
  <c r="S104" i="3"/>
  <c r="S108" i="3"/>
  <c r="S115" i="3"/>
  <c r="S69" i="3"/>
  <c r="S114" i="3"/>
  <c r="S111" i="3"/>
  <c r="S79" i="3"/>
  <c r="S83" i="3"/>
  <c r="S101" i="3"/>
  <c r="S105" i="3"/>
  <c r="S109" i="3"/>
  <c r="S88" i="3"/>
  <c r="S116" i="3"/>
  <c r="S76" i="3"/>
  <c r="S72" i="3"/>
  <c r="S80" i="3"/>
  <c r="S99" i="3"/>
  <c r="S95" i="3"/>
  <c r="S107" i="3"/>
  <c r="S113" i="3"/>
  <c r="S112" i="3"/>
  <c r="S75" i="3"/>
  <c r="S74" i="3"/>
  <c r="S73" i="3"/>
  <c r="S77" i="3"/>
  <c r="S70" i="3"/>
  <c r="S92" i="3"/>
  <c r="S91" i="3"/>
  <c r="S71" i="3"/>
  <c r="S96" i="3"/>
  <c r="D114" i="3"/>
  <c r="D102" i="3"/>
  <c r="D90" i="3"/>
  <c r="D78" i="3"/>
  <c r="D89" i="3"/>
  <c r="D100" i="3"/>
  <c r="D76" i="3"/>
  <c r="D87" i="3"/>
  <c r="D113" i="3"/>
  <c r="D101" i="3"/>
  <c r="D77" i="3"/>
  <c r="D88" i="3"/>
  <c r="D111" i="3"/>
  <c r="D112" i="3"/>
  <c r="D75" i="3"/>
  <c r="D99" i="3"/>
  <c r="D106" i="3"/>
  <c r="D86" i="3"/>
  <c r="D104" i="3"/>
  <c r="D81" i="3"/>
  <c r="D80" i="3"/>
  <c r="D79" i="3"/>
  <c r="D110" i="3"/>
  <c r="D73" i="3"/>
  <c r="D72" i="3"/>
  <c r="D105" i="3"/>
  <c r="D85" i="3"/>
  <c r="D84" i="3"/>
  <c r="D103" i="3"/>
  <c r="D98" i="3"/>
  <c r="D97" i="3"/>
  <c r="D95" i="3"/>
  <c r="D93" i="3"/>
  <c r="D108" i="3"/>
  <c r="D107" i="3"/>
  <c r="D82" i="3"/>
  <c r="D96" i="3"/>
  <c r="D115" i="3"/>
  <c r="D74" i="3"/>
  <c r="D109" i="3"/>
  <c r="D92" i="3"/>
  <c r="D71" i="3"/>
  <c r="D83" i="3"/>
  <c r="D116" i="3"/>
  <c r="D94" i="3"/>
  <c r="D91" i="3"/>
  <c r="E79" i="3"/>
  <c r="E83" i="3"/>
  <c r="E87" i="3"/>
  <c r="E91" i="3"/>
  <c r="E95" i="3"/>
  <c r="E99" i="3"/>
  <c r="E103" i="3"/>
  <c r="E107" i="3"/>
  <c r="E116" i="3"/>
  <c r="E78" i="3"/>
  <c r="E81" i="3"/>
  <c r="E84" i="3"/>
  <c r="E94" i="3"/>
  <c r="E97" i="3"/>
  <c r="E100" i="3"/>
  <c r="E115" i="3"/>
  <c r="E108" i="3"/>
  <c r="E77" i="3"/>
  <c r="E88" i="3"/>
  <c r="E92" i="3"/>
  <c r="E96" i="3"/>
  <c r="E112" i="3"/>
  <c r="E89" i="3"/>
  <c r="E104" i="3"/>
  <c r="E93" i="3"/>
  <c r="E114" i="3"/>
  <c r="E72" i="3"/>
  <c r="E85" i="3"/>
  <c r="E71" i="3"/>
  <c r="E70" i="3"/>
  <c r="E82" i="3"/>
  <c r="E113" i="3"/>
  <c r="E69" i="3"/>
  <c r="E73" i="3"/>
  <c r="E80" i="3"/>
  <c r="E111" i="3"/>
  <c r="E76" i="3"/>
  <c r="E102" i="3"/>
  <c r="E86" i="3"/>
  <c r="E101" i="3"/>
  <c r="E75" i="3"/>
  <c r="E74" i="3"/>
  <c r="E106" i="3"/>
  <c r="E110" i="3"/>
  <c r="E90" i="3"/>
  <c r="E109" i="3"/>
  <c r="E98" i="3"/>
  <c r="E105" i="3"/>
  <c r="AB79" i="3"/>
  <c r="AB83" i="3"/>
  <c r="AB87" i="3"/>
  <c r="AB91" i="3"/>
  <c r="AB95" i="3"/>
  <c r="AB99" i="3"/>
  <c r="AB103" i="3"/>
  <c r="AB107" i="3"/>
  <c r="AB111" i="3"/>
  <c r="AB86" i="3"/>
  <c r="AB89" i="3"/>
  <c r="AB92" i="3"/>
  <c r="AB102" i="3"/>
  <c r="AB105" i="3"/>
  <c r="AB108" i="3"/>
  <c r="AB73" i="3"/>
  <c r="AB72" i="3"/>
  <c r="AB80" i="3"/>
  <c r="AB84" i="3"/>
  <c r="AB88" i="3"/>
  <c r="AB106" i="3"/>
  <c r="AB74" i="3"/>
  <c r="AB71" i="3"/>
  <c r="AB112" i="3"/>
  <c r="AB75" i="3"/>
  <c r="AB77" i="3"/>
  <c r="AB81" i="3"/>
  <c r="AB85" i="3"/>
  <c r="AB96" i="3"/>
  <c r="AB100" i="3"/>
  <c r="AB104" i="3"/>
  <c r="AB76" i="3"/>
  <c r="AB110" i="3"/>
  <c r="AB116" i="3"/>
  <c r="AB70" i="3"/>
  <c r="AB114" i="3"/>
  <c r="AB98" i="3"/>
  <c r="AB115" i="3"/>
  <c r="AB82" i="3"/>
  <c r="AB94" i="3"/>
  <c r="AB101" i="3"/>
  <c r="AB93" i="3"/>
  <c r="AB69" i="3"/>
  <c r="AB113" i="3"/>
  <c r="AB78" i="3"/>
  <c r="AB90" i="3"/>
  <c r="AB97" i="3"/>
  <c r="AB109" i="3"/>
  <c r="AA79" i="3"/>
  <c r="AA83" i="3"/>
  <c r="AA87" i="3"/>
  <c r="AA91" i="3"/>
  <c r="AA95" i="3"/>
  <c r="AA99" i="3"/>
  <c r="AA103" i="3"/>
  <c r="AA107" i="3"/>
  <c r="AA111" i="3"/>
  <c r="AA86" i="3"/>
  <c r="AA89" i="3"/>
  <c r="AA92" i="3"/>
  <c r="AA102" i="3"/>
  <c r="AA105" i="3"/>
  <c r="AA108" i="3"/>
  <c r="AA76" i="3"/>
  <c r="AA74" i="3"/>
  <c r="AA72" i="3"/>
  <c r="AA71" i="3"/>
  <c r="AA75" i="3"/>
  <c r="AA73" i="3"/>
  <c r="AA77" i="3"/>
  <c r="AA81" i="3"/>
  <c r="AA85" i="3"/>
  <c r="AA96" i="3"/>
  <c r="AA100" i="3"/>
  <c r="AA104" i="3"/>
  <c r="AA110" i="3"/>
  <c r="AA112" i="3"/>
  <c r="AA98" i="3"/>
  <c r="AA69" i="3"/>
  <c r="AA84" i="3"/>
  <c r="AA80" i="3"/>
  <c r="AA116" i="3"/>
  <c r="AA82" i="3"/>
  <c r="AA94" i="3"/>
  <c r="AA101" i="3"/>
  <c r="AA106" i="3"/>
  <c r="AA88" i="3"/>
  <c r="AA113" i="3"/>
  <c r="AA78" i="3"/>
  <c r="AA90" i="3"/>
  <c r="AA97" i="3"/>
  <c r="AA70" i="3"/>
  <c r="AA115" i="3"/>
  <c r="AA93" i="3"/>
  <c r="AA109" i="3"/>
  <c r="AA114" i="3"/>
  <c r="X80" i="3"/>
  <c r="X84" i="3"/>
  <c r="X88" i="3"/>
  <c r="X92" i="3"/>
  <c r="X96" i="3"/>
  <c r="X100" i="3"/>
  <c r="X104" i="3"/>
  <c r="X108" i="3"/>
  <c r="X112" i="3"/>
  <c r="X79" i="3"/>
  <c r="X82" i="3"/>
  <c r="X85" i="3"/>
  <c r="X95" i="3"/>
  <c r="X98" i="3"/>
  <c r="X101" i="3"/>
  <c r="X113" i="3"/>
  <c r="X114" i="3"/>
  <c r="X75" i="3"/>
  <c r="X110" i="3"/>
  <c r="X76" i="3"/>
  <c r="X70" i="3"/>
  <c r="X78" i="3"/>
  <c r="X89" i="3"/>
  <c r="X93" i="3"/>
  <c r="X97" i="3"/>
  <c r="X116" i="3"/>
  <c r="X115" i="3"/>
  <c r="X86" i="3"/>
  <c r="X105" i="3"/>
  <c r="X109" i="3"/>
  <c r="X73" i="3"/>
  <c r="X107" i="3"/>
  <c r="X103" i="3"/>
  <c r="X102" i="3"/>
  <c r="X69" i="3"/>
  <c r="X91" i="3"/>
  <c r="X87" i="3"/>
  <c r="X74" i="3"/>
  <c r="X71" i="3"/>
  <c r="X81" i="3"/>
  <c r="X77" i="3"/>
  <c r="X106" i="3"/>
  <c r="X111" i="3"/>
  <c r="X90" i="3"/>
  <c r="X72" i="3"/>
  <c r="X94" i="3"/>
  <c r="X99" i="3"/>
  <c r="X83" i="3"/>
  <c r="L80" i="3"/>
  <c r="L84" i="3"/>
  <c r="L88" i="3"/>
  <c r="L92" i="3"/>
  <c r="L96" i="3"/>
  <c r="L100" i="3"/>
  <c r="L104" i="3"/>
  <c r="L108" i="3"/>
  <c r="L112" i="3"/>
  <c r="L83" i="3"/>
  <c r="L86" i="3"/>
  <c r="L89" i="3"/>
  <c r="L99" i="3"/>
  <c r="L102" i="3"/>
  <c r="L105" i="3"/>
  <c r="L114" i="3"/>
  <c r="L75" i="3"/>
  <c r="L73" i="3"/>
  <c r="L70" i="3"/>
  <c r="L110" i="3"/>
  <c r="L87" i="3"/>
  <c r="L91" i="3"/>
  <c r="L95" i="3"/>
  <c r="L106" i="3"/>
  <c r="L76" i="3"/>
  <c r="L116" i="3"/>
  <c r="L77" i="3"/>
  <c r="L98" i="3"/>
  <c r="L85" i="3"/>
  <c r="L72" i="3"/>
  <c r="L113" i="3"/>
  <c r="L90" i="3"/>
  <c r="L93" i="3"/>
  <c r="L107" i="3"/>
  <c r="L115" i="3"/>
  <c r="L71" i="3"/>
  <c r="L79" i="3"/>
  <c r="L94" i="3"/>
  <c r="L74" i="3"/>
  <c r="L97" i="3"/>
  <c r="L81" i="3"/>
  <c r="L103" i="3"/>
  <c r="L69" i="3"/>
  <c r="L111" i="3"/>
  <c r="L82" i="3"/>
  <c r="L101" i="3"/>
  <c r="L78" i="3"/>
  <c r="L109" i="3"/>
  <c r="R61" i="3"/>
  <c r="J77" i="3"/>
  <c r="J81" i="3"/>
  <c r="J85" i="3"/>
  <c r="J89" i="3"/>
  <c r="J93" i="3"/>
  <c r="J97" i="3"/>
  <c r="J101" i="3"/>
  <c r="J105" i="3"/>
  <c r="J109" i="3"/>
  <c r="J113" i="3"/>
  <c r="J79" i="3"/>
  <c r="J82" i="3"/>
  <c r="J92" i="3"/>
  <c r="J95" i="3"/>
  <c r="J98" i="3"/>
  <c r="J108" i="3"/>
  <c r="J83" i="3"/>
  <c r="J87" i="3"/>
  <c r="J91" i="3"/>
  <c r="J102" i="3"/>
  <c r="J106" i="3"/>
  <c r="J75" i="3"/>
  <c r="J112" i="3"/>
  <c r="J76" i="3"/>
  <c r="J110" i="3"/>
  <c r="J116" i="3"/>
  <c r="J80" i="3"/>
  <c r="J84" i="3"/>
  <c r="J88" i="3"/>
  <c r="J99" i="3"/>
  <c r="J103" i="3"/>
  <c r="J107" i="3"/>
  <c r="J115" i="3"/>
  <c r="J69" i="3"/>
  <c r="J100" i="3"/>
  <c r="J72" i="3"/>
  <c r="J96" i="3"/>
  <c r="J114" i="3"/>
  <c r="J94" i="3"/>
  <c r="J86" i="3"/>
  <c r="J111" i="3"/>
  <c r="J71" i="3"/>
  <c r="J74" i="3"/>
  <c r="AN74" i="3" s="1"/>
  <c r="J78" i="3"/>
  <c r="J90" i="3"/>
  <c r="J73" i="3"/>
  <c r="J104" i="3"/>
  <c r="J70" i="3"/>
  <c r="H78" i="3"/>
  <c r="H82" i="3"/>
  <c r="H86" i="3"/>
  <c r="H90" i="3"/>
  <c r="H94" i="3"/>
  <c r="H98" i="3"/>
  <c r="H102" i="3"/>
  <c r="H106" i="3"/>
  <c r="H113" i="3"/>
  <c r="H115" i="3"/>
  <c r="H74" i="3"/>
  <c r="H85" i="3"/>
  <c r="H88" i="3"/>
  <c r="H91" i="3"/>
  <c r="H101" i="3"/>
  <c r="H104" i="3"/>
  <c r="H107" i="3"/>
  <c r="H112" i="3"/>
  <c r="H70" i="3"/>
  <c r="H110" i="3"/>
  <c r="H116" i="3"/>
  <c r="H81" i="3"/>
  <c r="H80" i="3"/>
  <c r="H84" i="3"/>
  <c r="H95" i="3"/>
  <c r="H99" i="3"/>
  <c r="H103" i="3"/>
  <c r="H69" i="3"/>
  <c r="H77" i="3"/>
  <c r="H92" i="3"/>
  <c r="H100" i="3"/>
  <c r="H96" i="3"/>
  <c r="H114" i="3"/>
  <c r="H75" i="3"/>
  <c r="H109" i="3"/>
  <c r="H93" i="3"/>
  <c r="H72" i="3"/>
  <c r="H108" i="3"/>
  <c r="H76" i="3"/>
  <c r="H97" i="3"/>
  <c r="H83" i="3"/>
  <c r="H73" i="3"/>
  <c r="H111" i="3"/>
  <c r="H71" i="3"/>
  <c r="H87" i="3"/>
  <c r="H79" i="3"/>
  <c r="H105" i="3"/>
  <c r="H89" i="3"/>
  <c r="G78" i="3"/>
  <c r="G82" i="3"/>
  <c r="G86" i="3"/>
  <c r="G90" i="3"/>
  <c r="G94" i="3"/>
  <c r="G98" i="3"/>
  <c r="G102" i="3"/>
  <c r="G106" i="3"/>
  <c r="G110" i="3"/>
  <c r="AK110" i="3" s="1"/>
  <c r="G114" i="3"/>
  <c r="G85" i="3"/>
  <c r="AK85" i="3" s="1"/>
  <c r="G88" i="3"/>
  <c r="AK88" i="3" s="1"/>
  <c r="G91" i="3"/>
  <c r="G101" i="3"/>
  <c r="G104" i="3"/>
  <c r="G107" i="3"/>
  <c r="G112" i="3"/>
  <c r="G111" i="3"/>
  <c r="G80" i="3"/>
  <c r="AK80" i="3" s="1"/>
  <c r="G84" i="3"/>
  <c r="G95" i="3"/>
  <c r="G99" i="3"/>
  <c r="G103" i="3"/>
  <c r="G69" i="3"/>
  <c r="G115" i="3"/>
  <c r="G77" i="3"/>
  <c r="G81" i="3"/>
  <c r="G92" i="3"/>
  <c r="G96" i="3"/>
  <c r="G100" i="3"/>
  <c r="AK100" i="3" s="1"/>
  <c r="G71" i="3"/>
  <c r="G93" i="3"/>
  <c r="G72" i="3"/>
  <c r="G73" i="3"/>
  <c r="G109" i="3"/>
  <c r="AK109" i="3" s="1"/>
  <c r="G70" i="3"/>
  <c r="G108" i="3"/>
  <c r="G87" i="3"/>
  <c r="G76" i="3"/>
  <c r="G74" i="3"/>
  <c r="G97" i="3"/>
  <c r="G113" i="3"/>
  <c r="G116" i="3"/>
  <c r="G83" i="3"/>
  <c r="G75" i="3"/>
  <c r="G79" i="3"/>
  <c r="G105" i="3"/>
  <c r="G89" i="3"/>
  <c r="F78" i="3"/>
  <c r="F82" i="3"/>
  <c r="F86" i="3"/>
  <c r="F90" i="3"/>
  <c r="F94" i="3"/>
  <c r="F98" i="3"/>
  <c r="F102" i="3"/>
  <c r="F106" i="3"/>
  <c r="F110" i="3"/>
  <c r="F114" i="3"/>
  <c r="F85" i="3"/>
  <c r="F88" i="3"/>
  <c r="AJ88" i="3" s="1"/>
  <c r="F91" i="3"/>
  <c r="F101" i="3"/>
  <c r="F104" i="3"/>
  <c r="F107" i="3"/>
  <c r="F111" i="3"/>
  <c r="F116" i="3"/>
  <c r="F115" i="3"/>
  <c r="F77" i="3"/>
  <c r="F81" i="3"/>
  <c r="F92" i="3"/>
  <c r="F96" i="3"/>
  <c r="F100" i="3"/>
  <c r="AJ100" i="3" s="1"/>
  <c r="F112" i="3"/>
  <c r="F79" i="3"/>
  <c r="F109" i="3"/>
  <c r="F93" i="3"/>
  <c r="F72" i="3"/>
  <c r="F70" i="3"/>
  <c r="F89" i="3"/>
  <c r="F71" i="3"/>
  <c r="F75" i="3"/>
  <c r="F105" i="3"/>
  <c r="AJ105" i="3" s="1"/>
  <c r="F108" i="3"/>
  <c r="F84" i="3"/>
  <c r="AJ84" i="3" s="1"/>
  <c r="F103" i="3"/>
  <c r="F113" i="3"/>
  <c r="F83" i="3"/>
  <c r="F95" i="3"/>
  <c r="F74" i="3"/>
  <c r="F97" i="3"/>
  <c r="AJ97" i="3" s="1"/>
  <c r="F80" i="3"/>
  <c r="F87" i="3"/>
  <c r="F99" i="3"/>
  <c r="F76" i="3"/>
  <c r="F69" i="3"/>
  <c r="F73" i="3"/>
  <c r="Q79" i="3"/>
  <c r="Q83" i="3"/>
  <c r="Q87" i="3"/>
  <c r="Q91" i="3"/>
  <c r="Q95" i="3"/>
  <c r="Q99" i="3"/>
  <c r="Q103" i="3"/>
  <c r="Q107" i="3"/>
  <c r="Q110" i="3"/>
  <c r="Q116" i="3"/>
  <c r="Q77" i="3"/>
  <c r="Q80" i="3"/>
  <c r="Q90" i="3"/>
  <c r="Q93" i="3"/>
  <c r="Q96" i="3"/>
  <c r="Q106" i="3"/>
  <c r="Q109" i="3"/>
  <c r="Q98" i="3"/>
  <c r="Q78" i="3"/>
  <c r="Q82" i="3"/>
  <c r="Q86" i="3"/>
  <c r="Q97" i="3"/>
  <c r="Q101" i="3"/>
  <c r="Q105" i="3"/>
  <c r="Q94" i="3"/>
  <c r="Q74" i="3"/>
  <c r="Q111" i="3"/>
  <c r="Q72" i="3"/>
  <c r="Q102" i="3"/>
  <c r="Q113" i="3"/>
  <c r="Q71" i="3"/>
  <c r="Q73" i="3"/>
  <c r="Q70" i="3"/>
  <c r="Q84" i="3"/>
  <c r="Q114" i="3"/>
  <c r="Q76" i="3"/>
  <c r="Q112" i="3"/>
  <c r="Q89" i="3"/>
  <c r="Q108" i="3"/>
  <c r="Q88" i="3"/>
  <c r="Q100" i="3"/>
  <c r="Q85" i="3"/>
  <c r="Q92" i="3"/>
  <c r="Q104" i="3"/>
  <c r="Q81" i="3"/>
  <c r="Q115" i="3"/>
  <c r="Q75" i="3"/>
  <c r="Q69" i="3"/>
  <c r="O79" i="3"/>
  <c r="O83" i="3"/>
  <c r="O87" i="3"/>
  <c r="O91" i="3"/>
  <c r="O95" i="3"/>
  <c r="O99" i="3"/>
  <c r="O103" i="3"/>
  <c r="O107" i="3"/>
  <c r="O111" i="3"/>
  <c r="O77" i="3"/>
  <c r="O80" i="3"/>
  <c r="O90" i="3"/>
  <c r="O93" i="3"/>
  <c r="O96" i="3"/>
  <c r="O106" i="3"/>
  <c r="O109" i="3"/>
  <c r="O76" i="3"/>
  <c r="O72" i="3"/>
  <c r="O71" i="3"/>
  <c r="O94" i="3"/>
  <c r="O98" i="3"/>
  <c r="O102" i="3"/>
  <c r="O113" i="3"/>
  <c r="O74" i="3"/>
  <c r="O75" i="3"/>
  <c r="O73" i="3"/>
  <c r="O82" i="3"/>
  <c r="O89" i="3"/>
  <c r="O101" i="3"/>
  <c r="O108" i="3"/>
  <c r="O70" i="3"/>
  <c r="O112" i="3"/>
  <c r="O78" i="3"/>
  <c r="O85" i="3"/>
  <c r="O92" i="3"/>
  <c r="O97" i="3"/>
  <c r="O104" i="3"/>
  <c r="O69" i="3"/>
  <c r="O81" i="3"/>
  <c r="O88" i="3"/>
  <c r="O100" i="3"/>
  <c r="O114" i="3"/>
  <c r="O115" i="3"/>
  <c r="O86" i="3"/>
  <c r="O105" i="3"/>
  <c r="O84" i="3"/>
  <c r="O116" i="3"/>
  <c r="O110" i="3"/>
  <c r="W77" i="3"/>
  <c r="W81" i="3"/>
  <c r="W85" i="3"/>
  <c r="W89" i="3"/>
  <c r="W93" i="3"/>
  <c r="W97" i="3"/>
  <c r="W101" i="3"/>
  <c r="W105" i="3"/>
  <c r="W114" i="3"/>
  <c r="W75" i="3"/>
  <c r="W78" i="3"/>
  <c r="W88" i="3"/>
  <c r="W91" i="3"/>
  <c r="W94" i="3"/>
  <c r="W104" i="3"/>
  <c r="W107" i="3"/>
  <c r="W76" i="3"/>
  <c r="W70" i="3"/>
  <c r="W92" i="3"/>
  <c r="W96" i="3"/>
  <c r="W100" i="3"/>
  <c r="W112" i="3"/>
  <c r="W116" i="3"/>
  <c r="W115" i="3"/>
  <c r="W82" i="3"/>
  <c r="W86" i="3"/>
  <c r="W90" i="3"/>
  <c r="W108" i="3"/>
  <c r="W110" i="3"/>
  <c r="W69" i="3"/>
  <c r="W73" i="3"/>
  <c r="W103" i="3"/>
  <c r="W74" i="3"/>
  <c r="W71" i="3"/>
  <c r="W113" i="3"/>
  <c r="W72" i="3"/>
  <c r="W95" i="3"/>
  <c r="W102" i="3"/>
  <c r="W79" i="3"/>
  <c r="W84" i="3"/>
  <c r="W80" i="3"/>
  <c r="W87" i="3"/>
  <c r="W99" i="3"/>
  <c r="W106" i="3"/>
  <c r="W111" i="3"/>
  <c r="W109" i="3"/>
  <c r="W83" i="3"/>
  <c r="W98" i="3"/>
  <c r="K77" i="3"/>
  <c r="K81" i="3"/>
  <c r="K85" i="3"/>
  <c r="K89" i="3"/>
  <c r="K93" i="3"/>
  <c r="K97" i="3"/>
  <c r="K101" i="3"/>
  <c r="K105" i="3"/>
  <c r="K109" i="3"/>
  <c r="K114" i="3"/>
  <c r="K75" i="3"/>
  <c r="K79" i="3"/>
  <c r="K82" i="3"/>
  <c r="K92" i="3"/>
  <c r="K95" i="3"/>
  <c r="K98" i="3"/>
  <c r="K108" i="3"/>
  <c r="K113" i="3"/>
  <c r="K70" i="3"/>
  <c r="K84" i="3"/>
  <c r="K88" i="3"/>
  <c r="K83" i="3"/>
  <c r="K87" i="3"/>
  <c r="K91" i="3"/>
  <c r="K102" i="3"/>
  <c r="K106" i="3"/>
  <c r="K107" i="3"/>
  <c r="K115" i="3"/>
  <c r="K76" i="3"/>
  <c r="K110" i="3"/>
  <c r="K116" i="3"/>
  <c r="K80" i="3"/>
  <c r="K99" i="3"/>
  <c r="K103" i="3"/>
  <c r="K104" i="3"/>
  <c r="K73" i="3"/>
  <c r="K100" i="3"/>
  <c r="K72" i="3"/>
  <c r="K94" i="3"/>
  <c r="K74" i="3"/>
  <c r="K78" i="3"/>
  <c r="K96" i="3"/>
  <c r="K111" i="3"/>
  <c r="K71" i="3"/>
  <c r="K86" i="3"/>
  <c r="K112" i="3"/>
  <c r="K69" i="3"/>
  <c r="K90" i="3"/>
  <c r="G58" i="3"/>
  <c r="K61" i="3"/>
  <c r="G5" i="1"/>
  <c r="I7" i="1"/>
  <c r="AJ99" i="3" l="1"/>
  <c r="AN90" i="3"/>
  <c r="AN106" i="3"/>
  <c r="AN109" i="3"/>
  <c r="AJ87" i="3"/>
  <c r="AJ106" i="3"/>
  <c r="AK93" i="3"/>
  <c r="AK84" i="3"/>
  <c r="AI90" i="3"/>
  <c r="AI96" i="3"/>
  <c r="AI116" i="3"/>
  <c r="AH97" i="3"/>
  <c r="AK81" i="3"/>
  <c r="Q118" i="3"/>
  <c r="N118" i="3"/>
  <c r="P118" i="3"/>
  <c r="AJ85" i="3"/>
  <c r="AK103" i="3"/>
  <c r="AH101" i="3"/>
  <c r="AM86" i="3"/>
  <c r="AM79" i="3"/>
  <c r="AK73" i="3"/>
  <c r="AI98" i="3"/>
  <c r="AH80" i="3"/>
  <c r="AK69" i="3"/>
  <c r="G118" i="3"/>
  <c r="AJ108" i="3"/>
  <c r="S118" i="3"/>
  <c r="AM90" i="3"/>
  <c r="Z118" i="3"/>
  <c r="AI81" i="3"/>
  <c r="AJ81" i="3"/>
  <c r="AK95" i="3"/>
  <c r="AL114" i="3"/>
  <c r="AH87" i="3"/>
  <c r="AM109" i="3"/>
  <c r="AH104" i="3"/>
  <c r="I118" i="3"/>
  <c r="AJ80" i="3"/>
  <c r="AK116" i="3"/>
  <c r="AK102" i="3"/>
  <c r="AL102" i="3"/>
  <c r="AN101" i="3"/>
  <c r="AJ70" i="3"/>
  <c r="AB118" i="3"/>
  <c r="AJ74" i="3"/>
  <c r="AK112" i="3"/>
  <c r="AJ95" i="3"/>
  <c r="AJ90" i="3"/>
  <c r="AK90" i="3"/>
  <c r="R118" i="3"/>
  <c r="S61" i="3"/>
  <c r="AJ83" i="3"/>
  <c r="AK104" i="3"/>
  <c r="AL76" i="3"/>
  <c r="AL101" i="3"/>
  <c r="AN94" i="3"/>
  <c r="M118" i="3"/>
  <c r="K118" i="3"/>
  <c r="F118" i="3"/>
  <c r="AJ114" i="3"/>
  <c r="AK114" i="3"/>
  <c r="X118" i="3"/>
  <c r="AI80" i="3"/>
  <c r="AH94" i="3"/>
  <c r="V118" i="3"/>
  <c r="AJ75" i="3"/>
  <c r="AK75" i="3"/>
  <c r="AL116" i="3"/>
  <c r="AN115" i="3"/>
  <c r="AM87" i="3"/>
  <c r="AJ71" i="3"/>
  <c r="AK83" i="3"/>
  <c r="E118" i="3"/>
  <c r="AH83" i="3"/>
  <c r="AJ115" i="3"/>
  <c r="AN91" i="3"/>
  <c r="W118" i="3"/>
  <c r="AJ98" i="3"/>
  <c r="AA118" i="3"/>
  <c r="AK96" i="3"/>
  <c r="AJ93" i="3"/>
  <c r="AK107" i="3"/>
  <c r="O118" i="3"/>
  <c r="AJ79" i="3"/>
  <c r="AJ101" i="3"/>
  <c r="AK87" i="3"/>
  <c r="AK77" i="3"/>
  <c r="AJ96" i="3"/>
  <c r="AC118" i="3"/>
  <c r="AJ76" i="3"/>
  <c r="AJ92" i="3"/>
  <c r="J118" i="3"/>
  <c r="AI89" i="3"/>
  <c r="AH93" i="3"/>
  <c r="U118" i="3"/>
  <c r="AJ110" i="3"/>
  <c r="AK72" i="3"/>
  <c r="AL87" i="3"/>
  <c r="AL113" i="3"/>
  <c r="AM71" i="3"/>
  <c r="AJ77" i="3"/>
  <c r="Y118" i="3"/>
  <c r="AH70" i="3"/>
  <c r="AJ102" i="3"/>
  <c r="AL100" i="3"/>
  <c r="AK98" i="3"/>
  <c r="L118" i="3"/>
  <c r="AJ94" i="3"/>
  <c r="AJ107" i="3"/>
  <c r="H118" i="3"/>
  <c r="AJ91" i="3"/>
  <c r="AJ78" i="3"/>
  <c r="AK108" i="3"/>
  <c r="AK91" i="3"/>
  <c r="AD118" i="3"/>
  <c r="AE118" i="3"/>
  <c r="T118" i="3"/>
  <c r="D118" i="3"/>
  <c r="AM80" i="3"/>
  <c r="AK106" i="3"/>
  <c r="AL71" i="3"/>
  <c r="AL96" i="3"/>
  <c r="AL110" i="3"/>
  <c r="AL106" i="3"/>
  <c r="AN78" i="3"/>
  <c r="AN107" i="3"/>
  <c r="AN102" i="3"/>
  <c r="AN105" i="3"/>
  <c r="AI109" i="3"/>
  <c r="AI73" i="3"/>
  <c r="AI112" i="3"/>
  <c r="AI78" i="3"/>
  <c r="AH116" i="3"/>
  <c r="AH95" i="3"/>
  <c r="AH81" i="3"/>
  <c r="AH113" i="3"/>
  <c r="AM75" i="3"/>
  <c r="AM94" i="3"/>
  <c r="AM116" i="3"/>
  <c r="AM113" i="3"/>
  <c r="AJ116" i="3"/>
  <c r="AK113" i="3"/>
  <c r="AK111" i="3"/>
  <c r="AL73" i="3"/>
  <c r="AL92" i="3"/>
  <c r="AL112" i="3"/>
  <c r="AL98" i="3"/>
  <c r="AN71" i="3"/>
  <c r="AN99" i="3"/>
  <c r="AN87" i="3"/>
  <c r="AN97" i="3"/>
  <c r="AI110" i="3"/>
  <c r="AI113" i="3"/>
  <c r="AI92" i="3"/>
  <c r="AI107" i="3"/>
  <c r="AH71" i="3"/>
  <c r="AH98" i="3"/>
  <c r="AH76" i="3"/>
  <c r="AM70" i="3"/>
  <c r="AM91" i="3"/>
  <c r="AM69" i="3"/>
  <c r="AM105" i="3"/>
  <c r="AJ72" i="3"/>
  <c r="AJ111" i="3"/>
  <c r="AK97" i="3"/>
  <c r="AK94" i="3"/>
  <c r="AL83" i="3"/>
  <c r="AL77" i="3"/>
  <c r="AL107" i="3"/>
  <c r="AL94" i="3"/>
  <c r="AN111" i="3"/>
  <c r="AN88" i="3"/>
  <c r="AN83" i="3"/>
  <c r="AN93" i="3"/>
  <c r="AI106" i="3"/>
  <c r="AI82" i="3"/>
  <c r="AI88" i="3"/>
  <c r="AI103" i="3"/>
  <c r="AH92" i="3"/>
  <c r="AH103" i="3"/>
  <c r="AH86" i="3"/>
  <c r="AH100" i="3"/>
  <c r="AM106" i="3"/>
  <c r="AM114" i="3"/>
  <c r="AM76" i="3"/>
  <c r="AM101" i="3"/>
  <c r="AK74" i="3"/>
  <c r="AK92" i="3"/>
  <c r="AL97" i="3"/>
  <c r="AL69" i="3"/>
  <c r="AL104" i="3"/>
  <c r="AL90" i="3"/>
  <c r="AN86" i="3"/>
  <c r="AN84" i="3"/>
  <c r="AN108" i="3"/>
  <c r="AN89" i="3"/>
  <c r="AI74" i="3"/>
  <c r="AI70" i="3"/>
  <c r="AI77" i="3"/>
  <c r="AI99" i="3"/>
  <c r="AH109" i="3"/>
  <c r="AH84" i="3"/>
  <c r="AH106" i="3"/>
  <c r="AH89" i="3"/>
  <c r="AM111" i="3"/>
  <c r="AM96" i="3"/>
  <c r="AM74" i="3"/>
  <c r="AM97" i="3"/>
  <c r="AK71" i="3"/>
  <c r="AN103" i="3"/>
  <c r="AJ86" i="3"/>
  <c r="AK86" i="3"/>
  <c r="AL103" i="3"/>
  <c r="AL86" i="3"/>
  <c r="AN80" i="3"/>
  <c r="AN98" i="3"/>
  <c r="AN85" i="3"/>
  <c r="AI75" i="3"/>
  <c r="AI71" i="3"/>
  <c r="AI108" i="3"/>
  <c r="AI95" i="3"/>
  <c r="AH74" i="3"/>
  <c r="AH85" i="3"/>
  <c r="AH99" i="3"/>
  <c r="AH78" i="3"/>
  <c r="AM100" i="3"/>
  <c r="AM112" i="3"/>
  <c r="AM115" i="3"/>
  <c r="AM93" i="3"/>
  <c r="AJ82" i="3"/>
  <c r="AK101" i="3"/>
  <c r="AK82" i="3"/>
  <c r="AL108" i="3"/>
  <c r="AL99" i="3"/>
  <c r="AL91" i="3"/>
  <c r="AL82" i="3"/>
  <c r="AN114" i="3"/>
  <c r="AN116" i="3"/>
  <c r="AN95" i="3"/>
  <c r="AN81" i="3"/>
  <c r="AI101" i="3"/>
  <c r="AI85" i="3"/>
  <c r="AI115" i="3"/>
  <c r="AI91" i="3"/>
  <c r="AH115" i="3"/>
  <c r="AH105" i="3"/>
  <c r="AH75" i="3"/>
  <c r="AH90" i="3"/>
  <c r="AM73" i="3"/>
  <c r="AM107" i="3"/>
  <c r="AM108" i="3"/>
  <c r="AM89" i="3"/>
  <c r="AJ89" i="3"/>
  <c r="AJ104" i="3"/>
  <c r="AJ113" i="3"/>
  <c r="AJ103" i="3"/>
  <c r="AJ112" i="3"/>
  <c r="AK115" i="3"/>
  <c r="AK78" i="3"/>
  <c r="AL72" i="3"/>
  <c r="AL95" i="3"/>
  <c r="AL88" i="3"/>
  <c r="AL78" i="3"/>
  <c r="AN96" i="3"/>
  <c r="AN110" i="3"/>
  <c r="AN92" i="3"/>
  <c r="AN77" i="3"/>
  <c r="AI86" i="3"/>
  <c r="AI72" i="3"/>
  <c r="AI100" i="3"/>
  <c r="AI87" i="3"/>
  <c r="AH96" i="3"/>
  <c r="AH72" i="3"/>
  <c r="AH112" i="3"/>
  <c r="AH102" i="3"/>
  <c r="AM102" i="3"/>
  <c r="AM103" i="3"/>
  <c r="AM98" i="3"/>
  <c r="AM85" i="3"/>
  <c r="AL70" i="3"/>
  <c r="AJ109" i="3"/>
  <c r="AJ73" i="3"/>
  <c r="AK89" i="3"/>
  <c r="AK70" i="3"/>
  <c r="AL89" i="3"/>
  <c r="AL93" i="3"/>
  <c r="AL84" i="3"/>
  <c r="AL85" i="3"/>
  <c r="AN70" i="3"/>
  <c r="AN72" i="3"/>
  <c r="AN76" i="3"/>
  <c r="AN82" i="3"/>
  <c r="U61" i="3"/>
  <c r="G62" i="3" s="1"/>
  <c r="AI102" i="3"/>
  <c r="AI114" i="3"/>
  <c r="AI97" i="3"/>
  <c r="AI83" i="3"/>
  <c r="AH82" i="3"/>
  <c r="AH73" i="3"/>
  <c r="AH111" i="3"/>
  <c r="AH114" i="3"/>
  <c r="AM83" i="3"/>
  <c r="AM99" i="3"/>
  <c r="AM95" i="3"/>
  <c r="AM81" i="3"/>
  <c r="AM110" i="3"/>
  <c r="AK76" i="3"/>
  <c r="AK105" i="3"/>
  <c r="AL105" i="3"/>
  <c r="AL109" i="3"/>
  <c r="AL80" i="3"/>
  <c r="AL74" i="3"/>
  <c r="AN104" i="3"/>
  <c r="AN100" i="3"/>
  <c r="AN112" i="3"/>
  <c r="AN79" i="3"/>
  <c r="AI76" i="3"/>
  <c r="AI93" i="3"/>
  <c r="AI94" i="3"/>
  <c r="AI79" i="3"/>
  <c r="AH107" i="3"/>
  <c r="AH110" i="3"/>
  <c r="AH88" i="3"/>
  <c r="AM78" i="3"/>
  <c r="AM88" i="3"/>
  <c r="AM92" i="3"/>
  <c r="AM77" i="3"/>
  <c r="AL111" i="3"/>
  <c r="AK79" i="3"/>
  <c r="AK99" i="3"/>
  <c r="AL79" i="3"/>
  <c r="AL75" i="3"/>
  <c r="AL81" i="3"/>
  <c r="AL115" i="3"/>
  <c r="AN73" i="3"/>
  <c r="AN75" i="3"/>
  <c r="AN113" i="3"/>
  <c r="AI105" i="3"/>
  <c r="AI111" i="3"/>
  <c r="AI104" i="3"/>
  <c r="AI84" i="3"/>
  <c r="AH91" i="3"/>
  <c r="AH108" i="3"/>
  <c r="AH79" i="3"/>
  <c r="AH77" i="3"/>
  <c r="AM72" i="3"/>
  <c r="AM104" i="3"/>
  <c r="AM84" i="3"/>
  <c r="AM82" i="3"/>
  <c r="AA61" i="3"/>
  <c r="AB61" i="3"/>
  <c r="AD61" i="3"/>
  <c r="AE61" i="3"/>
  <c r="Z61" i="3"/>
  <c r="Y61" i="3"/>
  <c r="X61" i="3"/>
  <c r="T61" i="3"/>
  <c r="V61" i="3"/>
  <c r="AC61" i="3"/>
  <c r="AN69" i="3"/>
  <c r="W61" i="3"/>
  <c r="H5" i="1"/>
  <c r="K7" i="1"/>
  <c r="L7" i="1"/>
  <c r="M7" i="1"/>
  <c r="J7" i="1"/>
  <c r="E62" i="3" l="1"/>
  <c r="F62" i="3"/>
  <c r="I62" i="3"/>
  <c r="H62" i="3"/>
  <c r="N7" i="1"/>
  <c r="T7" i="1"/>
  <c r="P7" i="1"/>
  <c r="S7" i="1"/>
  <c r="O7" i="1"/>
  <c r="Q7" i="1"/>
  <c r="R7" i="1"/>
  <c r="I5" i="1"/>
  <c r="F64" i="3" l="1"/>
  <c r="AS77" i="3" s="1"/>
  <c r="D64" i="3"/>
  <c r="AS81" i="3"/>
  <c r="AS113" i="3"/>
  <c r="AS86" i="3"/>
  <c r="AS94" i="3"/>
  <c r="AS98" i="3"/>
  <c r="AS106" i="3"/>
  <c r="AS78" i="3"/>
  <c r="AS76" i="3"/>
  <c r="AS80" i="3"/>
  <c r="AS88" i="3"/>
  <c r="AS100" i="3"/>
  <c r="AS108" i="3"/>
  <c r="AS112" i="3"/>
  <c r="AS74" i="3"/>
  <c r="AS75" i="3"/>
  <c r="AS79" i="3"/>
  <c r="AS87" i="3"/>
  <c r="AS91" i="3"/>
  <c r="AS99" i="3"/>
  <c r="AS107" i="3"/>
  <c r="AS111" i="3"/>
  <c r="J64" i="3"/>
  <c r="G64" i="3"/>
  <c r="I64" i="3"/>
  <c r="E64" i="3"/>
  <c r="H64" i="3"/>
  <c r="U7" i="1"/>
  <c r="Y7" i="1"/>
  <c r="W7" i="1"/>
  <c r="X7" i="1"/>
  <c r="AA7" i="1"/>
  <c r="Z7" i="1"/>
  <c r="J5" i="1"/>
  <c r="AC7" i="1" s="1"/>
  <c r="V7" i="1"/>
  <c r="AS105" i="3" l="1"/>
  <c r="AS101" i="3"/>
  <c r="AS73" i="3"/>
  <c r="AS69" i="3"/>
  <c r="AQ91" i="3"/>
  <c r="AQ76" i="3"/>
  <c r="AS115" i="3"/>
  <c r="AS83" i="3"/>
  <c r="AS104" i="3"/>
  <c r="AS72" i="3"/>
  <c r="AS90" i="3"/>
  <c r="AS97" i="3"/>
  <c r="AQ89" i="3"/>
  <c r="AQ108" i="3"/>
  <c r="AS93" i="3"/>
  <c r="AQ97" i="3"/>
  <c r="AQ72" i="3"/>
  <c r="AS96" i="3"/>
  <c r="AS114" i="3"/>
  <c r="AS82" i="3"/>
  <c r="AS89" i="3"/>
  <c r="AQ74" i="3"/>
  <c r="AQ93" i="3"/>
  <c r="AS103" i="3"/>
  <c r="AS71" i="3"/>
  <c r="AS92" i="3"/>
  <c r="AS110" i="3"/>
  <c r="AS70" i="3"/>
  <c r="AS85" i="3"/>
  <c r="AQ106" i="3"/>
  <c r="AQ88" i="3"/>
  <c r="AQ114" i="3"/>
  <c r="AQ94" i="3"/>
  <c r="AS95" i="3"/>
  <c r="AS116" i="3"/>
  <c r="AS84" i="3"/>
  <c r="AS102" i="3"/>
  <c r="AS109" i="3"/>
  <c r="AQ80" i="3"/>
  <c r="AQ103" i="3"/>
  <c r="AQ82" i="3"/>
  <c r="AQ104" i="3"/>
  <c r="AQ84" i="3"/>
  <c r="AQ96" i="3"/>
  <c r="AQ112" i="3"/>
  <c r="AQ73" i="3"/>
  <c r="AQ90" i="3"/>
  <c r="AQ75" i="3"/>
  <c r="AQ92" i="3"/>
  <c r="AQ77" i="3"/>
  <c r="AQ78" i="3"/>
  <c r="AQ81" i="3"/>
  <c r="AQ98" i="3"/>
  <c r="AQ83" i="3"/>
  <c r="AQ100" i="3"/>
  <c r="AQ85" i="3"/>
  <c r="AQ86" i="3"/>
  <c r="AQ116" i="3"/>
  <c r="AQ101" i="3"/>
  <c r="AQ105" i="3"/>
  <c r="AQ87" i="3"/>
  <c r="AQ107" i="3"/>
  <c r="AQ79" i="3"/>
  <c r="AQ109" i="3"/>
  <c r="AQ110" i="3"/>
  <c r="AQ99" i="3"/>
  <c r="AQ102" i="3"/>
  <c r="AQ113" i="3"/>
  <c r="AQ111" i="3"/>
  <c r="AQ115" i="3"/>
  <c r="AQ71" i="3"/>
  <c r="AQ95" i="3"/>
  <c r="AV71" i="3"/>
  <c r="AV75" i="3"/>
  <c r="AV83" i="3"/>
  <c r="AV87" i="3"/>
  <c r="AV103" i="3"/>
  <c r="AV111" i="3"/>
  <c r="AV79" i="3"/>
  <c r="AV99" i="3"/>
  <c r="AV115" i="3"/>
  <c r="AV70" i="3"/>
  <c r="AV74" i="3"/>
  <c r="AV78" i="3"/>
  <c r="AV82" i="3"/>
  <c r="AV86" i="3"/>
  <c r="AV90" i="3"/>
  <c r="AV94" i="3"/>
  <c r="AV98" i="3"/>
  <c r="AV102" i="3"/>
  <c r="AV106" i="3"/>
  <c r="AV110" i="3"/>
  <c r="AV114" i="3"/>
  <c r="AV107" i="3"/>
  <c r="AV69" i="3"/>
  <c r="AV73" i="3"/>
  <c r="AV77" i="3"/>
  <c r="AV81" i="3"/>
  <c r="AV85" i="3"/>
  <c r="AV89" i="3"/>
  <c r="AV93" i="3"/>
  <c r="AV97" i="3"/>
  <c r="AV101" i="3"/>
  <c r="AV105" i="3"/>
  <c r="AV109" i="3"/>
  <c r="AV113" i="3"/>
  <c r="AV91" i="3"/>
  <c r="AV95" i="3"/>
  <c r="AV72" i="3"/>
  <c r="AV76" i="3"/>
  <c r="AV80" i="3"/>
  <c r="AV84" i="3"/>
  <c r="AV88" i="3"/>
  <c r="AV92" i="3"/>
  <c r="AV96" i="3"/>
  <c r="AV100" i="3"/>
  <c r="AV104" i="3"/>
  <c r="AV108" i="3"/>
  <c r="AV112" i="3"/>
  <c r="AV116" i="3"/>
  <c r="AU70" i="3"/>
  <c r="AU74" i="3"/>
  <c r="AU78" i="3"/>
  <c r="AU82" i="3"/>
  <c r="AU86" i="3"/>
  <c r="AU90" i="3"/>
  <c r="AU94" i="3"/>
  <c r="AU98" i="3"/>
  <c r="AU102" i="3"/>
  <c r="AU106" i="3"/>
  <c r="AU110" i="3"/>
  <c r="AU114" i="3"/>
  <c r="AU75" i="3"/>
  <c r="AU99" i="3"/>
  <c r="AU103" i="3"/>
  <c r="AU107" i="3"/>
  <c r="AU111" i="3"/>
  <c r="AU115" i="3"/>
  <c r="AU69" i="3"/>
  <c r="AU73" i="3"/>
  <c r="AU77" i="3"/>
  <c r="AU81" i="3"/>
  <c r="AU85" i="3"/>
  <c r="AU89" i="3"/>
  <c r="AU93" i="3"/>
  <c r="AU97" i="3"/>
  <c r="AU101" i="3"/>
  <c r="AU105" i="3"/>
  <c r="AU109" i="3"/>
  <c r="AU113" i="3"/>
  <c r="AU71" i="3"/>
  <c r="AU79" i="3"/>
  <c r="AU83" i="3"/>
  <c r="AU87" i="3"/>
  <c r="AU91" i="3"/>
  <c r="AU95" i="3"/>
  <c r="AU72" i="3"/>
  <c r="AU76" i="3"/>
  <c r="AU80" i="3"/>
  <c r="AU84" i="3"/>
  <c r="AU88" i="3"/>
  <c r="AU92" i="3"/>
  <c r="AU96" i="3"/>
  <c r="AU100" i="3"/>
  <c r="AU104" i="3"/>
  <c r="AU108" i="3"/>
  <c r="AU112" i="3"/>
  <c r="AU116" i="3"/>
  <c r="AR69" i="3"/>
  <c r="AR73" i="3"/>
  <c r="AR77" i="3"/>
  <c r="AR85" i="3"/>
  <c r="AR93" i="3"/>
  <c r="AR97" i="3"/>
  <c r="AR89" i="3"/>
  <c r="AR72" i="3"/>
  <c r="AR76" i="3"/>
  <c r="AR80" i="3"/>
  <c r="AR84" i="3"/>
  <c r="AR88" i="3"/>
  <c r="AR92" i="3"/>
  <c r="AR96" i="3"/>
  <c r="AR100" i="3"/>
  <c r="AR104" i="3"/>
  <c r="AR108" i="3"/>
  <c r="AR112" i="3"/>
  <c r="AR116" i="3"/>
  <c r="AR113" i="3"/>
  <c r="AR71" i="3"/>
  <c r="AR75" i="3"/>
  <c r="AR79" i="3"/>
  <c r="AR83" i="3"/>
  <c r="AR87" i="3"/>
  <c r="AR91" i="3"/>
  <c r="AR95" i="3"/>
  <c r="AR99" i="3"/>
  <c r="AR103" i="3"/>
  <c r="AR107" i="3"/>
  <c r="AR111" i="3"/>
  <c r="AR115" i="3"/>
  <c r="AR81" i="3"/>
  <c r="AR101" i="3"/>
  <c r="AR105" i="3"/>
  <c r="AR109" i="3"/>
  <c r="AR70" i="3"/>
  <c r="AR74" i="3"/>
  <c r="AR78" i="3"/>
  <c r="AR82" i="3"/>
  <c r="AR86" i="3"/>
  <c r="AR90" i="3"/>
  <c r="AR94" i="3"/>
  <c r="AR98" i="3"/>
  <c r="AR102" i="3"/>
  <c r="AR106" i="3"/>
  <c r="AR110" i="3"/>
  <c r="AR114" i="3"/>
  <c r="AT70" i="3"/>
  <c r="AT74" i="3"/>
  <c r="AT78" i="3"/>
  <c r="AT86" i="3"/>
  <c r="AT94" i="3"/>
  <c r="AT106" i="3"/>
  <c r="AT110" i="3"/>
  <c r="AT69" i="3"/>
  <c r="AT73" i="3"/>
  <c r="AT77" i="3"/>
  <c r="AT81" i="3"/>
  <c r="AT85" i="3"/>
  <c r="AT89" i="3"/>
  <c r="AT93" i="3"/>
  <c r="AT97" i="3"/>
  <c r="AT101" i="3"/>
  <c r="AT105" i="3"/>
  <c r="AT109" i="3"/>
  <c r="AT113" i="3"/>
  <c r="AT82" i="3"/>
  <c r="AT90" i="3"/>
  <c r="AT98" i="3"/>
  <c r="AT102" i="3"/>
  <c r="AT72" i="3"/>
  <c r="AT76" i="3"/>
  <c r="AT80" i="3"/>
  <c r="AT84" i="3"/>
  <c r="AT88" i="3"/>
  <c r="AT92" i="3"/>
  <c r="AT96" i="3"/>
  <c r="AT100" i="3"/>
  <c r="AT104" i="3"/>
  <c r="AT108" i="3"/>
  <c r="AT112" i="3"/>
  <c r="AT116" i="3"/>
  <c r="AT114" i="3"/>
  <c r="AT71" i="3"/>
  <c r="AT75" i="3"/>
  <c r="AT79" i="3"/>
  <c r="AT83" i="3"/>
  <c r="AT87" i="3"/>
  <c r="AT91" i="3"/>
  <c r="AT95" i="3"/>
  <c r="AT99" i="3"/>
  <c r="AT103" i="3"/>
  <c r="AT107" i="3"/>
  <c r="AT111" i="3"/>
  <c r="AT115" i="3"/>
  <c r="AW71" i="3"/>
  <c r="AW75" i="3"/>
  <c r="AW79" i="3"/>
  <c r="AW83" i="3"/>
  <c r="AW87" i="3"/>
  <c r="AW91" i="3"/>
  <c r="AW95" i="3"/>
  <c r="AW99" i="3"/>
  <c r="AW103" i="3"/>
  <c r="AW107" i="3"/>
  <c r="AW111" i="3"/>
  <c r="AW115" i="3"/>
  <c r="AW72" i="3"/>
  <c r="AW80" i="3"/>
  <c r="AW84" i="3"/>
  <c r="AW88" i="3"/>
  <c r="AW92" i="3"/>
  <c r="AW96" i="3"/>
  <c r="AW70" i="3"/>
  <c r="AW74" i="3"/>
  <c r="AW78" i="3"/>
  <c r="AW82" i="3"/>
  <c r="AW86" i="3"/>
  <c r="AW90" i="3"/>
  <c r="AW94" i="3"/>
  <c r="AW98" i="3"/>
  <c r="AW102" i="3"/>
  <c r="AW106" i="3"/>
  <c r="AW110" i="3"/>
  <c r="AW114" i="3"/>
  <c r="AW76" i="3"/>
  <c r="AW100" i="3"/>
  <c r="AW104" i="3"/>
  <c r="AW108" i="3"/>
  <c r="AW112" i="3"/>
  <c r="AW116" i="3"/>
  <c r="AW69" i="3"/>
  <c r="AW73" i="3"/>
  <c r="AW77" i="3"/>
  <c r="AW81" i="3"/>
  <c r="AW85" i="3"/>
  <c r="AW89" i="3"/>
  <c r="AW93" i="3"/>
  <c r="AW97" i="3"/>
  <c r="AW101" i="3"/>
  <c r="AW105" i="3"/>
  <c r="AW109" i="3"/>
  <c r="AW113" i="3"/>
  <c r="H8" i="1"/>
  <c r="AE7" i="1"/>
  <c r="AD7" i="1"/>
  <c r="AF7" i="1"/>
  <c r="K8" i="1" s="1"/>
  <c r="AB7" i="1"/>
  <c r="AG7" i="1"/>
  <c r="L8" i="1" s="1"/>
  <c r="AH7" i="1"/>
  <c r="M8" i="1" s="1"/>
  <c r="J8" i="1"/>
  <c r="I8" i="1"/>
  <c r="H9" i="1" l="1"/>
  <c r="I9" i="1"/>
  <c r="J9" i="1"/>
  <c r="K9" i="1"/>
  <c r="L9" i="1"/>
  <c r="M9" i="1"/>
</calcChain>
</file>

<file path=xl/sharedStrings.xml><?xml version="1.0" encoding="utf-8"?>
<sst xmlns="http://schemas.openxmlformats.org/spreadsheetml/2006/main" count="68" uniqueCount="41">
  <si>
    <t>Mencari energi harian selama 28 hari terakhir</t>
  </si>
  <si>
    <t>Energi Mingguan</t>
  </si>
  <si>
    <t>Minggu</t>
  </si>
  <si>
    <t>Senin</t>
  </si>
  <si>
    <t>Selasa</t>
  </si>
  <si>
    <t>Rabu</t>
  </si>
  <si>
    <t>Kamis</t>
  </si>
  <si>
    <t>Jumat</t>
  </si>
  <si>
    <t>Sabtu</t>
  </si>
  <si>
    <t>Proses</t>
  </si>
  <si>
    <t>Keterangan</t>
  </si>
  <si>
    <t>No</t>
  </si>
  <si>
    <t>Energi Harian</t>
  </si>
  <si>
    <t>Mencari energi mingguan selama 4 Minggu terakhir</t>
  </si>
  <si>
    <t>Menyimpan beban hari ke-.. dan jam ke-..</t>
  </si>
  <si>
    <t>Beban per setengah jam</t>
  </si>
  <si>
    <t>Forecasting minggu selanjutnya</t>
  </si>
  <si>
    <t>Forecast</t>
  </si>
  <si>
    <r>
      <t xml:space="preserve">Buat variable $beban_harike_jamke ==&gt; </t>
    </r>
    <r>
      <rPr>
        <b/>
        <sz val="11"/>
        <color theme="1"/>
        <rFont val="Calibri"/>
        <family val="2"/>
        <scheme val="minor"/>
      </rPr>
      <t>$beban_d1_1  s.d.  $beban_d28_48 (1344 data)</t>
    </r>
  </si>
  <si>
    <r>
      <t xml:space="preserve">Menggunakan metode regresi dari data energi mingguan  </t>
    </r>
    <r>
      <rPr>
        <b/>
        <sz val="11"/>
        <color theme="1"/>
        <rFont val="Calibri"/>
        <family val="2"/>
        <scheme val="minor"/>
      </rPr>
      <t>$energi_w0</t>
    </r>
  </si>
  <si>
    <t>Koef harian per minggu</t>
  </si>
  <si>
    <t>Menghitung koefisien energi per hari</t>
  </si>
  <si>
    <t>Menghitung koefisien energi harian senin s.d. minggu</t>
  </si>
  <si>
    <t>Breakdown ke energi harian</t>
  </si>
  <si>
    <t>Menghitung koefisien beban per setengah jam</t>
  </si>
  <si>
    <t>Menghitung koefisien beban per setengah jam per hari senin s.d. minggu</t>
  </si>
  <si>
    <t>$koef_d1_1 = $beban_d1_1 / $energi_d1, $koef_d1_2 = $beban_d1_2 / $energi_d1, dst (1344 data)</t>
  </si>
  <si>
    <t>$koef_dd1_1 = ($koef_d1_1 + $koef_d8_1 + $koef_d15_1 + $koef_d22_1) / 4
$koef_dd1_2 = ($koef_d1_2 + $koef_d8_2 + $koef_d15_2 + $koef_d22_2) / 4
$koef_dd1_48 = ($koef_d1_48 + $koef_d8_48 + $koef_d15_48 + $koef_d22_48) / 4
$koef_dd2_1 = ($koef_d2_1 + $koef_d9_1 + $koef_d16_1 + $koef_d23_1) / 4
dst (336 data)</t>
  </si>
  <si>
    <t>Breakdown ke beban per setengah jam</t>
  </si>
  <si>
    <t>$beban_dd1_1 = $energi_dd1 * $koef_dd1_1 / ($koef_dd1_1 + $koef_dd1_2 + $koef_dd1_3 . . . . . . $koef_dd1_48)
$beban_dd1_2 = $energi_dd1 * $koef_dd1_2 / ($koef_dd1_1 + $koef_dd1_2 + $koef_dd1_3 . . . . . . $koef_dd1_48)
$beban_dd1_48 = $energi_dd1 * $koef_dd1_48 / ($koef_dd1_1 + $koef_dd1_2 + $koef_dd1_3 . . . . . . $koef_dd1_48)
$beban_dd2_1 = $energi_dd2 * $koef_dd2_1 / ($koef_dd2_1 + $koef_dd2_2 + $koef_dd2_3 . . . . . . $koef_dd2_48)
dst (336 data)</t>
  </si>
  <si>
    <r>
      <t xml:space="preserve">Penjumlahan data beban sistem persetengah jam dan disimpan dalam variable harian (1-28) </t>
    </r>
    <r>
      <rPr>
        <b/>
        <sz val="11"/>
        <color theme="1"/>
        <rFont val="Calibri"/>
        <family val="2"/>
        <scheme val="minor"/>
      </rPr>
      <t>$energi_d1  s.d.  $energi_d28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(28 data)</t>
    </r>
  </si>
  <si>
    <r>
      <t xml:space="preserve">Penjumlahan data energi harian dalam 1 minggu </t>
    </r>
    <r>
      <rPr>
        <b/>
        <sz val="11"/>
        <color theme="1"/>
        <rFont val="Calibri"/>
        <family val="2"/>
        <scheme val="minor"/>
      </rPr>
      <t xml:space="preserve"> $energi_w1  s.d.  $energi_w4 (4 data)</t>
    </r>
  </si>
  <si>
    <r>
      <t xml:space="preserve">Membagi energi harian dengan energi mingguannya ==&gt; </t>
    </r>
    <r>
      <rPr>
        <b/>
        <sz val="11"/>
        <color theme="1"/>
        <rFont val="Calibri"/>
        <family val="2"/>
        <scheme val="minor"/>
      </rPr>
      <t>$koef_d1 = $energi_d1 / $energi_w1, $koef_d2 = $energi_d2 / $energi_w1, dst (28 data)</t>
    </r>
  </si>
  <si>
    <r>
      <t>Rata-rata koefisien per hari senin s.d. minggu ==&gt;</t>
    </r>
    <r>
      <rPr>
        <b/>
        <sz val="11"/>
        <color theme="1"/>
        <rFont val="Calibri"/>
        <family val="2"/>
        <scheme val="minor"/>
      </rPr>
      <t xml:space="preserve"> $koef_dd1 = ( $koef_d1 + $koef_d8 + $koef_d15 + $koef_d22 ) / 4, dst (7 data)</t>
    </r>
  </si>
  <si>
    <t>$energi_dd1 = $energi_w0 * $koef_dd1 / ($koef_dd1+$koef_dd2+$koef_dd3+$koef_dd4+$koef_dd5+$koef_dd6+$koef_dd7) (7 data)</t>
  </si>
  <si>
    <t>DATE</t>
  </si>
  <si>
    <t>TIME</t>
  </si>
  <si>
    <t>KOEFISIEN BEBAN PER SETENGAH JAM</t>
  </si>
  <si>
    <t>KOEFISIEN BEBAN PER SETENGAH JAM HARI SENIN S.D MINGGU</t>
  </si>
  <si>
    <t>BREAKDOWN BEBAN PER SETENGAH JAM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</si>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</sst>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1758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1" applyFont="1"/>
    <xf numFmtId="43" fontId="0" fillId="2" borderId="0" xfId="1" applyFont="1" applyFill="1"/>
    <xf numFmtId="43" fontId="0" fillId="3" borderId="0" xfId="1" applyFont="1" applyFill="1"/>
    <xf numFmtId="43" fontId="0" fillId="4" borderId="0" xfId="1" applyFont="1" applyFill="1"/>
    <xf numFmtId="43" fontId="0" fillId="5" borderId="0" xfId="1" applyFont="1" applyFill="1"/>
    <xf numFmtId="164" fontId="0" fillId="0" borderId="0" xfId="0" applyNumberFormat="1"/>
    <xf numFmtId="43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wrapText="1"/>
    </xf>
    <xf numFmtId="0" fontId="0" fillId="4" borderId="0" xfId="0" applyFill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6" borderId="0" xfId="0" applyFill="1"/>
    <xf numFmtId="2" fontId="0" fillId="6" borderId="0" xfId="0" applyNumberFormat="1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20" fontId="0" fillId="9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164" fontId="0" fillId="6" borderId="0" xfId="0" applyNumberFormat="1" applyFill="1"/>
    <xf numFmtId="164" fontId="0" fillId="10" borderId="0" xfId="0" applyNumberFormat="1" applyFill="1"/>
    <xf numFmtId="164" fontId="0" fillId="7" borderId="0" xfId="0" applyNumberFormat="1" applyFill="1"/>
    <xf numFmtId="164" fontId="0" fillId="11" borderId="0" xfId="0" applyNumberFormat="1" applyFill="1"/>
    <xf numFmtId="6" fontId="0" fillId="0" borderId="0" xfId="0" applyNumberFormat="1"/>
    <xf numFmtId="164" fontId="0" fillId="9" borderId="0" xfId="0" applyNumberFormat="1" applyFill="1"/>
    <xf numFmtId="0" fontId="0" fillId="12" borderId="0" xfId="0" applyFill="1"/>
    <xf numFmtId="164" fontId="0" fillId="12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13" borderId="0" xfId="0" applyFill="1"/>
    <xf numFmtId="164" fontId="0" fillId="13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17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count!$AQ$69:$AQ$116</c:f>
              <c:numCache>
                <c:formatCode>0.00</c:formatCode>
                <c:ptCount val="48"/>
                <c:pt idx="0">
                  <c:v>67.366644775963806</c:v>
                </c:pt>
                <c:pt idx="1">
                  <c:v>71.309274023807745</c:v>
                </c:pt>
                <c:pt idx="2">
                  <c:v>72.919922982129563</c:v>
                </c:pt>
                <c:pt idx="3">
                  <c:v>72.100362828841853</c:v>
                </c:pt>
                <c:pt idx="4">
                  <c:v>71.354803575917401</c:v>
                </c:pt>
                <c:pt idx="5">
                  <c:v>70.286365112858533</c:v>
                </c:pt>
                <c:pt idx="6">
                  <c:v>69.445269582601796</c:v>
                </c:pt>
                <c:pt idx="7">
                  <c:v>68.909372961015862</c:v>
                </c:pt>
                <c:pt idx="8">
                  <c:v>68.397522140980001</c:v>
                </c:pt>
                <c:pt idx="9">
                  <c:v>67.961005591481864</c:v>
                </c:pt>
                <c:pt idx="10">
                  <c:v>67.816329247445097</c:v>
                </c:pt>
                <c:pt idx="11">
                  <c:v>66.685027215298149</c:v>
                </c:pt>
                <c:pt idx="12">
                  <c:v>63.198652928735925</c:v>
                </c:pt>
                <c:pt idx="13">
                  <c:v>62.982164277539106</c:v>
                </c:pt>
                <c:pt idx="14">
                  <c:v>62.98687912454136</c:v>
                </c:pt>
                <c:pt idx="15">
                  <c:v>62.985806147230619</c:v>
                </c:pt>
                <c:pt idx="16">
                  <c:v>62.629358366946306</c:v>
                </c:pt>
                <c:pt idx="17">
                  <c:v>62.618524807735895</c:v>
                </c:pt>
                <c:pt idx="18">
                  <c:v>63.206459733298885</c:v>
                </c:pt>
                <c:pt idx="19">
                  <c:v>63.96768807456403</c:v>
                </c:pt>
                <c:pt idx="20">
                  <c:v>64.815918242479839</c:v>
                </c:pt>
                <c:pt idx="21">
                  <c:v>65.348568190712712</c:v>
                </c:pt>
                <c:pt idx="22">
                  <c:v>65.868571183745971</c:v>
                </c:pt>
                <c:pt idx="23">
                  <c:v>65.734194107083411</c:v>
                </c:pt>
                <c:pt idx="24">
                  <c:v>65.273784738605116</c:v>
                </c:pt>
                <c:pt idx="25">
                  <c:v>65.013769052239354</c:v>
                </c:pt>
                <c:pt idx="26">
                  <c:v>64.789856630885282</c:v>
                </c:pt>
                <c:pt idx="27">
                  <c:v>64.436631457191041</c:v>
                </c:pt>
                <c:pt idx="28">
                  <c:v>64.243605413637781</c:v>
                </c:pt>
                <c:pt idx="29">
                  <c:v>64.297712952714591</c:v>
                </c:pt>
                <c:pt idx="30">
                  <c:v>64.222722711119957</c:v>
                </c:pt>
                <c:pt idx="31">
                  <c:v>63.826385450197847</c:v>
                </c:pt>
                <c:pt idx="32">
                  <c:v>64.403419226819608</c:v>
                </c:pt>
                <c:pt idx="33">
                  <c:v>65.010380167711631</c:v>
                </c:pt>
                <c:pt idx="34">
                  <c:v>65.975932865814769</c:v>
                </c:pt>
                <c:pt idx="35">
                  <c:v>68.148316780900188</c:v>
                </c:pt>
                <c:pt idx="36">
                  <c:v>74.749520369561296</c:v>
                </c:pt>
                <c:pt idx="37">
                  <c:v>91.387732764211705</c:v>
                </c:pt>
                <c:pt idx="38">
                  <c:v>98.366666394140793</c:v>
                </c:pt>
                <c:pt idx="39">
                  <c:v>95.499863812098141</c:v>
                </c:pt>
                <c:pt idx="40">
                  <c:v>92.730168018068852</c:v>
                </c:pt>
                <c:pt idx="41">
                  <c:v>90.959261783423329</c:v>
                </c:pt>
                <c:pt idx="42">
                  <c:v>88.559998942841446</c:v>
                </c:pt>
                <c:pt idx="43">
                  <c:v>86.024207380075808</c:v>
                </c:pt>
                <c:pt idx="44">
                  <c:v>83.424243416115743</c:v>
                </c:pt>
                <c:pt idx="45">
                  <c:v>80.892246376591714</c:v>
                </c:pt>
                <c:pt idx="46">
                  <c:v>78.397378925547414</c:v>
                </c:pt>
                <c:pt idx="47">
                  <c:v>76.587398786344593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6-493B-9168-DF54E09C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33456"/>
        <c:axId val="767829616"/>
      </c:lineChart>
      <c:catAx>
        <c:axId val="7678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9616"/>
        <c:crosses val="autoZero"/>
        <c:auto val="1"/>
        <c:lblAlgn val="ctr"/>
        <c:lblOffset val="100"/>
        <c:noMultiLvlLbl val="0"/>
      </c:catAx>
      <c:valAx>
        <c:axId val="7678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count!$AR$69:$AR$116</c:f>
              <c:numCache>
                <c:formatCode>0.00</c:formatCode>
                <c:ptCount val="48"/>
                <c:pt idx="0">
                  <c:v>74.707732222064834</c:v>
                </c:pt>
                <c:pt idx="1">
                  <c:v>73.294094800054722</c:v>
                </c:pt>
                <c:pt idx="2">
                  <c:v>71.603279777827808</c:v>
                </c:pt>
                <c:pt idx="3">
                  <c:v>72.128427338471553</c:v>
                </c:pt>
                <c:pt idx="4">
                  <c:v>70.948023300522905</c:v>
                </c:pt>
                <c:pt idx="5">
                  <c:v>70.035198592482786</c:v>
                </c:pt>
                <c:pt idx="6">
                  <c:v>69.02986256754987</c:v>
                </c:pt>
                <c:pt idx="7">
                  <c:v>68.384956224133305</c:v>
                </c:pt>
                <c:pt idx="8">
                  <c:v>67.91766425877195</c:v>
                </c:pt>
                <c:pt idx="9">
                  <c:v>68.052975299836447</c:v>
                </c:pt>
                <c:pt idx="10">
                  <c:v>68.268685822836062</c:v>
                </c:pt>
                <c:pt idx="11">
                  <c:v>67.928709958565634</c:v>
                </c:pt>
                <c:pt idx="12">
                  <c:v>66.043003067215096</c:v>
                </c:pt>
                <c:pt idx="13">
                  <c:v>65.39648851396511</c:v>
                </c:pt>
                <c:pt idx="14">
                  <c:v>64.589514634262002</c:v>
                </c:pt>
                <c:pt idx="15">
                  <c:v>65.340985355349446</c:v>
                </c:pt>
                <c:pt idx="16">
                  <c:v>67.001915576993113</c:v>
                </c:pt>
                <c:pt idx="17">
                  <c:v>68.576520530861416</c:v>
                </c:pt>
                <c:pt idx="18">
                  <c:v>70.406687219696636</c:v>
                </c:pt>
                <c:pt idx="19">
                  <c:v>71.783358209516621</c:v>
                </c:pt>
                <c:pt idx="20">
                  <c:v>72.934493197440389</c:v>
                </c:pt>
                <c:pt idx="21">
                  <c:v>73.606725245550408</c:v>
                </c:pt>
                <c:pt idx="22">
                  <c:v>74.220162653011158</c:v>
                </c:pt>
                <c:pt idx="23">
                  <c:v>74.443686825807063</c:v>
                </c:pt>
                <c:pt idx="24">
                  <c:v>74.015461572372672</c:v>
                </c:pt>
                <c:pt idx="25">
                  <c:v>73.491582343159664</c:v>
                </c:pt>
                <c:pt idx="26">
                  <c:v>73.754038071429633</c:v>
                </c:pt>
                <c:pt idx="27">
                  <c:v>73.734574212198083</c:v>
                </c:pt>
                <c:pt idx="28">
                  <c:v>73.122379252731406</c:v>
                </c:pt>
                <c:pt idx="29">
                  <c:v>72.855410779832468</c:v>
                </c:pt>
                <c:pt idx="30">
                  <c:v>72.684950048505769</c:v>
                </c:pt>
                <c:pt idx="31">
                  <c:v>72.216179678170718</c:v>
                </c:pt>
                <c:pt idx="32">
                  <c:v>71.397614461483357</c:v>
                </c:pt>
                <c:pt idx="33">
                  <c:v>71.200252415768801</c:v>
                </c:pt>
                <c:pt idx="34">
                  <c:v>71.269991340671623</c:v>
                </c:pt>
                <c:pt idx="35">
                  <c:v>73.80505577259774</c:v>
                </c:pt>
                <c:pt idx="36">
                  <c:v>82.218623842806835</c:v>
                </c:pt>
                <c:pt idx="37">
                  <c:v>98.203599396942479</c:v>
                </c:pt>
                <c:pt idx="38">
                  <c:v>103.08901247155937</c:v>
                </c:pt>
                <c:pt idx="39">
                  <c:v>101.09249570812912</c:v>
                </c:pt>
                <c:pt idx="40">
                  <c:v>98.236495750778218</c:v>
                </c:pt>
                <c:pt idx="41">
                  <c:v>95.741385521715046</c:v>
                </c:pt>
                <c:pt idx="42">
                  <c:v>92.914619010762237</c:v>
                </c:pt>
                <c:pt idx="43">
                  <c:v>89.884794881040278</c:v>
                </c:pt>
                <c:pt idx="44">
                  <c:v>86.593410445763169</c:v>
                </c:pt>
                <c:pt idx="45">
                  <c:v>83.421247309900721</c:v>
                </c:pt>
                <c:pt idx="46">
                  <c:v>80.518681847339323</c:v>
                </c:pt>
                <c:pt idx="47">
                  <c:v>78.2242191479463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6-414A-9D3D-4CA87BB1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371248"/>
        <c:axId val="1545368848"/>
      </c:lineChart>
      <c:catAx>
        <c:axId val="15453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68848"/>
        <c:crosses val="autoZero"/>
        <c:auto val="1"/>
        <c:lblAlgn val="ctr"/>
        <c:lblOffset val="100"/>
        <c:noMultiLvlLbl val="0"/>
      </c:catAx>
      <c:valAx>
        <c:axId val="15453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count!$AS$69:$AS$116</c:f>
              <c:numCache>
                <c:formatCode>0.00</c:formatCode>
                <c:ptCount val="48"/>
                <c:pt idx="0">
                  <c:v>76.383331017953964</c:v>
                </c:pt>
                <c:pt idx="1">
                  <c:v>74.66052068632564</c:v>
                </c:pt>
                <c:pt idx="2">
                  <c:v>73.307399469688235</c:v>
                </c:pt>
                <c:pt idx="3">
                  <c:v>71.85056176865848</c:v>
                </c:pt>
                <c:pt idx="4">
                  <c:v>71.102551349427927</c:v>
                </c:pt>
                <c:pt idx="5">
                  <c:v>70.172972592713734</c:v>
                </c:pt>
                <c:pt idx="6">
                  <c:v>69.677185012033704</c:v>
                </c:pt>
                <c:pt idx="7">
                  <c:v>68.310855281215098</c:v>
                </c:pt>
                <c:pt idx="8">
                  <c:v>68.081464412660594</c:v>
                </c:pt>
                <c:pt idx="9">
                  <c:v>67.587068197828543</c:v>
                </c:pt>
                <c:pt idx="10">
                  <c:v>68.340266293996152</c:v>
                </c:pt>
                <c:pt idx="11">
                  <c:v>68.336325750401684</c:v>
                </c:pt>
                <c:pt idx="12">
                  <c:v>67.676437203523221</c:v>
                </c:pt>
                <c:pt idx="13">
                  <c:v>67.621790942066468</c:v>
                </c:pt>
                <c:pt idx="14">
                  <c:v>65.836667667207351</c:v>
                </c:pt>
                <c:pt idx="15">
                  <c:v>66.729745730558477</c:v>
                </c:pt>
                <c:pt idx="16">
                  <c:v>69.05200896595224</c:v>
                </c:pt>
                <c:pt idx="17">
                  <c:v>72.174623573265762</c:v>
                </c:pt>
                <c:pt idx="18">
                  <c:v>74.059948631881312</c:v>
                </c:pt>
                <c:pt idx="19">
                  <c:v>75.095118722924695</c:v>
                </c:pt>
                <c:pt idx="20">
                  <c:v>75.979461431741697</c:v>
                </c:pt>
                <c:pt idx="21">
                  <c:v>75.600112772003243</c:v>
                </c:pt>
                <c:pt idx="22">
                  <c:v>76.984180494700965</c:v>
                </c:pt>
                <c:pt idx="23">
                  <c:v>76.983568994061486</c:v>
                </c:pt>
                <c:pt idx="24">
                  <c:v>76.587737070053066</c:v>
                </c:pt>
                <c:pt idx="25">
                  <c:v>76.304798445356923</c:v>
                </c:pt>
                <c:pt idx="26">
                  <c:v>76.67208476373149</c:v>
                </c:pt>
                <c:pt idx="27">
                  <c:v>77.156214155026618</c:v>
                </c:pt>
                <c:pt idx="28">
                  <c:v>77.148185620931997</c:v>
                </c:pt>
                <c:pt idx="29">
                  <c:v>77.153086946148633</c:v>
                </c:pt>
                <c:pt idx="30">
                  <c:v>76.691375903113837</c:v>
                </c:pt>
                <c:pt idx="31">
                  <c:v>76.129425234624179</c:v>
                </c:pt>
                <c:pt idx="32">
                  <c:v>75.897698012100733</c:v>
                </c:pt>
                <c:pt idx="33">
                  <c:v>75.154017718637363</c:v>
                </c:pt>
                <c:pt idx="34">
                  <c:v>75.511635957307178</c:v>
                </c:pt>
                <c:pt idx="35">
                  <c:v>76.757509425104914</c:v>
                </c:pt>
                <c:pt idx="36">
                  <c:v>82.828495267391389</c:v>
                </c:pt>
                <c:pt idx="37">
                  <c:v>97.803686109554505</c:v>
                </c:pt>
                <c:pt idx="38">
                  <c:v>104.61847161444635</c:v>
                </c:pt>
                <c:pt idx="39">
                  <c:v>103.30802237655585</c:v>
                </c:pt>
                <c:pt idx="40">
                  <c:v>99.831082773209715</c:v>
                </c:pt>
                <c:pt idx="41">
                  <c:v>96.953915944350229</c:v>
                </c:pt>
                <c:pt idx="42">
                  <c:v>94.036692543555787</c:v>
                </c:pt>
                <c:pt idx="43">
                  <c:v>90.741983601004279</c:v>
                </c:pt>
                <c:pt idx="44">
                  <c:v>87.235982848180569</c:v>
                </c:pt>
                <c:pt idx="45">
                  <c:v>83.364880361345669</c:v>
                </c:pt>
                <c:pt idx="46">
                  <c:v>80.512578873402191</c:v>
                </c:pt>
                <c:pt idx="47">
                  <c:v>78.186590585001028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F-469C-867B-A43777C6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22416"/>
        <c:axId val="767836336"/>
      </c:lineChart>
      <c:catAx>
        <c:axId val="7678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6336"/>
        <c:crosses val="autoZero"/>
        <c:auto val="1"/>
        <c:lblAlgn val="ctr"/>
        <c:lblOffset val="100"/>
        <c:noMultiLvlLbl val="0"/>
      </c:catAx>
      <c:valAx>
        <c:axId val="7678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Hari</a:t>
            </a:r>
            <a:r>
              <a:rPr lang="en-ID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count!$AT$69:$AT$116</c:f>
              <c:numCache>
                <c:formatCode>0.00</c:formatCode>
                <c:ptCount val="48"/>
                <c:pt idx="0">
                  <c:v>76.307769924258494</c:v>
                </c:pt>
                <c:pt idx="1">
                  <c:v>74.367231159993096</c:v>
                </c:pt>
                <c:pt idx="2">
                  <c:v>73.155547796322722</c:v>
                </c:pt>
                <c:pt idx="3">
                  <c:v>71.948013779833374</c:v>
                </c:pt>
                <c:pt idx="4">
                  <c:v>70.617672389344747</c:v>
                </c:pt>
                <c:pt idx="5">
                  <c:v>69.886605366754409</c:v>
                </c:pt>
                <c:pt idx="6">
                  <c:v>69.067015105701202</c:v>
                </c:pt>
                <c:pt idx="7">
                  <c:v>68.501685634430572</c:v>
                </c:pt>
                <c:pt idx="8">
                  <c:v>68.21351704618607</c:v>
                </c:pt>
                <c:pt idx="9">
                  <c:v>67.831660355310035</c:v>
                </c:pt>
                <c:pt idx="10">
                  <c:v>68.454574392681451</c:v>
                </c:pt>
                <c:pt idx="11">
                  <c:v>67.512922284234961</c:v>
                </c:pt>
                <c:pt idx="12">
                  <c:v>67.006321433579018</c:v>
                </c:pt>
                <c:pt idx="13">
                  <c:v>67.093377456804802</c:v>
                </c:pt>
                <c:pt idx="14">
                  <c:v>65.265841817175996</c:v>
                </c:pt>
                <c:pt idx="15">
                  <c:v>65.862639370581704</c:v>
                </c:pt>
                <c:pt idx="16">
                  <c:v>68.084698166147959</c:v>
                </c:pt>
                <c:pt idx="17">
                  <c:v>71.70714126524291</c:v>
                </c:pt>
                <c:pt idx="18">
                  <c:v>73.202726554689022</c:v>
                </c:pt>
                <c:pt idx="19">
                  <c:v>75.001191044267927</c:v>
                </c:pt>
                <c:pt idx="20">
                  <c:v>75.741537661327712</c:v>
                </c:pt>
                <c:pt idx="21">
                  <c:v>75.917145286773732</c:v>
                </c:pt>
                <c:pt idx="22">
                  <c:v>76.218208020400297</c:v>
                </c:pt>
                <c:pt idx="23">
                  <c:v>76.871452236753086</c:v>
                </c:pt>
                <c:pt idx="24">
                  <c:v>76.22318173379935</c:v>
                </c:pt>
                <c:pt idx="25">
                  <c:v>76.697973155950365</c:v>
                </c:pt>
                <c:pt idx="26">
                  <c:v>76.682122772774761</c:v>
                </c:pt>
                <c:pt idx="27">
                  <c:v>77.195294801186364</c:v>
                </c:pt>
                <c:pt idx="28">
                  <c:v>76.885216788678079</c:v>
                </c:pt>
                <c:pt idx="29">
                  <c:v>77.045341538855169</c:v>
                </c:pt>
                <c:pt idx="30">
                  <c:v>76.951255094367383</c:v>
                </c:pt>
                <c:pt idx="31">
                  <c:v>76.976484365169483</c:v>
                </c:pt>
                <c:pt idx="32">
                  <c:v>76.537092617707785</c:v>
                </c:pt>
                <c:pt idx="33">
                  <c:v>74.067357493205321</c:v>
                </c:pt>
                <c:pt idx="34">
                  <c:v>74.825407339032367</c:v>
                </c:pt>
                <c:pt idx="35">
                  <c:v>76.541560376924096</c:v>
                </c:pt>
                <c:pt idx="36">
                  <c:v>83.173601122784049</c:v>
                </c:pt>
                <c:pt idx="37">
                  <c:v>99.23204917482478</c:v>
                </c:pt>
                <c:pt idx="38">
                  <c:v>104.72805934866173</c:v>
                </c:pt>
                <c:pt idx="39">
                  <c:v>101.84071785355958</c:v>
                </c:pt>
                <c:pt idx="40">
                  <c:v>99.93145814807788</c:v>
                </c:pt>
                <c:pt idx="41">
                  <c:v>97.394088259207535</c:v>
                </c:pt>
                <c:pt idx="42">
                  <c:v>94.650895330407025</c:v>
                </c:pt>
                <c:pt idx="43">
                  <c:v>91.307675651544358</c:v>
                </c:pt>
                <c:pt idx="44">
                  <c:v>87.681898789651626</c:v>
                </c:pt>
                <c:pt idx="45">
                  <c:v>84.565251275883085</c:v>
                </c:pt>
                <c:pt idx="46">
                  <c:v>81.803080250348657</c:v>
                </c:pt>
                <c:pt idx="47">
                  <c:v>77.3958254012515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B-4B12-9681-89DC07AF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32976"/>
        <c:axId val="767832496"/>
      </c:lineChart>
      <c:catAx>
        <c:axId val="7678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2496"/>
        <c:crosses val="autoZero"/>
        <c:auto val="1"/>
        <c:lblAlgn val="ctr"/>
        <c:lblOffset val="100"/>
        <c:noMultiLvlLbl val="0"/>
      </c:catAx>
      <c:valAx>
        <c:axId val="7678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Hari</a:t>
            </a:r>
            <a:r>
              <a:rPr lang="en-ID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count!$AU$69:$AU$116</c:f>
              <c:numCache>
                <c:formatCode>0.00</c:formatCode>
                <c:ptCount val="48"/>
                <c:pt idx="0">
                  <c:v>75.212912914416549</c:v>
                </c:pt>
                <c:pt idx="1">
                  <c:v>73.514399746518009</c:v>
                </c:pt>
                <c:pt idx="2">
                  <c:v>74.182083867931382</c:v>
                </c:pt>
                <c:pt idx="3">
                  <c:v>72.676973282781631</c:v>
                </c:pt>
                <c:pt idx="4">
                  <c:v>71.377349967535963</c:v>
                </c:pt>
                <c:pt idx="5">
                  <c:v>69.698135185201039</c:v>
                </c:pt>
                <c:pt idx="6">
                  <c:v>69.136303847719532</c:v>
                </c:pt>
                <c:pt idx="7">
                  <c:v>68.430419118816005</c:v>
                </c:pt>
                <c:pt idx="8">
                  <c:v>67.903935348442843</c:v>
                </c:pt>
                <c:pt idx="9">
                  <c:v>68.771487036371539</c:v>
                </c:pt>
                <c:pt idx="10">
                  <c:v>69.439845560743564</c:v>
                </c:pt>
                <c:pt idx="11">
                  <c:v>69.442848520190111</c:v>
                </c:pt>
                <c:pt idx="12">
                  <c:v>66.937614660665446</c:v>
                </c:pt>
                <c:pt idx="13">
                  <c:v>67.961612099324313</c:v>
                </c:pt>
                <c:pt idx="14">
                  <c:v>67.207173630150933</c:v>
                </c:pt>
                <c:pt idx="15">
                  <c:v>68.018601239493464</c:v>
                </c:pt>
                <c:pt idx="16">
                  <c:v>70.531459267320159</c:v>
                </c:pt>
                <c:pt idx="17">
                  <c:v>73.404005379852805</c:v>
                </c:pt>
                <c:pt idx="18">
                  <c:v>75.279640986562512</c:v>
                </c:pt>
                <c:pt idx="19">
                  <c:v>76.632229441666738</c:v>
                </c:pt>
                <c:pt idx="20">
                  <c:v>77.877705830120519</c:v>
                </c:pt>
                <c:pt idx="21">
                  <c:v>78.350712091601793</c:v>
                </c:pt>
                <c:pt idx="22">
                  <c:v>78.994234084144551</c:v>
                </c:pt>
                <c:pt idx="23">
                  <c:v>79.050321571471969</c:v>
                </c:pt>
                <c:pt idx="24">
                  <c:v>78.702661553386221</c:v>
                </c:pt>
                <c:pt idx="25">
                  <c:v>77.534649287724363</c:v>
                </c:pt>
                <c:pt idx="26">
                  <c:v>77.712670139714987</c:v>
                </c:pt>
                <c:pt idx="27">
                  <c:v>78.291519169101718</c:v>
                </c:pt>
                <c:pt idx="28">
                  <c:v>78.40220382269699</c:v>
                </c:pt>
                <c:pt idx="29">
                  <c:v>75.840359377140132</c:v>
                </c:pt>
                <c:pt idx="30">
                  <c:v>76.07592062532909</c:v>
                </c:pt>
                <c:pt idx="31">
                  <c:v>76.293407450155527</c:v>
                </c:pt>
                <c:pt idx="32">
                  <c:v>76.494827066340221</c:v>
                </c:pt>
                <c:pt idx="33">
                  <c:v>75.935352701078003</c:v>
                </c:pt>
                <c:pt idx="34">
                  <c:v>76.408694508926601</c:v>
                </c:pt>
                <c:pt idx="35">
                  <c:v>78.542708257032743</c:v>
                </c:pt>
                <c:pt idx="36">
                  <c:v>84.670928398944469</c:v>
                </c:pt>
                <c:pt idx="37">
                  <c:v>101.99240600476615</c:v>
                </c:pt>
                <c:pt idx="38">
                  <c:v>107.29823639595388</c:v>
                </c:pt>
                <c:pt idx="39">
                  <c:v>104.37097322339679</c:v>
                </c:pt>
                <c:pt idx="40">
                  <c:v>101.26783464516704</c:v>
                </c:pt>
                <c:pt idx="41">
                  <c:v>98.537071201376747</c:v>
                </c:pt>
                <c:pt idx="42">
                  <c:v>95.22225691013098</c:v>
                </c:pt>
                <c:pt idx="43">
                  <c:v>92.021061509223699</c:v>
                </c:pt>
                <c:pt idx="44">
                  <c:v>87.938064835361544</c:v>
                </c:pt>
                <c:pt idx="45">
                  <c:v>84.530704759344431</c:v>
                </c:pt>
                <c:pt idx="46">
                  <c:v>82.206597732109131</c:v>
                </c:pt>
                <c:pt idx="47">
                  <c:v>79.485649391252906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A-4595-AF5C-A3DB0FE7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34416"/>
        <c:axId val="767834896"/>
      </c:lineChart>
      <c:catAx>
        <c:axId val="7678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4896"/>
        <c:crosses val="autoZero"/>
        <c:auto val="1"/>
        <c:lblAlgn val="ctr"/>
        <c:lblOffset val="100"/>
        <c:noMultiLvlLbl val="0"/>
      </c:catAx>
      <c:valAx>
        <c:axId val="7678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Hari</a:t>
            </a:r>
            <a:r>
              <a:rPr lang="en-ID" baseline="0"/>
              <a:t> 6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count!$AV$69:$AV$116</c:f>
              <c:numCache>
                <c:formatCode>0.00</c:formatCode>
                <c:ptCount val="48"/>
                <c:pt idx="0">
                  <c:v>77.486320318669598</c:v>
                </c:pt>
                <c:pt idx="1">
                  <c:v>75.493433973700164</c:v>
                </c:pt>
                <c:pt idx="2">
                  <c:v>74.168247870707489</c:v>
                </c:pt>
                <c:pt idx="3">
                  <c:v>73.231743146450185</c:v>
                </c:pt>
                <c:pt idx="4">
                  <c:v>72.191072453136925</c:v>
                </c:pt>
                <c:pt idx="5">
                  <c:v>70.743044881830912</c:v>
                </c:pt>
                <c:pt idx="6">
                  <c:v>70.117916072889159</c:v>
                </c:pt>
                <c:pt idx="7">
                  <c:v>69.822346683114716</c:v>
                </c:pt>
                <c:pt idx="8">
                  <c:v>69.117726572394162</c:v>
                </c:pt>
                <c:pt idx="9">
                  <c:v>69.345440203108311</c:v>
                </c:pt>
                <c:pt idx="10">
                  <c:v>69.873136966647564</c:v>
                </c:pt>
                <c:pt idx="11">
                  <c:v>70.076509138066584</c:v>
                </c:pt>
                <c:pt idx="12">
                  <c:v>69.075796356085291</c:v>
                </c:pt>
                <c:pt idx="13">
                  <c:v>68.967144462217462</c:v>
                </c:pt>
                <c:pt idx="14">
                  <c:v>67.650252804010336</c:v>
                </c:pt>
                <c:pt idx="15">
                  <c:v>67.901184373736697</c:v>
                </c:pt>
                <c:pt idx="16">
                  <c:v>70.263610892513682</c:v>
                </c:pt>
                <c:pt idx="17">
                  <c:v>71.989975579969553</c:v>
                </c:pt>
                <c:pt idx="18">
                  <c:v>74.292299732513413</c:v>
                </c:pt>
                <c:pt idx="19">
                  <c:v>75.295567982404734</c:v>
                </c:pt>
                <c:pt idx="20">
                  <c:v>76.322235834292073</c:v>
                </c:pt>
                <c:pt idx="21">
                  <c:v>77.017113791121517</c:v>
                </c:pt>
                <c:pt idx="22">
                  <c:v>77.399013010333377</c:v>
                </c:pt>
                <c:pt idx="23">
                  <c:v>77.25848471622335</c:v>
                </c:pt>
                <c:pt idx="24">
                  <c:v>77.133434696280787</c:v>
                </c:pt>
                <c:pt idx="25">
                  <c:v>77.206644699375431</c:v>
                </c:pt>
                <c:pt idx="26">
                  <c:v>77.350973617197695</c:v>
                </c:pt>
                <c:pt idx="27">
                  <c:v>77.831309959341979</c:v>
                </c:pt>
                <c:pt idx="28">
                  <c:v>77.914449081532979</c:v>
                </c:pt>
                <c:pt idx="29">
                  <c:v>78.181385008489769</c:v>
                </c:pt>
                <c:pt idx="30">
                  <c:v>78.287119252731145</c:v>
                </c:pt>
                <c:pt idx="31">
                  <c:v>77.574921858984467</c:v>
                </c:pt>
                <c:pt idx="32">
                  <c:v>77.445075617565863</c:v>
                </c:pt>
                <c:pt idx="33">
                  <c:v>76.99428977530232</c:v>
                </c:pt>
                <c:pt idx="34">
                  <c:v>76.399459109396673</c:v>
                </c:pt>
                <c:pt idx="35">
                  <c:v>76.805410581007905</c:v>
                </c:pt>
                <c:pt idx="36">
                  <c:v>82.745790918295157</c:v>
                </c:pt>
                <c:pt idx="37">
                  <c:v>101.62942446638516</c:v>
                </c:pt>
                <c:pt idx="38">
                  <c:v>107.56522845119902</c:v>
                </c:pt>
                <c:pt idx="39">
                  <c:v>104.93766228740959</c:v>
                </c:pt>
                <c:pt idx="40">
                  <c:v>101.6188410068542</c:v>
                </c:pt>
                <c:pt idx="41">
                  <c:v>99.068447520529446</c:v>
                </c:pt>
                <c:pt idx="42">
                  <c:v>95.495137005599759</c:v>
                </c:pt>
                <c:pt idx="43">
                  <c:v>92.406416205431654</c:v>
                </c:pt>
                <c:pt idx="44">
                  <c:v>88.95495727138325</c:v>
                </c:pt>
                <c:pt idx="45">
                  <c:v>85.438030636815427</c:v>
                </c:pt>
                <c:pt idx="46">
                  <c:v>82.969772487327134</c:v>
                </c:pt>
                <c:pt idx="47">
                  <c:v>79.957632260182663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0-43B2-8E45-172BEC9E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22896"/>
        <c:axId val="767828176"/>
      </c:lineChart>
      <c:catAx>
        <c:axId val="7678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8176"/>
        <c:crosses val="autoZero"/>
        <c:auto val="1"/>
        <c:lblAlgn val="ctr"/>
        <c:lblOffset val="100"/>
        <c:noMultiLvlLbl val="0"/>
      </c:catAx>
      <c:valAx>
        <c:axId val="7678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Hari</a:t>
            </a:r>
            <a:r>
              <a:rPr lang="en-ID" baseline="0"/>
              <a:t> 7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count!$AW$69:$AW$116</c:f>
              <c:numCache>
                <c:formatCode>0.00</c:formatCode>
                <c:ptCount val="48"/>
                <c:pt idx="0">
                  <c:v>77.866574107351269</c:v>
                </c:pt>
                <c:pt idx="1">
                  <c:v>76.356255564187748</c:v>
                </c:pt>
                <c:pt idx="2">
                  <c:v>75.098922946812408</c:v>
                </c:pt>
                <c:pt idx="3">
                  <c:v>73.918277284600961</c:v>
                </c:pt>
                <c:pt idx="4">
                  <c:v>72.811605989078544</c:v>
                </c:pt>
                <c:pt idx="5">
                  <c:v>71.842441090154651</c:v>
                </c:pt>
                <c:pt idx="6">
                  <c:v>71.048582829304806</c:v>
                </c:pt>
                <c:pt idx="7">
                  <c:v>70.366455039276474</c:v>
                </c:pt>
                <c:pt idx="8">
                  <c:v>69.903534299505282</c:v>
                </c:pt>
                <c:pt idx="9">
                  <c:v>69.833807898201542</c:v>
                </c:pt>
                <c:pt idx="10">
                  <c:v>69.945371108110876</c:v>
                </c:pt>
                <c:pt idx="11">
                  <c:v>69.048610780443795</c:v>
                </c:pt>
                <c:pt idx="12">
                  <c:v>66.243234684602555</c:v>
                </c:pt>
                <c:pt idx="13">
                  <c:v>65.652820232758117</c:v>
                </c:pt>
                <c:pt idx="14">
                  <c:v>64.873658468816927</c:v>
                </c:pt>
                <c:pt idx="15">
                  <c:v>64.402128494447965</c:v>
                </c:pt>
                <c:pt idx="16">
                  <c:v>65.370553490969527</c:v>
                </c:pt>
                <c:pt idx="17">
                  <c:v>66.772859318671635</c:v>
                </c:pt>
                <c:pt idx="18">
                  <c:v>68.006760953173824</c:v>
                </c:pt>
                <c:pt idx="19">
                  <c:v>68.420490500781924</c:v>
                </c:pt>
                <c:pt idx="20">
                  <c:v>69.473522925732965</c:v>
                </c:pt>
                <c:pt idx="21">
                  <c:v>70.662051928790603</c:v>
                </c:pt>
                <c:pt idx="22">
                  <c:v>71.256954064593572</c:v>
                </c:pt>
                <c:pt idx="23">
                  <c:v>71.173167529941125</c:v>
                </c:pt>
                <c:pt idx="24">
                  <c:v>71.143979221281143</c:v>
                </c:pt>
                <c:pt idx="25">
                  <c:v>70.621861431905558</c:v>
                </c:pt>
                <c:pt idx="26">
                  <c:v>70.278711059931439</c:v>
                </c:pt>
                <c:pt idx="27">
                  <c:v>70.271598189204099</c:v>
                </c:pt>
                <c:pt idx="28">
                  <c:v>70.272870314992261</c:v>
                </c:pt>
                <c:pt idx="29">
                  <c:v>70.463575925420798</c:v>
                </c:pt>
                <c:pt idx="30">
                  <c:v>70.608581119752273</c:v>
                </c:pt>
                <c:pt idx="31">
                  <c:v>70.448389384393295</c:v>
                </c:pt>
                <c:pt idx="32">
                  <c:v>70.491472352787611</c:v>
                </c:pt>
                <c:pt idx="33">
                  <c:v>70.454306451482651</c:v>
                </c:pt>
                <c:pt idx="34">
                  <c:v>71.892173533691391</c:v>
                </c:pt>
                <c:pt idx="35">
                  <c:v>73.835565049648594</c:v>
                </c:pt>
                <c:pt idx="36">
                  <c:v>78.61483483068352</c:v>
                </c:pt>
                <c:pt idx="37">
                  <c:v>96.873733264489644</c:v>
                </c:pt>
                <c:pt idx="38">
                  <c:v>104.69763139501121</c:v>
                </c:pt>
                <c:pt idx="39">
                  <c:v>103.75751577179713</c:v>
                </c:pt>
                <c:pt idx="40">
                  <c:v>100.58176089446157</c:v>
                </c:pt>
                <c:pt idx="41">
                  <c:v>97.67393898550263</c:v>
                </c:pt>
                <c:pt idx="42">
                  <c:v>94.696451359816379</c:v>
                </c:pt>
                <c:pt idx="43">
                  <c:v>91.750791578937879</c:v>
                </c:pt>
                <c:pt idx="44">
                  <c:v>88.386396047054177</c:v>
                </c:pt>
                <c:pt idx="45">
                  <c:v>85.131598656827691</c:v>
                </c:pt>
                <c:pt idx="46">
                  <c:v>81.921604960637907</c:v>
                </c:pt>
                <c:pt idx="47">
                  <c:v>79.81400199274654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5-4908-AFAC-FDB78567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24336"/>
        <c:axId val="767827216"/>
      </c:lineChart>
      <c:catAx>
        <c:axId val="7678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7216"/>
        <c:crosses val="autoZero"/>
        <c:auto val="1"/>
        <c:lblAlgn val="ctr"/>
        <c:lblOffset val="100"/>
        <c:noMultiLvlLbl val="0"/>
      </c:catAx>
      <c:valAx>
        <c:axId val="7678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count!$AQ$69:$AQ$116</c:f>
              <c:numCache>
                <c:formatCode>0.00</c:formatCode>
                <c:ptCount val="48"/>
                <c:pt idx="0">
                  <c:v>67.366644775963806</c:v>
                </c:pt>
                <c:pt idx="1">
                  <c:v>71.309274023807745</c:v>
                </c:pt>
                <c:pt idx="2">
                  <c:v>72.919922982129563</c:v>
                </c:pt>
                <c:pt idx="3">
                  <c:v>72.100362828841853</c:v>
                </c:pt>
                <c:pt idx="4">
                  <c:v>71.354803575917401</c:v>
                </c:pt>
                <c:pt idx="5">
                  <c:v>70.286365112858533</c:v>
                </c:pt>
                <c:pt idx="6">
                  <c:v>69.445269582601796</c:v>
                </c:pt>
                <c:pt idx="7">
                  <c:v>68.909372961015862</c:v>
                </c:pt>
                <c:pt idx="8">
                  <c:v>68.397522140980001</c:v>
                </c:pt>
                <c:pt idx="9">
                  <c:v>67.961005591481864</c:v>
                </c:pt>
                <c:pt idx="10">
                  <c:v>67.816329247445097</c:v>
                </c:pt>
                <c:pt idx="11">
                  <c:v>66.685027215298149</c:v>
                </c:pt>
                <c:pt idx="12">
                  <c:v>63.198652928735925</c:v>
                </c:pt>
                <c:pt idx="13">
                  <c:v>62.982164277539106</c:v>
                </c:pt>
                <c:pt idx="14">
                  <c:v>62.98687912454136</c:v>
                </c:pt>
                <c:pt idx="15">
                  <c:v>62.985806147230619</c:v>
                </c:pt>
                <c:pt idx="16">
                  <c:v>62.629358366946306</c:v>
                </c:pt>
                <c:pt idx="17">
                  <c:v>62.618524807735895</c:v>
                </c:pt>
                <c:pt idx="18">
                  <c:v>63.206459733298885</c:v>
                </c:pt>
                <c:pt idx="19">
                  <c:v>63.96768807456403</c:v>
                </c:pt>
                <c:pt idx="20">
                  <c:v>64.815918242479839</c:v>
                </c:pt>
                <c:pt idx="21">
                  <c:v>65.348568190712712</c:v>
                </c:pt>
                <c:pt idx="22">
                  <c:v>65.868571183745971</c:v>
                </c:pt>
                <c:pt idx="23">
                  <c:v>65.734194107083411</c:v>
                </c:pt>
                <c:pt idx="24">
                  <c:v>65.273784738605116</c:v>
                </c:pt>
                <c:pt idx="25">
                  <c:v>65.013769052239354</c:v>
                </c:pt>
                <c:pt idx="26">
                  <c:v>64.789856630885282</c:v>
                </c:pt>
                <c:pt idx="27">
                  <c:v>64.436631457191041</c:v>
                </c:pt>
                <c:pt idx="28">
                  <c:v>64.243605413637781</c:v>
                </c:pt>
                <c:pt idx="29">
                  <c:v>64.297712952714591</c:v>
                </c:pt>
                <c:pt idx="30">
                  <c:v>64.222722711119957</c:v>
                </c:pt>
                <c:pt idx="31">
                  <c:v>63.826385450197847</c:v>
                </c:pt>
                <c:pt idx="32">
                  <c:v>64.403419226819608</c:v>
                </c:pt>
                <c:pt idx="33">
                  <c:v>65.010380167711631</c:v>
                </c:pt>
                <c:pt idx="34">
                  <c:v>65.975932865814769</c:v>
                </c:pt>
                <c:pt idx="35">
                  <c:v>68.148316780900188</c:v>
                </c:pt>
                <c:pt idx="36">
                  <c:v>74.749520369561296</c:v>
                </c:pt>
                <c:pt idx="37">
                  <c:v>91.387732764211705</c:v>
                </c:pt>
                <c:pt idx="38">
                  <c:v>98.366666394140793</c:v>
                </c:pt>
                <c:pt idx="39">
                  <c:v>95.499863812098141</c:v>
                </c:pt>
                <c:pt idx="40">
                  <c:v>92.730168018068852</c:v>
                </c:pt>
                <c:pt idx="41">
                  <c:v>90.959261783423329</c:v>
                </c:pt>
                <c:pt idx="42">
                  <c:v>88.559998942841446</c:v>
                </c:pt>
                <c:pt idx="43">
                  <c:v>86.024207380075808</c:v>
                </c:pt>
                <c:pt idx="44">
                  <c:v>83.424243416115743</c:v>
                </c:pt>
                <c:pt idx="45">
                  <c:v>80.892246376591714</c:v>
                </c:pt>
                <c:pt idx="46">
                  <c:v>78.397378925547414</c:v>
                </c:pt>
                <c:pt idx="47">
                  <c:v>76.587398786344593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7-4F55-9778-4358D90215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count!$AR$69:$AR$116</c:f>
              <c:numCache>
                <c:formatCode>0.00</c:formatCode>
                <c:ptCount val="48"/>
                <c:pt idx="0">
                  <c:v>74.707732222064834</c:v>
                </c:pt>
                <c:pt idx="1">
                  <c:v>73.294094800054722</c:v>
                </c:pt>
                <c:pt idx="2">
                  <c:v>71.603279777827808</c:v>
                </c:pt>
                <c:pt idx="3">
                  <c:v>72.128427338471553</c:v>
                </c:pt>
                <c:pt idx="4">
                  <c:v>70.948023300522905</c:v>
                </c:pt>
                <c:pt idx="5">
                  <c:v>70.035198592482786</c:v>
                </c:pt>
                <c:pt idx="6">
                  <c:v>69.02986256754987</c:v>
                </c:pt>
                <c:pt idx="7">
                  <c:v>68.384956224133305</c:v>
                </c:pt>
                <c:pt idx="8">
                  <c:v>67.91766425877195</c:v>
                </c:pt>
                <c:pt idx="9">
                  <c:v>68.052975299836447</c:v>
                </c:pt>
                <c:pt idx="10">
                  <c:v>68.268685822836062</c:v>
                </c:pt>
                <c:pt idx="11">
                  <c:v>67.928709958565634</c:v>
                </c:pt>
                <c:pt idx="12">
                  <c:v>66.043003067215096</c:v>
                </c:pt>
                <c:pt idx="13">
                  <c:v>65.39648851396511</c:v>
                </c:pt>
                <c:pt idx="14">
                  <c:v>64.589514634262002</c:v>
                </c:pt>
                <c:pt idx="15">
                  <c:v>65.340985355349446</c:v>
                </c:pt>
                <c:pt idx="16">
                  <c:v>67.001915576993113</c:v>
                </c:pt>
                <c:pt idx="17">
                  <c:v>68.576520530861416</c:v>
                </c:pt>
                <c:pt idx="18">
                  <c:v>70.406687219696636</c:v>
                </c:pt>
                <c:pt idx="19">
                  <c:v>71.783358209516621</c:v>
                </c:pt>
                <c:pt idx="20">
                  <c:v>72.934493197440389</c:v>
                </c:pt>
                <c:pt idx="21">
                  <c:v>73.606725245550408</c:v>
                </c:pt>
                <c:pt idx="22">
                  <c:v>74.220162653011158</c:v>
                </c:pt>
                <c:pt idx="23">
                  <c:v>74.443686825807063</c:v>
                </c:pt>
                <c:pt idx="24">
                  <c:v>74.015461572372672</c:v>
                </c:pt>
                <c:pt idx="25">
                  <c:v>73.491582343159664</c:v>
                </c:pt>
                <c:pt idx="26">
                  <c:v>73.754038071429633</c:v>
                </c:pt>
                <c:pt idx="27">
                  <c:v>73.734574212198083</c:v>
                </c:pt>
                <c:pt idx="28">
                  <c:v>73.122379252731406</c:v>
                </c:pt>
                <c:pt idx="29">
                  <c:v>72.855410779832468</c:v>
                </c:pt>
                <c:pt idx="30">
                  <c:v>72.684950048505769</c:v>
                </c:pt>
                <c:pt idx="31">
                  <c:v>72.216179678170718</c:v>
                </c:pt>
                <c:pt idx="32">
                  <c:v>71.397614461483357</c:v>
                </c:pt>
                <c:pt idx="33">
                  <c:v>71.200252415768801</c:v>
                </c:pt>
                <c:pt idx="34">
                  <c:v>71.269991340671623</c:v>
                </c:pt>
                <c:pt idx="35">
                  <c:v>73.80505577259774</c:v>
                </c:pt>
                <c:pt idx="36">
                  <c:v>82.218623842806835</c:v>
                </c:pt>
                <c:pt idx="37">
                  <c:v>98.203599396942479</c:v>
                </c:pt>
                <c:pt idx="38">
                  <c:v>103.08901247155937</c:v>
                </c:pt>
                <c:pt idx="39">
                  <c:v>101.09249570812912</c:v>
                </c:pt>
                <c:pt idx="40">
                  <c:v>98.236495750778218</c:v>
                </c:pt>
                <c:pt idx="41">
                  <c:v>95.741385521715046</c:v>
                </c:pt>
                <c:pt idx="42">
                  <c:v>92.914619010762237</c:v>
                </c:pt>
                <c:pt idx="43">
                  <c:v>89.884794881040278</c:v>
                </c:pt>
                <c:pt idx="44">
                  <c:v>86.593410445763169</c:v>
                </c:pt>
                <c:pt idx="45">
                  <c:v>83.421247309900721</c:v>
                </c:pt>
                <c:pt idx="46">
                  <c:v>80.518681847339323</c:v>
                </c:pt>
                <c:pt idx="47">
                  <c:v>78.2242191479463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7-4F55-9778-4358D90215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count!$AS$69:$AS$116</c:f>
              <c:numCache>
                <c:formatCode>0.00</c:formatCode>
                <c:ptCount val="48"/>
                <c:pt idx="0">
                  <c:v>76.383331017953964</c:v>
                </c:pt>
                <c:pt idx="1">
                  <c:v>74.66052068632564</c:v>
                </c:pt>
                <c:pt idx="2">
                  <c:v>73.307399469688235</c:v>
                </c:pt>
                <c:pt idx="3">
                  <c:v>71.85056176865848</c:v>
                </c:pt>
                <c:pt idx="4">
                  <c:v>71.102551349427927</c:v>
                </c:pt>
                <c:pt idx="5">
                  <c:v>70.172972592713734</c:v>
                </c:pt>
                <c:pt idx="6">
                  <c:v>69.677185012033704</c:v>
                </c:pt>
                <c:pt idx="7">
                  <c:v>68.310855281215098</c:v>
                </c:pt>
                <c:pt idx="8">
                  <c:v>68.081464412660594</c:v>
                </c:pt>
                <c:pt idx="9">
                  <c:v>67.587068197828543</c:v>
                </c:pt>
                <c:pt idx="10">
                  <c:v>68.340266293996152</c:v>
                </c:pt>
                <c:pt idx="11">
                  <c:v>68.336325750401684</c:v>
                </c:pt>
                <c:pt idx="12">
                  <c:v>67.676437203523221</c:v>
                </c:pt>
                <c:pt idx="13">
                  <c:v>67.621790942066468</c:v>
                </c:pt>
                <c:pt idx="14">
                  <c:v>65.836667667207351</c:v>
                </c:pt>
                <c:pt idx="15">
                  <c:v>66.729745730558477</c:v>
                </c:pt>
                <c:pt idx="16">
                  <c:v>69.05200896595224</c:v>
                </c:pt>
                <c:pt idx="17">
                  <c:v>72.174623573265762</c:v>
                </c:pt>
                <c:pt idx="18">
                  <c:v>74.059948631881312</c:v>
                </c:pt>
                <c:pt idx="19">
                  <c:v>75.095118722924695</c:v>
                </c:pt>
                <c:pt idx="20">
                  <c:v>75.979461431741697</c:v>
                </c:pt>
                <c:pt idx="21">
                  <c:v>75.600112772003243</c:v>
                </c:pt>
                <c:pt idx="22">
                  <c:v>76.984180494700965</c:v>
                </c:pt>
                <c:pt idx="23">
                  <c:v>76.983568994061486</c:v>
                </c:pt>
                <c:pt idx="24">
                  <c:v>76.587737070053066</c:v>
                </c:pt>
                <c:pt idx="25">
                  <c:v>76.304798445356923</c:v>
                </c:pt>
                <c:pt idx="26">
                  <c:v>76.67208476373149</c:v>
                </c:pt>
                <c:pt idx="27">
                  <c:v>77.156214155026618</c:v>
                </c:pt>
                <c:pt idx="28">
                  <c:v>77.148185620931997</c:v>
                </c:pt>
                <c:pt idx="29">
                  <c:v>77.153086946148633</c:v>
                </c:pt>
                <c:pt idx="30">
                  <c:v>76.691375903113837</c:v>
                </c:pt>
                <c:pt idx="31">
                  <c:v>76.129425234624179</c:v>
                </c:pt>
                <c:pt idx="32">
                  <c:v>75.897698012100733</c:v>
                </c:pt>
                <c:pt idx="33">
                  <c:v>75.154017718637363</c:v>
                </c:pt>
                <c:pt idx="34">
                  <c:v>75.511635957307178</c:v>
                </c:pt>
                <c:pt idx="35">
                  <c:v>76.757509425104914</c:v>
                </c:pt>
                <c:pt idx="36">
                  <c:v>82.828495267391389</c:v>
                </c:pt>
                <c:pt idx="37">
                  <c:v>97.803686109554505</c:v>
                </c:pt>
                <c:pt idx="38">
                  <c:v>104.61847161444635</c:v>
                </c:pt>
                <c:pt idx="39">
                  <c:v>103.30802237655585</c:v>
                </c:pt>
                <c:pt idx="40">
                  <c:v>99.831082773209715</c:v>
                </c:pt>
                <c:pt idx="41">
                  <c:v>96.953915944350229</c:v>
                </c:pt>
                <c:pt idx="42">
                  <c:v>94.036692543555787</c:v>
                </c:pt>
                <c:pt idx="43">
                  <c:v>90.741983601004279</c:v>
                </c:pt>
                <c:pt idx="44">
                  <c:v>87.235982848180569</c:v>
                </c:pt>
                <c:pt idx="45">
                  <c:v>83.364880361345669</c:v>
                </c:pt>
                <c:pt idx="46">
                  <c:v>80.512578873402191</c:v>
                </c:pt>
                <c:pt idx="47">
                  <c:v>78.186590585001028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7-4F55-9778-4358D90215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count!$AT$69:$AT$116</c:f>
              <c:numCache>
                <c:formatCode>0.00</c:formatCode>
                <c:ptCount val="48"/>
                <c:pt idx="0">
                  <c:v>76.307769924258494</c:v>
                </c:pt>
                <c:pt idx="1">
                  <c:v>74.367231159993096</c:v>
                </c:pt>
                <c:pt idx="2">
                  <c:v>73.155547796322722</c:v>
                </c:pt>
                <c:pt idx="3">
                  <c:v>71.948013779833374</c:v>
                </c:pt>
                <c:pt idx="4">
                  <c:v>70.617672389344747</c:v>
                </c:pt>
                <c:pt idx="5">
                  <c:v>69.886605366754409</c:v>
                </c:pt>
                <c:pt idx="6">
                  <c:v>69.067015105701202</c:v>
                </c:pt>
                <c:pt idx="7">
                  <c:v>68.501685634430572</c:v>
                </c:pt>
                <c:pt idx="8">
                  <c:v>68.21351704618607</c:v>
                </c:pt>
                <c:pt idx="9">
                  <c:v>67.831660355310035</c:v>
                </c:pt>
                <c:pt idx="10">
                  <c:v>68.454574392681451</c:v>
                </c:pt>
                <c:pt idx="11">
                  <c:v>67.512922284234961</c:v>
                </c:pt>
                <c:pt idx="12">
                  <c:v>67.006321433579018</c:v>
                </c:pt>
                <c:pt idx="13">
                  <c:v>67.093377456804802</c:v>
                </c:pt>
                <c:pt idx="14">
                  <c:v>65.265841817175996</c:v>
                </c:pt>
                <c:pt idx="15">
                  <c:v>65.862639370581704</c:v>
                </c:pt>
                <c:pt idx="16">
                  <c:v>68.084698166147959</c:v>
                </c:pt>
                <c:pt idx="17">
                  <c:v>71.70714126524291</c:v>
                </c:pt>
                <c:pt idx="18">
                  <c:v>73.202726554689022</c:v>
                </c:pt>
                <c:pt idx="19">
                  <c:v>75.001191044267927</c:v>
                </c:pt>
                <c:pt idx="20">
                  <c:v>75.741537661327712</c:v>
                </c:pt>
                <c:pt idx="21">
                  <c:v>75.917145286773732</c:v>
                </c:pt>
                <c:pt idx="22">
                  <c:v>76.218208020400297</c:v>
                </c:pt>
                <c:pt idx="23">
                  <c:v>76.871452236753086</c:v>
                </c:pt>
                <c:pt idx="24">
                  <c:v>76.22318173379935</c:v>
                </c:pt>
                <c:pt idx="25">
                  <c:v>76.697973155950365</c:v>
                </c:pt>
                <c:pt idx="26">
                  <c:v>76.682122772774761</c:v>
                </c:pt>
                <c:pt idx="27">
                  <c:v>77.195294801186364</c:v>
                </c:pt>
                <c:pt idx="28">
                  <c:v>76.885216788678079</c:v>
                </c:pt>
                <c:pt idx="29">
                  <c:v>77.045341538855169</c:v>
                </c:pt>
                <c:pt idx="30">
                  <c:v>76.951255094367383</c:v>
                </c:pt>
                <c:pt idx="31">
                  <c:v>76.976484365169483</c:v>
                </c:pt>
                <c:pt idx="32">
                  <c:v>76.537092617707785</c:v>
                </c:pt>
                <c:pt idx="33">
                  <c:v>74.067357493205321</c:v>
                </c:pt>
                <c:pt idx="34">
                  <c:v>74.825407339032367</c:v>
                </c:pt>
                <c:pt idx="35">
                  <c:v>76.541560376924096</c:v>
                </c:pt>
                <c:pt idx="36">
                  <c:v>83.173601122784049</c:v>
                </c:pt>
                <c:pt idx="37">
                  <c:v>99.23204917482478</c:v>
                </c:pt>
                <c:pt idx="38">
                  <c:v>104.72805934866173</c:v>
                </c:pt>
                <c:pt idx="39">
                  <c:v>101.84071785355958</c:v>
                </c:pt>
                <c:pt idx="40">
                  <c:v>99.93145814807788</c:v>
                </c:pt>
                <c:pt idx="41">
                  <c:v>97.394088259207535</c:v>
                </c:pt>
                <c:pt idx="42">
                  <c:v>94.650895330407025</c:v>
                </c:pt>
                <c:pt idx="43">
                  <c:v>91.307675651544358</c:v>
                </c:pt>
                <c:pt idx="44">
                  <c:v>87.681898789651626</c:v>
                </c:pt>
                <c:pt idx="45">
                  <c:v>84.565251275883085</c:v>
                </c:pt>
                <c:pt idx="46">
                  <c:v>81.803080250348657</c:v>
                </c:pt>
                <c:pt idx="47">
                  <c:v>77.3958254012515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7-4F55-9778-4358D90215A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count!$AU$69:$AU$116</c:f>
              <c:numCache>
                <c:formatCode>0.00</c:formatCode>
                <c:ptCount val="48"/>
                <c:pt idx="0">
                  <c:v>75.212912914416549</c:v>
                </c:pt>
                <c:pt idx="1">
                  <c:v>73.514399746518009</c:v>
                </c:pt>
                <c:pt idx="2">
                  <c:v>74.182083867931382</c:v>
                </c:pt>
                <c:pt idx="3">
                  <c:v>72.676973282781631</c:v>
                </c:pt>
                <c:pt idx="4">
                  <c:v>71.377349967535963</c:v>
                </c:pt>
                <c:pt idx="5">
                  <c:v>69.698135185201039</c:v>
                </c:pt>
                <c:pt idx="6">
                  <c:v>69.136303847719532</c:v>
                </c:pt>
                <c:pt idx="7">
                  <c:v>68.430419118816005</c:v>
                </c:pt>
                <c:pt idx="8">
                  <c:v>67.903935348442843</c:v>
                </c:pt>
                <c:pt idx="9">
                  <c:v>68.771487036371539</c:v>
                </c:pt>
                <c:pt idx="10">
                  <c:v>69.439845560743564</c:v>
                </c:pt>
                <c:pt idx="11">
                  <c:v>69.442848520190111</c:v>
                </c:pt>
                <c:pt idx="12">
                  <c:v>66.937614660665446</c:v>
                </c:pt>
                <c:pt idx="13">
                  <c:v>67.961612099324313</c:v>
                </c:pt>
                <c:pt idx="14">
                  <c:v>67.207173630150933</c:v>
                </c:pt>
                <c:pt idx="15">
                  <c:v>68.018601239493464</c:v>
                </c:pt>
                <c:pt idx="16">
                  <c:v>70.531459267320159</c:v>
                </c:pt>
                <c:pt idx="17">
                  <c:v>73.404005379852805</c:v>
                </c:pt>
                <c:pt idx="18">
                  <c:v>75.279640986562512</c:v>
                </c:pt>
                <c:pt idx="19">
                  <c:v>76.632229441666738</c:v>
                </c:pt>
                <c:pt idx="20">
                  <c:v>77.877705830120519</c:v>
                </c:pt>
                <c:pt idx="21">
                  <c:v>78.350712091601793</c:v>
                </c:pt>
                <c:pt idx="22">
                  <c:v>78.994234084144551</c:v>
                </c:pt>
                <c:pt idx="23">
                  <c:v>79.050321571471969</c:v>
                </c:pt>
                <c:pt idx="24">
                  <c:v>78.702661553386221</c:v>
                </c:pt>
                <c:pt idx="25">
                  <c:v>77.534649287724363</c:v>
                </c:pt>
                <c:pt idx="26">
                  <c:v>77.712670139714987</c:v>
                </c:pt>
                <c:pt idx="27">
                  <c:v>78.291519169101718</c:v>
                </c:pt>
                <c:pt idx="28">
                  <c:v>78.40220382269699</c:v>
                </c:pt>
                <c:pt idx="29">
                  <c:v>75.840359377140132</c:v>
                </c:pt>
                <c:pt idx="30">
                  <c:v>76.07592062532909</c:v>
                </c:pt>
                <c:pt idx="31">
                  <c:v>76.293407450155527</c:v>
                </c:pt>
                <c:pt idx="32">
                  <c:v>76.494827066340221</c:v>
                </c:pt>
                <c:pt idx="33">
                  <c:v>75.935352701078003</c:v>
                </c:pt>
                <c:pt idx="34">
                  <c:v>76.408694508926601</c:v>
                </c:pt>
                <c:pt idx="35">
                  <c:v>78.542708257032743</c:v>
                </c:pt>
                <c:pt idx="36">
                  <c:v>84.670928398944469</c:v>
                </c:pt>
                <c:pt idx="37">
                  <c:v>101.99240600476615</c:v>
                </c:pt>
                <c:pt idx="38">
                  <c:v>107.29823639595388</c:v>
                </c:pt>
                <c:pt idx="39">
                  <c:v>104.37097322339679</c:v>
                </c:pt>
                <c:pt idx="40">
                  <c:v>101.26783464516704</c:v>
                </c:pt>
                <c:pt idx="41">
                  <c:v>98.537071201376747</c:v>
                </c:pt>
                <c:pt idx="42">
                  <c:v>95.22225691013098</c:v>
                </c:pt>
                <c:pt idx="43">
                  <c:v>92.021061509223699</c:v>
                </c:pt>
                <c:pt idx="44">
                  <c:v>87.938064835361544</c:v>
                </c:pt>
                <c:pt idx="45">
                  <c:v>84.530704759344431</c:v>
                </c:pt>
                <c:pt idx="46">
                  <c:v>82.206597732109131</c:v>
                </c:pt>
                <c:pt idx="47">
                  <c:v>79.485649391252906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C7-4F55-9778-4358D90215A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count!$AV$69:$AV$116</c:f>
              <c:numCache>
                <c:formatCode>0.00</c:formatCode>
                <c:ptCount val="48"/>
                <c:pt idx="0">
                  <c:v>77.486320318669598</c:v>
                </c:pt>
                <c:pt idx="1">
                  <c:v>75.493433973700164</c:v>
                </c:pt>
                <c:pt idx="2">
                  <c:v>74.168247870707489</c:v>
                </c:pt>
                <c:pt idx="3">
                  <c:v>73.231743146450185</c:v>
                </c:pt>
                <c:pt idx="4">
                  <c:v>72.191072453136925</c:v>
                </c:pt>
                <c:pt idx="5">
                  <c:v>70.743044881830912</c:v>
                </c:pt>
                <c:pt idx="6">
                  <c:v>70.117916072889159</c:v>
                </c:pt>
                <c:pt idx="7">
                  <c:v>69.822346683114716</c:v>
                </c:pt>
                <c:pt idx="8">
                  <c:v>69.117726572394162</c:v>
                </c:pt>
                <c:pt idx="9">
                  <c:v>69.345440203108311</c:v>
                </c:pt>
                <c:pt idx="10">
                  <c:v>69.873136966647564</c:v>
                </c:pt>
                <c:pt idx="11">
                  <c:v>70.076509138066584</c:v>
                </c:pt>
                <c:pt idx="12">
                  <c:v>69.075796356085291</c:v>
                </c:pt>
                <c:pt idx="13">
                  <c:v>68.967144462217462</c:v>
                </c:pt>
                <c:pt idx="14">
                  <c:v>67.650252804010336</c:v>
                </c:pt>
                <c:pt idx="15">
                  <c:v>67.901184373736697</c:v>
                </c:pt>
                <c:pt idx="16">
                  <c:v>70.263610892513682</c:v>
                </c:pt>
                <c:pt idx="17">
                  <c:v>71.989975579969553</c:v>
                </c:pt>
                <c:pt idx="18">
                  <c:v>74.292299732513413</c:v>
                </c:pt>
                <c:pt idx="19">
                  <c:v>75.295567982404734</c:v>
                </c:pt>
                <c:pt idx="20">
                  <c:v>76.322235834292073</c:v>
                </c:pt>
                <c:pt idx="21">
                  <c:v>77.017113791121517</c:v>
                </c:pt>
                <c:pt idx="22">
                  <c:v>77.399013010333377</c:v>
                </c:pt>
                <c:pt idx="23">
                  <c:v>77.25848471622335</c:v>
                </c:pt>
                <c:pt idx="24">
                  <c:v>77.133434696280787</c:v>
                </c:pt>
                <c:pt idx="25">
                  <c:v>77.206644699375431</c:v>
                </c:pt>
                <c:pt idx="26">
                  <c:v>77.350973617197695</c:v>
                </c:pt>
                <c:pt idx="27">
                  <c:v>77.831309959341979</c:v>
                </c:pt>
                <c:pt idx="28">
                  <c:v>77.914449081532979</c:v>
                </c:pt>
                <c:pt idx="29">
                  <c:v>78.181385008489769</c:v>
                </c:pt>
                <c:pt idx="30">
                  <c:v>78.287119252731145</c:v>
                </c:pt>
                <c:pt idx="31">
                  <c:v>77.574921858984467</c:v>
                </c:pt>
                <c:pt idx="32">
                  <c:v>77.445075617565863</c:v>
                </c:pt>
                <c:pt idx="33">
                  <c:v>76.99428977530232</c:v>
                </c:pt>
                <c:pt idx="34">
                  <c:v>76.399459109396673</c:v>
                </c:pt>
                <c:pt idx="35">
                  <c:v>76.805410581007905</c:v>
                </c:pt>
                <c:pt idx="36">
                  <c:v>82.745790918295157</c:v>
                </c:pt>
                <c:pt idx="37">
                  <c:v>101.62942446638516</c:v>
                </c:pt>
                <c:pt idx="38">
                  <c:v>107.56522845119902</c:v>
                </c:pt>
                <c:pt idx="39">
                  <c:v>104.93766228740959</c:v>
                </c:pt>
                <c:pt idx="40">
                  <c:v>101.6188410068542</c:v>
                </c:pt>
                <c:pt idx="41">
                  <c:v>99.068447520529446</c:v>
                </c:pt>
                <c:pt idx="42">
                  <c:v>95.495137005599759</c:v>
                </c:pt>
                <c:pt idx="43">
                  <c:v>92.406416205431654</c:v>
                </c:pt>
                <c:pt idx="44">
                  <c:v>88.95495727138325</c:v>
                </c:pt>
                <c:pt idx="45">
                  <c:v>85.438030636815427</c:v>
                </c:pt>
                <c:pt idx="46">
                  <c:v>82.969772487327134</c:v>
                </c:pt>
                <c:pt idx="47">
                  <c:v>79.957632260182663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C7-4F55-9778-4358D90215A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count!$AW$69:$AW$116</c:f>
              <c:numCache>
                <c:formatCode>0.00</c:formatCode>
                <c:ptCount val="48"/>
                <c:pt idx="0">
                  <c:v>77.866574107351269</c:v>
                </c:pt>
                <c:pt idx="1">
                  <c:v>76.356255564187748</c:v>
                </c:pt>
                <c:pt idx="2">
                  <c:v>75.098922946812408</c:v>
                </c:pt>
                <c:pt idx="3">
                  <c:v>73.918277284600961</c:v>
                </c:pt>
                <c:pt idx="4">
                  <c:v>72.811605989078544</c:v>
                </c:pt>
                <c:pt idx="5">
                  <c:v>71.842441090154651</c:v>
                </c:pt>
                <c:pt idx="6">
                  <c:v>71.048582829304806</c:v>
                </c:pt>
                <c:pt idx="7">
                  <c:v>70.366455039276474</c:v>
                </c:pt>
                <c:pt idx="8">
                  <c:v>69.903534299505282</c:v>
                </c:pt>
                <c:pt idx="9">
                  <c:v>69.833807898201542</c:v>
                </c:pt>
                <c:pt idx="10">
                  <c:v>69.945371108110876</c:v>
                </c:pt>
                <c:pt idx="11">
                  <c:v>69.048610780443795</c:v>
                </c:pt>
                <c:pt idx="12">
                  <c:v>66.243234684602555</c:v>
                </c:pt>
                <c:pt idx="13">
                  <c:v>65.652820232758117</c:v>
                </c:pt>
                <c:pt idx="14">
                  <c:v>64.873658468816927</c:v>
                </c:pt>
                <c:pt idx="15">
                  <c:v>64.402128494447965</c:v>
                </c:pt>
                <c:pt idx="16">
                  <c:v>65.370553490969527</c:v>
                </c:pt>
                <c:pt idx="17">
                  <c:v>66.772859318671635</c:v>
                </c:pt>
                <c:pt idx="18">
                  <c:v>68.006760953173824</c:v>
                </c:pt>
                <c:pt idx="19">
                  <c:v>68.420490500781924</c:v>
                </c:pt>
                <c:pt idx="20">
                  <c:v>69.473522925732965</c:v>
                </c:pt>
                <c:pt idx="21">
                  <c:v>70.662051928790603</c:v>
                </c:pt>
                <c:pt idx="22">
                  <c:v>71.256954064593572</c:v>
                </c:pt>
                <c:pt idx="23">
                  <c:v>71.173167529941125</c:v>
                </c:pt>
                <c:pt idx="24">
                  <c:v>71.143979221281143</c:v>
                </c:pt>
                <c:pt idx="25">
                  <c:v>70.621861431905558</c:v>
                </c:pt>
                <c:pt idx="26">
                  <c:v>70.278711059931439</c:v>
                </c:pt>
                <c:pt idx="27">
                  <c:v>70.271598189204099</c:v>
                </c:pt>
                <c:pt idx="28">
                  <c:v>70.272870314992261</c:v>
                </c:pt>
                <c:pt idx="29">
                  <c:v>70.463575925420798</c:v>
                </c:pt>
                <c:pt idx="30">
                  <c:v>70.608581119752273</c:v>
                </c:pt>
                <c:pt idx="31">
                  <c:v>70.448389384393295</c:v>
                </c:pt>
                <c:pt idx="32">
                  <c:v>70.491472352787611</c:v>
                </c:pt>
                <c:pt idx="33">
                  <c:v>70.454306451482651</c:v>
                </c:pt>
                <c:pt idx="34">
                  <c:v>71.892173533691391</c:v>
                </c:pt>
                <c:pt idx="35">
                  <c:v>73.835565049648594</c:v>
                </c:pt>
                <c:pt idx="36">
                  <c:v>78.61483483068352</c:v>
                </c:pt>
                <c:pt idx="37">
                  <c:v>96.873733264489644</c:v>
                </c:pt>
                <c:pt idx="38">
                  <c:v>104.69763139501121</c:v>
                </c:pt>
                <c:pt idx="39">
                  <c:v>103.75751577179713</c:v>
                </c:pt>
                <c:pt idx="40">
                  <c:v>100.58176089446157</c:v>
                </c:pt>
                <c:pt idx="41">
                  <c:v>97.67393898550263</c:v>
                </c:pt>
                <c:pt idx="42">
                  <c:v>94.696451359816379</c:v>
                </c:pt>
                <c:pt idx="43">
                  <c:v>91.750791578937879</c:v>
                </c:pt>
                <c:pt idx="44">
                  <c:v>88.386396047054177</c:v>
                </c:pt>
                <c:pt idx="45">
                  <c:v>85.131598656827691</c:v>
                </c:pt>
                <c:pt idx="46">
                  <c:v>81.921604960637907</c:v>
                </c:pt>
                <c:pt idx="47">
                  <c:v>79.81400199274654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7-4F55-9778-4358D9021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27840"/>
        <c:axId val="646826880"/>
      </c:lineChart>
      <c:catAx>
        <c:axId val="6468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26880"/>
        <c:crosses val="autoZero"/>
        <c:auto val="1"/>
        <c:lblAlgn val="ctr"/>
        <c:lblOffset val="100"/>
        <c:noMultiLvlLbl val="0"/>
      </c:catAx>
      <c:valAx>
        <c:axId val="6468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124810</xdr:colOff>
      <xdr:row>66</xdr:row>
      <xdr:rowOff>158969</xdr:rowOff>
    </xdr:from>
    <xdr:to>
      <xdr:col>57</xdr:col>
      <xdr:colOff>466396</xdr:colOff>
      <xdr:row>81</xdr:row>
      <xdr:rowOff>143203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CB75A-57E5-D981-D810-39596DC98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72259</xdr:colOff>
      <xdr:row>82</xdr:row>
      <xdr:rowOff>158969</xdr:rowOff>
    </xdr:from>
    <xdr:to>
      <xdr:col>57</xdr:col>
      <xdr:colOff>413845</xdr:colOff>
      <xdr:row>97</xdr:row>
      <xdr:rowOff>143204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47139-7D4F-7699-DC43-F6A0ABB4A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62553</xdr:colOff>
      <xdr:row>99</xdr:row>
      <xdr:rowOff>129653</xdr:rowOff>
    </xdr:from>
    <xdr:to>
      <xdr:col>57</xdr:col>
      <xdr:colOff>335508</xdr:colOff>
      <xdr:row>114</xdr:row>
      <xdr:rowOff>143301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42F34-861B-787F-30F3-3DD5F385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187657</xdr:colOff>
      <xdr:row>66</xdr:row>
      <xdr:rowOff>141027</xdr:rowOff>
    </xdr:from>
    <xdr:to>
      <xdr:col>65</xdr:col>
      <xdr:colOff>460612</xdr:colOff>
      <xdr:row>81</xdr:row>
      <xdr:rowOff>154675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DB33B2-BF84-C313-FBEF-1BA241317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142165</xdr:colOff>
      <xdr:row>82</xdr:row>
      <xdr:rowOff>175147</xdr:rowOff>
    </xdr:from>
    <xdr:to>
      <xdr:col>65</xdr:col>
      <xdr:colOff>415120</xdr:colOff>
      <xdr:row>98</xdr:row>
      <xdr:rowOff>6824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94F27C-281F-4502-0992-AC06C383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176284</xdr:colOff>
      <xdr:row>99</xdr:row>
      <xdr:rowOff>129654</xdr:rowOff>
    </xdr:from>
    <xdr:to>
      <xdr:col>65</xdr:col>
      <xdr:colOff>449239</xdr:colOff>
      <xdr:row>114</xdr:row>
      <xdr:rowOff>143302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552C1-EAEA-BDDE-2E8B-6CFEFB367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51179</xdr:colOff>
      <xdr:row>66</xdr:row>
      <xdr:rowOff>118280</xdr:rowOff>
    </xdr:from>
    <xdr:to>
      <xdr:col>73</xdr:col>
      <xdr:colOff>324134</xdr:colOff>
      <xdr:row>81</xdr:row>
      <xdr:rowOff>131928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B01BE5-93E1-1FCC-0A43-C087D706B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287150</xdr:colOff>
      <xdr:row>83</xdr:row>
      <xdr:rowOff>170051</xdr:rowOff>
    </xdr:from>
    <xdr:to>
      <xdr:col>74</xdr:col>
      <xdr:colOff>431</xdr:colOff>
      <xdr:row>99</xdr:row>
      <xdr:rowOff>14781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9981BE-6BBE-0961-991A-5886392AD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8A62-6D8A-4F82-856F-7A782A9CA9A3}">
  <dimension ref="B1:AH12"/>
  <sheetViews>
    <sheetView topLeftCell="D1" zoomScaleNormal="100" workbookViewId="0">
      <selection activeCell="D12" sqref="D12"/>
    </sheetView>
  </sheetViews>
  <sheetFormatPr defaultRowHeight="14.5" x14ac:dyDescent="0.35"/>
  <cols>
    <col min="2" max="2" width="9.08984375" style="1"/>
    <col min="3" max="3" width="67.36328125" bestFit="1" customWidth="1"/>
    <col min="4" max="4" width="131.453125" bestFit="1" customWidth="1"/>
    <col min="6" max="6" width="22.6328125" bestFit="1" customWidth="1"/>
    <col min="7" max="10" width="10.54296875" bestFit="1" customWidth="1"/>
    <col min="11" max="34" width="9.54296875" bestFit="1" customWidth="1"/>
  </cols>
  <sheetData>
    <row r="1" spans="2:34" x14ac:dyDescent="0.35">
      <c r="G1" t="s">
        <v>2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  <c r="N1" t="s">
        <v>2</v>
      </c>
      <c r="O1" t="s">
        <v>8</v>
      </c>
      <c r="P1" t="s">
        <v>7</v>
      </c>
      <c r="Q1" t="s">
        <v>6</v>
      </c>
      <c r="R1" t="s">
        <v>5</v>
      </c>
      <c r="S1" t="s">
        <v>4</v>
      </c>
      <c r="T1" t="s">
        <v>3</v>
      </c>
      <c r="U1" t="s">
        <v>2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  <c r="AB1" t="s">
        <v>2</v>
      </c>
      <c r="AC1" t="s">
        <v>8</v>
      </c>
      <c r="AD1" t="s">
        <v>7</v>
      </c>
      <c r="AE1" t="s">
        <v>6</v>
      </c>
      <c r="AF1" t="s">
        <v>5</v>
      </c>
      <c r="AG1" t="s">
        <v>4</v>
      </c>
      <c r="AH1" t="s">
        <v>3</v>
      </c>
    </row>
    <row r="2" spans="2:34" x14ac:dyDescent="0.35">
      <c r="B2" s="3" t="s">
        <v>11</v>
      </c>
      <c r="C2" s="2" t="s">
        <v>9</v>
      </c>
      <c r="D2" s="2" t="s">
        <v>10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</row>
    <row r="3" spans="2:34" x14ac:dyDescent="0.35">
      <c r="B3" s="12">
        <v>1</v>
      </c>
      <c r="C3" t="s">
        <v>14</v>
      </c>
      <c r="D3" t="s">
        <v>18</v>
      </c>
      <c r="F3" s="2" t="s">
        <v>15</v>
      </c>
    </row>
    <row r="4" spans="2:34" x14ac:dyDescent="0.35">
      <c r="B4" s="12">
        <v>2</v>
      </c>
      <c r="C4" t="s">
        <v>0</v>
      </c>
      <c r="D4" t="s">
        <v>30</v>
      </c>
      <c r="F4" s="2" t="s">
        <v>12</v>
      </c>
      <c r="G4" s="5">
        <v>1510</v>
      </c>
      <c r="H4" s="5">
        <v>1550</v>
      </c>
      <c r="I4" s="5">
        <v>1720</v>
      </c>
      <c r="J4" s="5">
        <v>1690</v>
      </c>
      <c r="K4" s="5">
        <v>1700</v>
      </c>
      <c r="L4" s="5">
        <v>1650</v>
      </c>
      <c r="M4" s="5">
        <v>1600</v>
      </c>
      <c r="N4" s="6">
        <v>1530</v>
      </c>
      <c r="O4" s="6">
        <v>1570</v>
      </c>
      <c r="P4" s="6">
        <v>1740</v>
      </c>
      <c r="Q4" s="6">
        <v>1710</v>
      </c>
      <c r="R4" s="6">
        <v>1720</v>
      </c>
      <c r="S4" s="6">
        <v>1670</v>
      </c>
      <c r="T4" s="6">
        <v>1620</v>
      </c>
      <c r="U4" s="7">
        <v>1550</v>
      </c>
      <c r="V4" s="7">
        <v>1590</v>
      </c>
      <c r="W4" s="7">
        <v>1760</v>
      </c>
      <c r="X4" s="7">
        <v>1730</v>
      </c>
      <c r="Y4" s="7">
        <v>1740</v>
      </c>
      <c r="Z4" s="7">
        <v>1690</v>
      </c>
      <c r="AA4" s="7">
        <v>1640</v>
      </c>
      <c r="AB4" s="8">
        <v>1570</v>
      </c>
      <c r="AC4" s="8">
        <v>1610</v>
      </c>
      <c r="AD4" s="8">
        <v>1780</v>
      </c>
      <c r="AE4" s="8">
        <v>1750</v>
      </c>
      <c r="AF4" s="8">
        <v>1760</v>
      </c>
      <c r="AG4" s="8">
        <v>1710</v>
      </c>
      <c r="AH4" s="8">
        <v>1660</v>
      </c>
    </row>
    <row r="5" spans="2:34" x14ac:dyDescent="0.35">
      <c r="B5" s="12">
        <v>3</v>
      </c>
      <c r="C5" t="s">
        <v>13</v>
      </c>
      <c r="D5" t="s">
        <v>31</v>
      </c>
      <c r="F5" s="2" t="s">
        <v>1</v>
      </c>
      <c r="G5" s="4">
        <f>SUM(G4:M4)</f>
        <v>11420</v>
      </c>
      <c r="H5" s="4">
        <f>SUM(N4:T4)</f>
        <v>11560</v>
      </c>
      <c r="I5" s="4">
        <f>SUM(U4:AA4)</f>
        <v>11700</v>
      </c>
      <c r="J5" s="4">
        <f>SUM(AB4:AH4)</f>
        <v>11840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2:34" x14ac:dyDescent="0.35">
      <c r="B6" s="12">
        <v>4</v>
      </c>
      <c r="C6" t="s">
        <v>16</v>
      </c>
      <c r="D6" t="s">
        <v>19</v>
      </c>
      <c r="F6" s="2" t="s">
        <v>17</v>
      </c>
      <c r="G6" s="4">
        <f>FORECAST(0,G5:J5,G2:J2)</f>
        <v>11280</v>
      </c>
    </row>
    <row r="7" spans="2:34" x14ac:dyDescent="0.35">
      <c r="B7" s="11">
        <v>5</v>
      </c>
      <c r="C7" t="s">
        <v>21</v>
      </c>
      <c r="D7" t="s">
        <v>32</v>
      </c>
      <c r="F7" s="2" t="s">
        <v>20</v>
      </c>
      <c r="G7" s="9">
        <f>G4/$G5</f>
        <v>0.13222416812609458</v>
      </c>
      <c r="H7" s="9">
        <f>H4/$G5</f>
        <v>0.13572679509632224</v>
      </c>
      <c r="I7" s="9">
        <f t="shared" ref="I7:M7" si="0">I4/$G5</f>
        <v>0.15061295971978983</v>
      </c>
      <c r="J7" s="9">
        <f t="shared" si="0"/>
        <v>0.14798598949211908</v>
      </c>
      <c r="K7" s="9">
        <f t="shared" si="0"/>
        <v>0.14886164623467601</v>
      </c>
      <c r="L7" s="9">
        <f t="shared" si="0"/>
        <v>0.14448336252189142</v>
      </c>
      <c r="M7" s="9">
        <f t="shared" si="0"/>
        <v>0.14010507880910683</v>
      </c>
      <c r="N7" s="9">
        <f>N4/$H5</f>
        <v>0.13235294117647059</v>
      </c>
      <c r="O7" s="9">
        <f t="shared" ref="O7:T7" si="1">O4/$H5</f>
        <v>0.13581314878892733</v>
      </c>
      <c r="P7" s="9">
        <f t="shared" si="1"/>
        <v>0.15051903114186851</v>
      </c>
      <c r="Q7" s="9">
        <f t="shared" si="1"/>
        <v>0.14792387543252594</v>
      </c>
      <c r="R7" s="9">
        <f t="shared" si="1"/>
        <v>0.14878892733564014</v>
      </c>
      <c r="S7" s="9">
        <f t="shared" si="1"/>
        <v>0.1444636678200692</v>
      </c>
      <c r="T7" s="9">
        <f t="shared" si="1"/>
        <v>0.14013840830449828</v>
      </c>
      <c r="U7" s="9">
        <f>U4/$I5</f>
        <v>0.13247863247863248</v>
      </c>
      <c r="V7" s="9">
        <f t="shared" ref="V7:AA7" si="2">V4/$I5</f>
        <v>0.13589743589743589</v>
      </c>
      <c r="W7" s="9">
        <f t="shared" si="2"/>
        <v>0.15042735042735042</v>
      </c>
      <c r="X7" s="9">
        <f t="shared" si="2"/>
        <v>0.14786324786324787</v>
      </c>
      <c r="Y7" s="9">
        <f t="shared" si="2"/>
        <v>0.14871794871794872</v>
      </c>
      <c r="Z7" s="9">
        <f t="shared" si="2"/>
        <v>0.14444444444444443</v>
      </c>
      <c r="AA7" s="9">
        <f t="shared" si="2"/>
        <v>0.14017094017094017</v>
      </c>
      <c r="AB7" s="9">
        <f>AB4/$J5</f>
        <v>0.13260135135135134</v>
      </c>
      <c r="AC7" s="9">
        <f t="shared" ref="AC7:AH7" si="3">AC4/$J5</f>
        <v>0.13597972972972974</v>
      </c>
      <c r="AD7" s="9">
        <f t="shared" si="3"/>
        <v>0.15033783783783783</v>
      </c>
      <c r="AE7" s="9">
        <f t="shared" si="3"/>
        <v>0.14780405405405406</v>
      </c>
      <c r="AF7" s="9">
        <f t="shared" si="3"/>
        <v>0.14864864864864866</v>
      </c>
      <c r="AG7" s="9">
        <f t="shared" si="3"/>
        <v>0.14442567567567569</v>
      </c>
      <c r="AH7" s="9">
        <f t="shared" si="3"/>
        <v>0.14020270270270271</v>
      </c>
    </row>
    <row r="8" spans="2:34" x14ac:dyDescent="0.35">
      <c r="B8" s="11">
        <v>6</v>
      </c>
      <c r="C8" t="s">
        <v>22</v>
      </c>
      <c r="D8" t="s">
        <v>33</v>
      </c>
      <c r="G8" s="9">
        <f>AVERAGE(G7,N7,U7,AB7)</f>
        <v>0.13241427328313723</v>
      </c>
      <c r="H8" s="9">
        <f t="shared" ref="H8:M8" si="4">AVERAGE(H7,O7,V7,AC7)</f>
        <v>0.13585427737810379</v>
      </c>
      <c r="I8" s="9">
        <f t="shared" si="4"/>
        <v>0.15047429478171165</v>
      </c>
      <c r="J8" s="9">
        <f t="shared" si="4"/>
        <v>0.14789429171048674</v>
      </c>
      <c r="K8" s="9">
        <f t="shared" si="4"/>
        <v>0.14875429273422838</v>
      </c>
      <c r="L8" s="9">
        <f t="shared" si="4"/>
        <v>0.14445428761552018</v>
      </c>
      <c r="M8" s="9">
        <f t="shared" si="4"/>
        <v>0.140154282496812</v>
      </c>
    </row>
    <row r="9" spans="2:34" x14ac:dyDescent="0.35">
      <c r="B9" s="11">
        <v>7</v>
      </c>
      <c r="C9" t="s">
        <v>23</v>
      </c>
      <c r="D9" s="2" t="s">
        <v>34</v>
      </c>
      <c r="F9" s="2" t="s">
        <v>12</v>
      </c>
      <c r="G9" s="10">
        <f>$G$6*(G8/SUM($G$8:$M$8))</f>
        <v>1493.6330026337882</v>
      </c>
      <c r="H9" s="10">
        <f t="shared" ref="H9:M9" si="5">$G$6*(H8/SUM($G$8:$M$8))</f>
        <v>1532.436248825011</v>
      </c>
      <c r="I9" s="10">
        <f t="shared" si="5"/>
        <v>1697.3500451377076</v>
      </c>
      <c r="J9" s="10">
        <f t="shared" si="5"/>
        <v>1668.2476104942907</v>
      </c>
      <c r="K9" s="10">
        <f t="shared" si="5"/>
        <v>1677.9484220420966</v>
      </c>
      <c r="L9" s="10">
        <f t="shared" si="5"/>
        <v>1629.4443643030679</v>
      </c>
      <c r="M9" s="10">
        <f t="shared" si="5"/>
        <v>1580.9403065640397</v>
      </c>
    </row>
    <row r="10" spans="2:34" x14ac:dyDescent="0.35">
      <c r="B10" s="14">
        <v>8</v>
      </c>
      <c r="C10" t="s">
        <v>24</v>
      </c>
      <c r="D10" s="2" t="s">
        <v>26</v>
      </c>
    </row>
    <row r="11" spans="2:34" ht="72.5" x14ac:dyDescent="0.35">
      <c r="B11" s="14">
        <v>9</v>
      </c>
      <c r="C11" t="s">
        <v>25</v>
      </c>
      <c r="D11" s="13" t="s">
        <v>27</v>
      </c>
      <c r="G11" s="30"/>
    </row>
    <row r="12" spans="2:34" ht="72.5" x14ac:dyDescent="0.35">
      <c r="B12" s="14">
        <v>10</v>
      </c>
      <c r="C12" t="s">
        <v>28</v>
      </c>
      <c r="D12" s="13" t="s">
        <v>29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  <ignoredErrors>
    <ignoredError sqref="G5:J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993F-5BCF-47FC-98DC-36471206EE7F}">
  <dimension ref="A5:AW118"/>
  <sheetViews>
    <sheetView tabSelected="1" topLeftCell="AF89" zoomScale="70" zoomScaleNormal="70" workbookViewId="0">
      <selection activeCell="AQ69" sqref="AQ69:AW116"/>
    </sheetView>
  </sheetViews>
  <sheetFormatPr defaultRowHeight="14.5" x14ac:dyDescent="0.35"/>
  <cols>
    <col min="3" max="3" width="8.90625" style="1" customWidth="1"/>
    <col min="4" max="4" width="11.90625" customWidth="1"/>
    <col min="5" max="5" width="11.36328125" customWidth="1"/>
    <col min="6" max="6" width="11.54296875" customWidth="1"/>
    <col min="7" max="7" width="11" customWidth="1"/>
    <col min="9" max="9" width="10.81640625" customWidth="1"/>
    <col min="10" max="10" width="11.54296875" customWidth="1"/>
  </cols>
  <sheetData>
    <row r="5" spans="2:31" x14ac:dyDescent="0.35">
      <c r="C5" s="20" t="s">
        <v>36</v>
      </c>
    </row>
    <row r="6" spans="2:31" x14ac:dyDescent="0.35">
      <c r="B6" s="17" t="s">
        <v>35</v>
      </c>
      <c r="C6" s="19"/>
      <c r="D6" s="17">
        <v>1</v>
      </c>
      <c r="E6" s="17">
        <v>2</v>
      </c>
      <c r="F6" s="17">
        <v>3</v>
      </c>
      <c r="G6" s="17">
        <v>4</v>
      </c>
      <c r="H6" s="17">
        <v>5</v>
      </c>
      <c r="I6" s="17">
        <v>6</v>
      </c>
      <c r="J6" s="17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</row>
    <row r="7" spans="2:31" x14ac:dyDescent="0.35">
      <c r="C7" s="21">
        <v>0</v>
      </c>
      <c r="D7" s="16">
        <v>69.429999999999993</v>
      </c>
      <c r="E7" s="16">
        <v>71.789999999999992</v>
      </c>
      <c r="F7" s="16">
        <v>73.44</v>
      </c>
      <c r="G7" s="16">
        <v>69.150000000000006</v>
      </c>
      <c r="H7" s="16">
        <v>64.16</v>
      </c>
      <c r="I7" s="16">
        <v>69.239999999999995</v>
      </c>
      <c r="J7" s="16">
        <v>71.39</v>
      </c>
      <c r="K7" s="16">
        <v>70.570000000000007</v>
      </c>
      <c r="L7" s="16">
        <v>72.000000000000014</v>
      </c>
      <c r="M7" s="16">
        <v>76.11999999999999</v>
      </c>
      <c r="N7" s="16">
        <v>75.47</v>
      </c>
      <c r="O7" s="16">
        <v>73.489999999999995</v>
      </c>
      <c r="P7" s="16">
        <v>76.239999999999995</v>
      </c>
      <c r="Q7" s="16">
        <v>75.47999999999999</v>
      </c>
      <c r="R7" s="16">
        <v>44.23</v>
      </c>
      <c r="S7" s="16">
        <v>70.08</v>
      </c>
      <c r="T7" s="16">
        <v>69.55</v>
      </c>
      <c r="U7" s="16">
        <v>74.97</v>
      </c>
      <c r="V7" s="16">
        <v>76.38</v>
      </c>
      <c r="W7" s="16">
        <v>72.77</v>
      </c>
      <c r="X7" s="16">
        <v>72.25</v>
      </c>
      <c r="Y7" s="16">
        <v>72.510000000000005</v>
      </c>
      <c r="Z7" s="16">
        <v>71.240000000000009</v>
      </c>
      <c r="AA7" s="16">
        <v>72.550000000000011</v>
      </c>
      <c r="AB7" s="16">
        <v>71.97</v>
      </c>
      <c r="AC7" s="16">
        <v>73.710000000000008</v>
      </c>
      <c r="AD7" s="16">
        <v>77.88</v>
      </c>
      <c r="AE7" s="16">
        <v>78.37</v>
      </c>
    </row>
    <row r="8" spans="2:31" x14ac:dyDescent="0.35">
      <c r="C8" s="21">
        <v>2.0833333333333332E-2</v>
      </c>
      <c r="D8" s="16">
        <v>68.489999999999995</v>
      </c>
      <c r="E8" s="16">
        <v>70.7</v>
      </c>
      <c r="F8" s="16">
        <v>71.91</v>
      </c>
      <c r="G8" s="16">
        <v>67.75</v>
      </c>
      <c r="H8" s="16">
        <v>62.85</v>
      </c>
      <c r="I8" s="16">
        <v>67.160000000000011</v>
      </c>
      <c r="J8" s="16">
        <v>70.2</v>
      </c>
      <c r="K8" s="16">
        <v>69.22</v>
      </c>
      <c r="L8" s="16">
        <v>70.64</v>
      </c>
      <c r="M8" s="16">
        <v>74.570000000000007</v>
      </c>
      <c r="N8" s="16">
        <v>73.58</v>
      </c>
      <c r="O8" s="16">
        <v>72.48</v>
      </c>
      <c r="P8" s="16">
        <v>74.489999999999995</v>
      </c>
      <c r="Q8" s="16">
        <v>73.88</v>
      </c>
      <c r="R8" s="16">
        <v>63.730000000000004</v>
      </c>
      <c r="S8" s="16">
        <v>68.58</v>
      </c>
      <c r="T8" s="16">
        <v>67.66</v>
      </c>
      <c r="U8" s="16">
        <v>73.02</v>
      </c>
      <c r="V8" s="16">
        <v>73.58</v>
      </c>
      <c r="W8" s="16">
        <v>71.33</v>
      </c>
      <c r="X8" s="16">
        <v>70.47</v>
      </c>
      <c r="Y8" s="16">
        <v>70.739999999999995</v>
      </c>
      <c r="Z8" s="16">
        <v>69.789999999999992</v>
      </c>
      <c r="AA8" s="16">
        <v>70.94</v>
      </c>
      <c r="AB8" s="16">
        <v>69.77</v>
      </c>
      <c r="AC8" s="16">
        <v>72.319999999999993</v>
      </c>
      <c r="AD8" s="16">
        <v>75.52</v>
      </c>
      <c r="AE8" s="16">
        <v>77.19</v>
      </c>
    </row>
    <row r="9" spans="2:31" x14ac:dyDescent="0.35">
      <c r="C9" s="21">
        <v>4.1666666666666699E-2</v>
      </c>
      <c r="D9" s="16">
        <v>68.289999999999992</v>
      </c>
      <c r="E9" s="16">
        <v>69.180000000000007</v>
      </c>
      <c r="F9" s="16">
        <v>70.88000000000001</v>
      </c>
      <c r="G9" s="16">
        <v>66.91</v>
      </c>
      <c r="H9" s="16">
        <v>68.290000000000006</v>
      </c>
      <c r="I9" s="16">
        <v>66.73</v>
      </c>
      <c r="J9" s="16">
        <v>69.2</v>
      </c>
      <c r="K9" s="16">
        <v>68.010000000000005</v>
      </c>
      <c r="L9" s="16">
        <v>68.73</v>
      </c>
      <c r="M9" s="16">
        <v>72.61</v>
      </c>
      <c r="N9" s="16">
        <v>72.3</v>
      </c>
      <c r="O9" s="16">
        <v>71.12</v>
      </c>
      <c r="P9" s="16">
        <v>72.900000000000006</v>
      </c>
      <c r="Q9" s="16">
        <v>72.42</v>
      </c>
      <c r="R9" s="16">
        <v>72.59</v>
      </c>
      <c r="S9" s="16">
        <v>67.06</v>
      </c>
      <c r="T9" s="16">
        <v>66.67</v>
      </c>
      <c r="U9" s="16">
        <v>71.100000000000009</v>
      </c>
      <c r="V9" s="16">
        <v>72.510000000000005</v>
      </c>
      <c r="W9" s="16">
        <v>70.09</v>
      </c>
      <c r="X9" s="16">
        <v>69.460000000000008</v>
      </c>
      <c r="Y9" s="16">
        <v>69.59</v>
      </c>
      <c r="Z9" s="16">
        <v>68.27</v>
      </c>
      <c r="AA9" s="16">
        <v>69.72</v>
      </c>
      <c r="AB9" s="16">
        <v>69.139999999999986</v>
      </c>
      <c r="AC9" s="16">
        <v>71.389999999999986</v>
      </c>
      <c r="AD9" s="16">
        <v>73.64</v>
      </c>
      <c r="AE9" s="16">
        <v>75.84</v>
      </c>
    </row>
    <row r="10" spans="2:31" x14ac:dyDescent="0.35">
      <c r="C10" s="21">
        <v>6.25E-2</v>
      </c>
      <c r="D10" s="16">
        <v>67.400000000000006</v>
      </c>
      <c r="E10" s="16">
        <v>68.22</v>
      </c>
      <c r="F10" s="16">
        <v>69.61</v>
      </c>
      <c r="G10" s="16">
        <v>65.73</v>
      </c>
      <c r="H10" s="16">
        <v>66.819999999999993</v>
      </c>
      <c r="I10" s="16">
        <v>65.67</v>
      </c>
      <c r="J10" s="16">
        <v>67.97</v>
      </c>
      <c r="K10" s="16">
        <v>68.14</v>
      </c>
      <c r="L10" s="16">
        <v>67.83</v>
      </c>
      <c r="M10" s="16">
        <v>71.38</v>
      </c>
      <c r="N10" s="16">
        <v>70.95</v>
      </c>
      <c r="O10" s="16">
        <v>69.94</v>
      </c>
      <c r="P10" s="16">
        <v>71.989999999999995</v>
      </c>
      <c r="Q10" s="16">
        <v>71.459999999999994</v>
      </c>
      <c r="R10" s="16">
        <v>71.42</v>
      </c>
      <c r="S10" s="16">
        <v>72.38</v>
      </c>
      <c r="T10" s="16">
        <v>65.400000000000006</v>
      </c>
      <c r="U10" s="16">
        <v>69.94</v>
      </c>
      <c r="V10" s="16">
        <v>71.009999999999991</v>
      </c>
      <c r="W10" s="16">
        <v>68.95</v>
      </c>
      <c r="X10" s="16">
        <v>68.19</v>
      </c>
      <c r="Y10" s="16">
        <v>68.39</v>
      </c>
      <c r="Z10" s="16">
        <v>66.87</v>
      </c>
      <c r="AA10" s="16">
        <v>67.930000000000007</v>
      </c>
      <c r="AB10" s="16">
        <v>68.22</v>
      </c>
      <c r="AC10" s="16">
        <v>69.8</v>
      </c>
      <c r="AD10" s="16">
        <v>73.22</v>
      </c>
      <c r="AE10" s="16">
        <v>74.81</v>
      </c>
    </row>
    <row r="11" spans="2:31" x14ac:dyDescent="0.35">
      <c r="C11" s="21">
        <v>8.3333333333333301E-2</v>
      </c>
      <c r="D11" s="16">
        <v>67.17</v>
      </c>
      <c r="E11" s="16">
        <v>66.72</v>
      </c>
      <c r="F11" s="16">
        <v>68.989999999999995</v>
      </c>
      <c r="G11" s="16">
        <v>63.79</v>
      </c>
      <c r="H11" s="16">
        <v>63.94</v>
      </c>
      <c r="I11" s="16">
        <v>64.81</v>
      </c>
      <c r="J11" s="16">
        <v>66.52</v>
      </c>
      <c r="K11" s="16">
        <v>67.240000000000009</v>
      </c>
      <c r="L11" s="16">
        <v>66.77</v>
      </c>
      <c r="M11" s="16">
        <v>70.67</v>
      </c>
      <c r="N11" s="16">
        <v>69.91</v>
      </c>
      <c r="O11" s="16">
        <v>69.12</v>
      </c>
      <c r="P11" s="16">
        <v>70.75</v>
      </c>
      <c r="Q11" s="16">
        <v>70.510000000000005</v>
      </c>
      <c r="R11" s="16">
        <v>70.69</v>
      </c>
      <c r="S11" s="16">
        <v>71.27</v>
      </c>
      <c r="T11" s="16">
        <v>64.62</v>
      </c>
      <c r="U11" s="16">
        <v>68.88</v>
      </c>
      <c r="V11" s="16">
        <v>70.72999999999999</v>
      </c>
      <c r="W11" s="16">
        <v>68.11</v>
      </c>
      <c r="X11" s="16">
        <v>67.3</v>
      </c>
      <c r="Y11" s="16">
        <v>67.36999999999999</v>
      </c>
      <c r="Z11" s="16">
        <v>66.040000000000006</v>
      </c>
      <c r="AA11" s="16">
        <v>67.180000000000007</v>
      </c>
      <c r="AB11" s="16">
        <v>67.239999999999995</v>
      </c>
      <c r="AC11" s="16">
        <v>68.97999999999999</v>
      </c>
      <c r="AD11" s="16">
        <v>72.17</v>
      </c>
      <c r="AE11" s="16">
        <v>73.900000000000006</v>
      </c>
    </row>
    <row r="12" spans="2:31" x14ac:dyDescent="0.35">
      <c r="C12" s="21">
        <v>0.104166666666667</v>
      </c>
      <c r="D12" s="16">
        <v>66.179999999999993</v>
      </c>
      <c r="E12" s="16">
        <v>65.8</v>
      </c>
      <c r="F12" s="16">
        <v>67.88</v>
      </c>
      <c r="G12" s="16">
        <v>63.080000000000005</v>
      </c>
      <c r="H12" s="16">
        <v>63.97</v>
      </c>
      <c r="I12" s="16">
        <v>62.35</v>
      </c>
      <c r="J12" s="16">
        <v>66.03</v>
      </c>
      <c r="K12" s="16">
        <v>66.11</v>
      </c>
      <c r="L12" s="16">
        <v>66.009999999999991</v>
      </c>
      <c r="M12" s="16">
        <v>69.41</v>
      </c>
      <c r="N12" s="16">
        <v>69.19</v>
      </c>
      <c r="O12" s="16">
        <v>67.73</v>
      </c>
      <c r="P12" s="16">
        <v>70.039999999999992</v>
      </c>
      <c r="Q12" s="16">
        <v>69.58</v>
      </c>
      <c r="R12" s="16">
        <v>69.91</v>
      </c>
      <c r="S12" s="16">
        <v>70.27000000000001</v>
      </c>
      <c r="T12" s="16">
        <v>64.09</v>
      </c>
      <c r="U12" s="16">
        <v>68.16</v>
      </c>
      <c r="V12" s="16">
        <v>70.05</v>
      </c>
      <c r="W12" s="16">
        <v>66.56</v>
      </c>
      <c r="X12" s="16">
        <v>66.100000000000009</v>
      </c>
      <c r="Y12" s="16">
        <v>66.19</v>
      </c>
      <c r="Z12" s="16">
        <v>65.239999999999995</v>
      </c>
      <c r="AA12" s="16">
        <v>66.53</v>
      </c>
      <c r="AB12" s="16">
        <v>66.599999999999994</v>
      </c>
      <c r="AC12" s="16">
        <v>64.45</v>
      </c>
      <c r="AD12" s="16">
        <v>71.47999999999999</v>
      </c>
      <c r="AE12" s="16">
        <v>72.8</v>
      </c>
    </row>
    <row r="13" spans="2:31" x14ac:dyDescent="0.35">
      <c r="C13" s="21">
        <v>0.125</v>
      </c>
      <c r="D13" s="16">
        <v>65.509999999999991</v>
      </c>
      <c r="E13" s="16">
        <v>64.92</v>
      </c>
      <c r="F13" s="16">
        <v>67.83</v>
      </c>
      <c r="G13" s="16">
        <v>61.79</v>
      </c>
      <c r="H13" s="16">
        <v>62.910000000000004</v>
      </c>
      <c r="I13" s="16">
        <v>62.14</v>
      </c>
      <c r="J13" s="16">
        <v>64.930000000000007</v>
      </c>
      <c r="K13" s="16">
        <v>65.23</v>
      </c>
      <c r="L13" s="16">
        <v>64.75</v>
      </c>
      <c r="M13" s="16">
        <v>68.37</v>
      </c>
      <c r="N13" s="16">
        <v>68.600000000000009</v>
      </c>
      <c r="O13" s="16">
        <v>67.010000000000005</v>
      </c>
      <c r="P13" s="16">
        <v>69.010000000000005</v>
      </c>
      <c r="Q13" s="16">
        <v>68.52</v>
      </c>
      <c r="R13" s="16">
        <v>69.19</v>
      </c>
      <c r="S13" s="16">
        <v>69.539999999999992</v>
      </c>
      <c r="T13" s="16">
        <v>64.02000000000001</v>
      </c>
      <c r="U13" s="16">
        <v>67.34</v>
      </c>
      <c r="V13" s="16">
        <v>68.319999999999993</v>
      </c>
      <c r="W13" s="16">
        <v>66.150000000000006</v>
      </c>
      <c r="X13" s="16">
        <v>65.97999999999999</v>
      </c>
      <c r="Y13" s="16">
        <v>65.239999999999995</v>
      </c>
      <c r="Z13" s="16">
        <v>64.260000000000005</v>
      </c>
      <c r="AA13" s="16">
        <v>65.759999999999991</v>
      </c>
      <c r="AB13" s="16">
        <v>66.210000000000008</v>
      </c>
      <c r="AC13" s="16">
        <v>65.87</v>
      </c>
      <c r="AD13" s="16">
        <v>70.699999999999989</v>
      </c>
      <c r="AE13" s="16">
        <v>72.05</v>
      </c>
    </row>
    <row r="14" spans="2:31" x14ac:dyDescent="0.35">
      <c r="C14" s="21">
        <v>0.14583333333333301</v>
      </c>
      <c r="D14" s="16">
        <v>65.960000000000008</v>
      </c>
      <c r="E14" s="16">
        <v>64.48</v>
      </c>
      <c r="F14" s="16">
        <v>65.510000000000005</v>
      </c>
      <c r="G14" s="16">
        <v>61.98</v>
      </c>
      <c r="H14" s="16">
        <v>61.47</v>
      </c>
      <c r="I14" s="16">
        <v>62.640000000000008</v>
      </c>
      <c r="J14" s="16">
        <v>64.2</v>
      </c>
      <c r="K14" s="16">
        <v>64.05</v>
      </c>
      <c r="L14" s="16">
        <v>64.260000000000005</v>
      </c>
      <c r="M14" s="16">
        <v>67.34</v>
      </c>
      <c r="N14" s="16">
        <v>68.12</v>
      </c>
      <c r="O14" s="16">
        <v>66.48</v>
      </c>
      <c r="P14" s="16">
        <v>68.41</v>
      </c>
      <c r="Q14" s="16">
        <v>67.95</v>
      </c>
      <c r="R14" s="16">
        <v>68.429999999999993</v>
      </c>
      <c r="S14" s="16">
        <v>68.680000000000007</v>
      </c>
      <c r="T14" s="16">
        <v>62.71</v>
      </c>
      <c r="U14" s="16">
        <v>65.989999999999995</v>
      </c>
      <c r="V14" s="16">
        <v>68.56</v>
      </c>
      <c r="W14" s="16">
        <v>65.28</v>
      </c>
      <c r="X14" s="16">
        <v>65.12</v>
      </c>
      <c r="Y14" s="16">
        <v>64.62</v>
      </c>
      <c r="Z14" s="16">
        <v>63.59</v>
      </c>
      <c r="AA14" s="16">
        <v>65.259999999999991</v>
      </c>
      <c r="AB14" s="16">
        <v>65.62</v>
      </c>
      <c r="AC14" s="16">
        <v>64.98</v>
      </c>
      <c r="AD14" s="16">
        <v>70.52000000000001</v>
      </c>
      <c r="AE14" s="16">
        <v>71.63</v>
      </c>
    </row>
    <row r="15" spans="2:31" x14ac:dyDescent="0.35">
      <c r="C15" s="21">
        <v>0.16666666666666699</v>
      </c>
      <c r="D15" s="16">
        <v>65.570000000000007</v>
      </c>
      <c r="E15" s="16">
        <v>63.74</v>
      </c>
      <c r="F15" s="16">
        <v>64.97</v>
      </c>
      <c r="G15" s="16">
        <v>61.27</v>
      </c>
      <c r="H15" s="16">
        <v>61.28</v>
      </c>
      <c r="I15" s="16">
        <v>62.05</v>
      </c>
      <c r="J15" s="16">
        <v>63.930000000000007</v>
      </c>
      <c r="K15" s="16">
        <v>63.42</v>
      </c>
      <c r="L15" s="16">
        <v>64.100000000000009</v>
      </c>
      <c r="M15" s="16">
        <v>67.16</v>
      </c>
      <c r="N15" s="16">
        <v>67.78</v>
      </c>
      <c r="O15" s="16">
        <v>65.91</v>
      </c>
      <c r="P15" s="16">
        <v>67.94</v>
      </c>
      <c r="Q15" s="16">
        <v>67.41</v>
      </c>
      <c r="R15" s="16">
        <v>68.14</v>
      </c>
      <c r="S15" s="16">
        <v>68.349999999999994</v>
      </c>
      <c r="T15" s="16">
        <v>62.459999999999994</v>
      </c>
      <c r="U15" s="16">
        <v>66.09</v>
      </c>
      <c r="V15" s="16">
        <v>68.240000000000009</v>
      </c>
      <c r="W15" s="16">
        <v>64.56</v>
      </c>
      <c r="X15" s="16">
        <v>64.69</v>
      </c>
      <c r="Y15" s="16">
        <v>63.97</v>
      </c>
      <c r="Z15" s="16">
        <v>63.06</v>
      </c>
      <c r="AA15" s="16">
        <v>65.37</v>
      </c>
      <c r="AB15" s="16">
        <v>65.510000000000005</v>
      </c>
      <c r="AC15" s="16">
        <v>64.02</v>
      </c>
      <c r="AD15" s="16">
        <v>69.599999999999994</v>
      </c>
      <c r="AE15" s="16">
        <v>71.09</v>
      </c>
    </row>
    <row r="16" spans="2:31" x14ac:dyDescent="0.35">
      <c r="C16" s="21">
        <v>0.1875</v>
      </c>
      <c r="D16" s="16">
        <v>64.929999999999993</v>
      </c>
      <c r="E16" s="16">
        <v>63.97</v>
      </c>
      <c r="F16" s="16">
        <v>62.57</v>
      </c>
      <c r="G16" s="16">
        <v>59.92</v>
      </c>
      <c r="H16" s="16">
        <v>63.35</v>
      </c>
      <c r="I16" s="16">
        <v>62.56</v>
      </c>
      <c r="J16" s="16">
        <v>63.61</v>
      </c>
      <c r="K16" s="16">
        <v>63.089999999999996</v>
      </c>
      <c r="L16" s="16">
        <v>64.2</v>
      </c>
      <c r="M16" s="16">
        <v>67.319999999999993</v>
      </c>
      <c r="N16" s="16">
        <v>67.599999999999994</v>
      </c>
      <c r="O16" s="16">
        <v>66.17</v>
      </c>
      <c r="P16" s="16">
        <v>68.37</v>
      </c>
      <c r="Q16" s="16">
        <v>67.400000000000006</v>
      </c>
      <c r="R16" s="16">
        <v>67.09</v>
      </c>
      <c r="S16" s="16">
        <v>68.650000000000006</v>
      </c>
      <c r="T16" s="16">
        <v>63.03</v>
      </c>
      <c r="U16" s="16">
        <v>65.92</v>
      </c>
      <c r="V16" s="16">
        <v>68.36</v>
      </c>
      <c r="W16" s="16">
        <v>64.430000000000007</v>
      </c>
      <c r="X16" s="16">
        <v>64.83</v>
      </c>
      <c r="Y16" s="16">
        <v>64.34</v>
      </c>
      <c r="Z16" s="16">
        <v>62.95</v>
      </c>
      <c r="AA16" s="16">
        <v>65.27000000000001</v>
      </c>
      <c r="AB16" s="16">
        <v>65.83</v>
      </c>
      <c r="AC16" s="16">
        <v>64.759999999999991</v>
      </c>
      <c r="AD16" s="16">
        <v>69.650000000000006</v>
      </c>
      <c r="AE16" s="16">
        <v>71.02</v>
      </c>
    </row>
    <row r="17" spans="3:31" x14ac:dyDescent="0.35">
      <c r="C17" s="21">
        <v>0.20833333333333301</v>
      </c>
      <c r="D17" s="16">
        <v>64.87</v>
      </c>
      <c r="E17" s="16">
        <v>63.800000000000004</v>
      </c>
      <c r="F17" s="16">
        <v>63.330000000000005</v>
      </c>
      <c r="G17" s="16">
        <v>60.13</v>
      </c>
      <c r="H17" s="16">
        <v>62.77</v>
      </c>
      <c r="I17" s="16">
        <v>63.029999999999987</v>
      </c>
      <c r="J17" s="16">
        <v>63.560000000000009</v>
      </c>
      <c r="K17" s="16">
        <v>63.2</v>
      </c>
      <c r="L17" s="16">
        <v>64.989999999999995</v>
      </c>
      <c r="M17" s="16">
        <v>67.63</v>
      </c>
      <c r="N17" s="16">
        <v>68</v>
      </c>
      <c r="O17" s="16">
        <v>66.89</v>
      </c>
      <c r="P17" s="16">
        <v>68.739999999999995</v>
      </c>
      <c r="Q17" s="16">
        <v>67.460000000000008</v>
      </c>
      <c r="R17" s="16">
        <v>66.199999999999989</v>
      </c>
      <c r="S17" s="16">
        <v>69.06</v>
      </c>
      <c r="T17" s="16">
        <v>64.009999999999991</v>
      </c>
      <c r="U17" s="16">
        <v>66.86</v>
      </c>
      <c r="V17" s="16">
        <v>69.02000000000001</v>
      </c>
      <c r="W17" s="16">
        <v>64.95</v>
      </c>
      <c r="X17" s="16">
        <v>65.11</v>
      </c>
      <c r="Y17" s="16">
        <v>64.62</v>
      </c>
      <c r="Z17" s="16">
        <v>62.789999999999992</v>
      </c>
      <c r="AA17" s="16">
        <v>66.08</v>
      </c>
      <c r="AB17" s="16">
        <v>66.69</v>
      </c>
      <c r="AC17" s="16">
        <v>66.63</v>
      </c>
      <c r="AD17" s="16">
        <v>70.31</v>
      </c>
      <c r="AE17" s="16">
        <v>71.16</v>
      </c>
    </row>
    <row r="18" spans="3:31" x14ac:dyDescent="0.35">
      <c r="C18" s="21">
        <v>0.22916666666666699</v>
      </c>
      <c r="D18" s="16">
        <v>63.230000000000004</v>
      </c>
      <c r="E18" s="16">
        <v>62.38</v>
      </c>
      <c r="F18" s="16">
        <v>62.09</v>
      </c>
      <c r="G18" s="16">
        <v>59.68</v>
      </c>
      <c r="H18" s="16">
        <v>61.870000000000005</v>
      </c>
      <c r="I18" s="16">
        <v>62.080000000000005</v>
      </c>
      <c r="J18" s="16">
        <v>61.599999999999994</v>
      </c>
      <c r="K18" s="16">
        <v>61.44</v>
      </c>
      <c r="L18" s="16">
        <v>65.73</v>
      </c>
      <c r="M18" s="16">
        <v>66.88000000000001</v>
      </c>
      <c r="N18" s="16">
        <v>63.34</v>
      </c>
      <c r="O18" s="16">
        <v>66.55</v>
      </c>
      <c r="P18" s="16">
        <v>69.150000000000006</v>
      </c>
      <c r="Q18" s="16">
        <v>66.62</v>
      </c>
      <c r="R18" s="16">
        <v>65.489999999999995</v>
      </c>
      <c r="S18" s="16">
        <v>69.81</v>
      </c>
      <c r="T18" s="16">
        <v>65.06</v>
      </c>
      <c r="U18" s="16">
        <v>67.5</v>
      </c>
      <c r="V18" s="16">
        <v>69.259999999999991</v>
      </c>
      <c r="W18" s="16">
        <v>65.98</v>
      </c>
      <c r="X18" s="16">
        <v>64.91</v>
      </c>
      <c r="Y18" s="16">
        <v>64.460000000000008</v>
      </c>
      <c r="Z18" s="16">
        <v>61.53</v>
      </c>
      <c r="AA18" s="16">
        <v>67.039999999999992</v>
      </c>
      <c r="AB18" s="16">
        <v>67.510000000000005</v>
      </c>
      <c r="AC18" s="16">
        <v>67.73</v>
      </c>
      <c r="AD18" s="16">
        <v>70.64</v>
      </c>
      <c r="AE18" s="16">
        <v>70.8</v>
      </c>
    </row>
    <row r="19" spans="3:31" x14ac:dyDescent="0.35">
      <c r="C19" s="21">
        <v>0.25</v>
      </c>
      <c r="D19" s="16">
        <v>60.690000000000005</v>
      </c>
      <c r="E19" s="16">
        <v>59.959999999999994</v>
      </c>
      <c r="F19" s="16">
        <v>62.07</v>
      </c>
      <c r="G19" s="16">
        <v>59.32</v>
      </c>
      <c r="H19" s="16">
        <v>56.3</v>
      </c>
      <c r="I19" s="16">
        <v>60.580000000000005</v>
      </c>
      <c r="J19" s="16">
        <v>58.960000000000008</v>
      </c>
      <c r="K19" s="16">
        <v>58.350000000000009</v>
      </c>
      <c r="L19" s="16">
        <v>64.91</v>
      </c>
      <c r="M19" s="16">
        <v>65.599999999999994</v>
      </c>
      <c r="N19" s="16">
        <v>62.760000000000005</v>
      </c>
      <c r="O19" s="16">
        <v>65.94</v>
      </c>
      <c r="P19" s="16">
        <v>68.41</v>
      </c>
      <c r="Q19" s="16">
        <v>63.769999999999996</v>
      </c>
      <c r="R19" s="16">
        <v>61.829999999999991</v>
      </c>
      <c r="S19" s="16">
        <v>70.14</v>
      </c>
      <c r="T19" s="16">
        <v>64.53</v>
      </c>
      <c r="U19" s="16">
        <v>67.14</v>
      </c>
      <c r="V19" s="16">
        <v>67.88</v>
      </c>
      <c r="W19" s="16">
        <v>65.960000000000008</v>
      </c>
      <c r="X19" s="16">
        <v>62.84</v>
      </c>
      <c r="Y19" s="16">
        <v>60.379999999999995</v>
      </c>
      <c r="Z19" s="16">
        <v>57.38</v>
      </c>
      <c r="AA19" s="16">
        <v>66.300000000000011</v>
      </c>
      <c r="AB19" s="16">
        <v>66.87</v>
      </c>
      <c r="AC19" s="16">
        <v>66.039999999999992</v>
      </c>
      <c r="AD19" s="16">
        <v>69.05</v>
      </c>
      <c r="AE19" s="16">
        <v>67.609999999999985</v>
      </c>
    </row>
    <row r="20" spans="3:31" x14ac:dyDescent="0.35">
      <c r="C20" s="21">
        <v>0.27083333333333298</v>
      </c>
      <c r="D20" s="16">
        <v>59.980000000000004</v>
      </c>
      <c r="E20" s="16">
        <v>60.31</v>
      </c>
      <c r="F20" s="16">
        <v>62.469999999999992</v>
      </c>
      <c r="G20" s="16">
        <v>58.499999999999993</v>
      </c>
      <c r="H20" s="16">
        <v>60.549000000000007</v>
      </c>
      <c r="I20" s="16">
        <v>61.199999999999996</v>
      </c>
      <c r="J20" s="16">
        <v>59.359999999999992</v>
      </c>
      <c r="K20" s="16">
        <v>59.199999999999996</v>
      </c>
      <c r="L20" s="16">
        <v>63.629999999999995</v>
      </c>
      <c r="M20" s="16">
        <v>65.210000000000008</v>
      </c>
      <c r="N20" s="16">
        <v>64.150000000000006</v>
      </c>
      <c r="O20" s="16">
        <v>66.38</v>
      </c>
      <c r="P20" s="16">
        <v>68.289999999999992</v>
      </c>
      <c r="Q20" s="16">
        <v>63.019999999999996</v>
      </c>
      <c r="R20" s="16">
        <v>61.370000000000005</v>
      </c>
      <c r="S20" s="16">
        <v>68.66</v>
      </c>
      <c r="T20" s="16">
        <v>64.699999999999989</v>
      </c>
      <c r="U20" s="16">
        <v>67.259999999999991</v>
      </c>
      <c r="V20" s="16">
        <v>67.289999999999992</v>
      </c>
      <c r="W20" s="16">
        <v>65.47</v>
      </c>
      <c r="X20" s="16">
        <v>61.98</v>
      </c>
      <c r="Y20" s="16">
        <v>59.900000000000006</v>
      </c>
      <c r="Z20" s="16">
        <v>57.25</v>
      </c>
      <c r="AA20" s="16">
        <v>65.88</v>
      </c>
      <c r="AB20" s="16">
        <v>66.599999999999994</v>
      </c>
      <c r="AC20" s="16">
        <v>65.53</v>
      </c>
      <c r="AD20" s="16">
        <v>68.58</v>
      </c>
      <c r="AE20" s="16">
        <v>66.5</v>
      </c>
    </row>
    <row r="21" spans="3:31" x14ac:dyDescent="0.35">
      <c r="C21" s="21">
        <v>0.29166666666666702</v>
      </c>
      <c r="D21" s="16">
        <v>59.519999999999989</v>
      </c>
      <c r="E21" s="16">
        <v>61.070000000000007</v>
      </c>
      <c r="F21" s="16">
        <v>61.249999999999993</v>
      </c>
      <c r="G21" s="16">
        <v>59.059999999999995</v>
      </c>
      <c r="H21" s="16">
        <v>62.053000000000004</v>
      </c>
      <c r="I21" s="16">
        <v>61.9</v>
      </c>
      <c r="J21" s="16">
        <v>59.480000000000004</v>
      </c>
      <c r="K21" s="16">
        <v>59.500000000000014</v>
      </c>
      <c r="L21" s="16">
        <v>61.710000000000008</v>
      </c>
      <c r="M21" s="16">
        <v>64.320000000000007</v>
      </c>
      <c r="N21" s="16">
        <v>61.70000000000001</v>
      </c>
      <c r="O21" s="16">
        <v>65.17</v>
      </c>
      <c r="P21" s="16">
        <v>66.47999999999999</v>
      </c>
      <c r="Q21" s="16">
        <v>61.780000000000008</v>
      </c>
      <c r="R21" s="16">
        <v>60.849999999999994</v>
      </c>
      <c r="S21" s="16">
        <v>65.339999999999989</v>
      </c>
      <c r="T21" s="16">
        <v>62.419999999999995</v>
      </c>
      <c r="U21" s="16">
        <v>64.349999999999994</v>
      </c>
      <c r="V21" s="16">
        <v>65.940000000000012</v>
      </c>
      <c r="W21" s="16">
        <v>63.190000000000005</v>
      </c>
      <c r="X21" s="16">
        <v>60.7</v>
      </c>
      <c r="Y21" s="16">
        <v>60.63</v>
      </c>
      <c r="Z21" s="16">
        <v>58.49</v>
      </c>
      <c r="AA21" s="16">
        <v>63.459999999999994</v>
      </c>
      <c r="AB21" s="16">
        <v>64.22</v>
      </c>
      <c r="AC21" s="16">
        <v>63.49</v>
      </c>
      <c r="AD21" s="16">
        <v>66.840000000000018</v>
      </c>
      <c r="AE21" s="16">
        <v>65.91</v>
      </c>
    </row>
    <row r="22" spans="3:31" x14ac:dyDescent="0.35">
      <c r="C22" s="21">
        <v>0.3125</v>
      </c>
      <c r="D22" s="16">
        <v>59.610000000000007</v>
      </c>
      <c r="E22" s="16">
        <v>62.48</v>
      </c>
      <c r="F22" s="16">
        <v>62.51</v>
      </c>
      <c r="G22" s="16">
        <v>61.05</v>
      </c>
      <c r="H22" s="16">
        <v>63.139000000000003</v>
      </c>
      <c r="I22" s="16">
        <v>62.180000000000007</v>
      </c>
      <c r="J22" s="16">
        <v>58.95</v>
      </c>
      <c r="K22" s="16">
        <v>59.410000000000004</v>
      </c>
      <c r="L22" s="16">
        <v>62.440000000000005</v>
      </c>
      <c r="M22" s="16">
        <v>65.430000000000007</v>
      </c>
      <c r="N22" s="16">
        <v>61.86</v>
      </c>
      <c r="O22" s="16">
        <v>65.38</v>
      </c>
      <c r="P22" s="16">
        <v>66.849999999999994</v>
      </c>
      <c r="Q22" s="16">
        <v>61.68</v>
      </c>
      <c r="R22" s="16">
        <v>60.920000000000009</v>
      </c>
      <c r="S22" s="16">
        <v>65.449999999999989</v>
      </c>
      <c r="T22" s="16">
        <v>63.199999999999996</v>
      </c>
      <c r="U22" s="16">
        <v>64.169999999999987</v>
      </c>
      <c r="V22" s="16">
        <v>66.709999999999994</v>
      </c>
      <c r="W22" s="16">
        <v>62.759999999999991</v>
      </c>
      <c r="X22" s="16">
        <v>60.13</v>
      </c>
      <c r="Y22" s="16">
        <v>60.55</v>
      </c>
      <c r="Z22" s="16">
        <v>59.09</v>
      </c>
      <c r="AA22" s="16">
        <v>63.71</v>
      </c>
      <c r="AB22" s="16">
        <v>64.400000000000006</v>
      </c>
      <c r="AC22" s="16">
        <v>64.489999999999995</v>
      </c>
      <c r="AD22" s="16">
        <v>67.63</v>
      </c>
      <c r="AE22" s="16">
        <v>65.31</v>
      </c>
    </row>
    <row r="23" spans="3:31" x14ac:dyDescent="0.35">
      <c r="C23" s="21">
        <v>0.33333333333333298</v>
      </c>
      <c r="D23" s="16">
        <v>57.519999999999996</v>
      </c>
      <c r="E23" s="16">
        <v>64.45</v>
      </c>
      <c r="F23" s="16">
        <v>64.34</v>
      </c>
      <c r="G23" s="16">
        <v>63.080000000000005</v>
      </c>
      <c r="H23" s="16">
        <v>66.304999999999993</v>
      </c>
      <c r="I23" s="16">
        <v>65.06</v>
      </c>
      <c r="J23" s="16">
        <v>60.28</v>
      </c>
      <c r="K23" s="16">
        <v>59.95</v>
      </c>
      <c r="L23" s="16">
        <v>65.009999999999991</v>
      </c>
      <c r="M23" s="16">
        <v>68.419999999999987</v>
      </c>
      <c r="N23" s="16">
        <v>63.88000000000001</v>
      </c>
      <c r="O23" s="16">
        <v>67.899999999999991</v>
      </c>
      <c r="P23" s="16">
        <v>68.569999999999993</v>
      </c>
      <c r="Q23" s="16">
        <v>62.26</v>
      </c>
      <c r="R23" s="16">
        <v>60.839999999999996</v>
      </c>
      <c r="S23" s="16">
        <v>65.56</v>
      </c>
      <c r="T23" s="16">
        <v>65.240000000000009</v>
      </c>
      <c r="U23" s="16">
        <v>66.849999999999994</v>
      </c>
      <c r="V23" s="16">
        <v>67.560000000000016</v>
      </c>
      <c r="W23" s="16">
        <v>64.69</v>
      </c>
      <c r="X23" s="16">
        <v>60.72</v>
      </c>
      <c r="Y23" s="16">
        <v>60.94</v>
      </c>
      <c r="Z23" s="16">
        <v>60.8</v>
      </c>
      <c r="AA23" s="16">
        <v>65.760000000000005</v>
      </c>
      <c r="AB23" s="16">
        <v>66.17</v>
      </c>
      <c r="AC23" s="16">
        <v>67.469999999999985</v>
      </c>
      <c r="AD23" s="16">
        <v>70.089999999999989</v>
      </c>
      <c r="AE23" s="16">
        <v>66.509999999999991</v>
      </c>
    </row>
    <row r="24" spans="3:31" x14ac:dyDescent="0.35">
      <c r="C24" s="21">
        <v>0.35416666666666702</v>
      </c>
      <c r="D24" s="16">
        <v>55.489999999999995</v>
      </c>
      <c r="E24" s="16">
        <v>65.8</v>
      </c>
      <c r="F24" s="16">
        <v>67.930000000000007</v>
      </c>
      <c r="G24" s="16">
        <v>65.95</v>
      </c>
      <c r="H24" s="16">
        <v>69.52000000000001</v>
      </c>
      <c r="I24" s="16">
        <v>66.88</v>
      </c>
      <c r="J24" s="16">
        <v>61.629999999999995</v>
      </c>
      <c r="K24" s="16">
        <v>60.68</v>
      </c>
      <c r="L24" s="16">
        <v>67.61</v>
      </c>
      <c r="M24" s="16">
        <v>70.849999999999994</v>
      </c>
      <c r="N24" s="16">
        <v>69.62</v>
      </c>
      <c r="O24" s="16">
        <v>70.359999999999985</v>
      </c>
      <c r="P24" s="16">
        <v>69.44</v>
      </c>
      <c r="Q24" s="16">
        <v>64.720000000000013</v>
      </c>
      <c r="R24" s="16">
        <v>62.039999999999992</v>
      </c>
      <c r="S24" s="16">
        <v>65.66</v>
      </c>
      <c r="T24" s="16">
        <v>67.86</v>
      </c>
      <c r="U24" s="16">
        <v>69.039999999999992</v>
      </c>
      <c r="V24" s="16">
        <v>70.19</v>
      </c>
      <c r="W24" s="16">
        <v>66.27000000000001</v>
      </c>
      <c r="X24" s="16">
        <v>60.28</v>
      </c>
      <c r="Y24" s="16">
        <v>61.140000000000008</v>
      </c>
      <c r="Z24" s="16">
        <v>62.790000000000006</v>
      </c>
      <c r="AA24" s="16">
        <v>68.989999999999995</v>
      </c>
      <c r="AB24" s="16">
        <v>69.239999999999995</v>
      </c>
      <c r="AC24" s="16">
        <v>70.08</v>
      </c>
      <c r="AD24" s="16">
        <v>72.42</v>
      </c>
      <c r="AE24" s="16">
        <v>68.58</v>
      </c>
    </row>
    <row r="25" spans="3:31" x14ac:dyDescent="0.35">
      <c r="C25" s="21">
        <v>0.375</v>
      </c>
      <c r="D25" s="16">
        <v>55.430000000000007</v>
      </c>
      <c r="E25" s="16">
        <v>67.330000000000013</v>
      </c>
      <c r="F25" s="16">
        <v>69.040000000000006</v>
      </c>
      <c r="G25" s="16">
        <v>67.319999999999993</v>
      </c>
      <c r="H25" s="16">
        <v>70.760000000000005</v>
      </c>
      <c r="I25" s="16">
        <v>69.34</v>
      </c>
      <c r="J25" s="16">
        <v>63.059999999999995</v>
      </c>
      <c r="K25" s="16">
        <v>61.3</v>
      </c>
      <c r="L25" s="16">
        <v>70.33</v>
      </c>
      <c r="M25" s="16">
        <v>73.179999999999993</v>
      </c>
      <c r="N25" s="16">
        <v>71.349999999999994</v>
      </c>
      <c r="O25" s="16">
        <v>72.549999999999983</v>
      </c>
      <c r="P25" s="16">
        <v>71.16</v>
      </c>
      <c r="Q25" s="16">
        <v>66.22999999999999</v>
      </c>
      <c r="R25" s="16">
        <v>62.690000000000005</v>
      </c>
      <c r="S25" s="16">
        <v>66.73</v>
      </c>
      <c r="T25" s="16">
        <v>69.98</v>
      </c>
      <c r="U25" s="16">
        <v>70.23</v>
      </c>
      <c r="V25" s="16">
        <v>72.490000000000009</v>
      </c>
      <c r="W25" s="16">
        <v>68.14</v>
      </c>
      <c r="X25" s="16">
        <v>60.67</v>
      </c>
      <c r="Y25" s="16">
        <v>62.220000000000006</v>
      </c>
      <c r="Z25" s="16">
        <v>64.5</v>
      </c>
      <c r="AA25" s="16">
        <v>70.680000000000007</v>
      </c>
      <c r="AB25" s="16">
        <v>70.66</v>
      </c>
      <c r="AC25" s="16">
        <v>71.559999999999988</v>
      </c>
      <c r="AD25" s="16">
        <v>75.17</v>
      </c>
      <c r="AE25" s="16">
        <v>69.98</v>
      </c>
    </row>
    <row r="26" spans="3:31" x14ac:dyDescent="0.35">
      <c r="C26" s="21">
        <v>0.39583333333333298</v>
      </c>
      <c r="D26" s="16">
        <v>55.580000000000005</v>
      </c>
      <c r="E26" s="16">
        <v>68.12</v>
      </c>
      <c r="F26" s="16">
        <v>70.079999999999984</v>
      </c>
      <c r="G26" s="16">
        <v>69.91</v>
      </c>
      <c r="H26" s="16">
        <v>70.92</v>
      </c>
      <c r="I26" s="16">
        <v>70.41</v>
      </c>
      <c r="J26" s="16">
        <v>63.44</v>
      </c>
      <c r="K26" s="16">
        <v>61.849999999999994</v>
      </c>
      <c r="L26" s="16">
        <v>71.83</v>
      </c>
      <c r="M26" s="16">
        <v>73.469999999999985</v>
      </c>
      <c r="N26" s="16">
        <v>72.709999999999994</v>
      </c>
      <c r="O26" s="16">
        <v>73.89</v>
      </c>
      <c r="P26" s="16">
        <v>72.589999999999989</v>
      </c>
      <c r="Q26" s="16">
        <v>64.230000000000018</v>
      </c>
      <c r="R26" s="16">
        <v>64.22</v>
      </c>
      <c r="S26" s="16">
        <v>68.47999999999999</v>
      </c>
      <c r="T26" s="16">
        <v>71.94</v>
      </c>
      <c r="U26" s="16">
        <v>71.389999999999986</v>
      </c>
      <c r="V26" s="16">
        <v>75.069999999999993</v>
      </c>
      <c r="W26" s="16">
        <v>68.419999999999987</v>
      </c>
      <c r="X26" s="16">
        <v>62.76</v>
      </c>
      <c r="Y26" s="16">
        <v>62.939999999999991</v>
      </c>
      <c r="Z26" s="16">
        <v>65.739999999999995</v>
      </c>
      <c r="AA26" s="16">
        <v>71.320000000000007</v>
      </c>
      <c r="AB26" s="16">
        <v>72.330000000000013</v>
      </c>
      <c r="AC26" s="16">
        <v>72.75</v>
      </c>
      <c r="AD26" s="16">
        <v>76.249999999999986</v>
      </c>
      <c r="AE26" s="16">
        <v>71.079999999999984</v>
      </c>
    </row>
    <row r="27" spans="3:31" x14ac:dyDescent="0.35">
      <c r="C27" s="21">
        <v>0.41666666666666702</v>
      </c>
      <c r="D27" s="16">
        <v>55.9</v>
      </c>
      <c r="E27" s="16">
        <v>68.540000000000006</v>
      </c>
      <c r="F27" s="16">
        <v>70.740000000000009</v>
      </c>
      <c r="G27" s="16">
        <v>69.860000000000014</v>
      </c>
      <c r="H27" s="16">
        <v>72.650000000000006</v>
      </c>
      <c r="I27" s="16">
        <v>70.88</v>
      </c>
      <c r="J27" s="16">
        <v>63.82</v>
      </c>
      <c r="K27" s="16">
        <v>63.08</v>
      </c>
      <c r="L27" s="16">
        <v>73.86999999999999</v>
      </c>
      <c r="M27" s="16">
        <v>75</v>
      </c>
      <c r="N27" s="16">
        <v>73.800000000000011</v>
      </c>
      <c r="O27" s="16">
        <v>74.629999999999981</v>
      </c>
      <c r="P27" s="16">
        <v>74.22999999999999</v>
      </c>
      <c r="Q27" s="16">
        <v>65.790000000000006</v>
      </c>
      <c r="R27" s="16">
        <v>65.09</v>
      </c>
      <c r="S27" s="16">
        <v>70.27</v>
      </c>
      <c r="T27" s="16">
        <v>72.83</v>
      </c>
      <c r="U27" s="16">
        <v>72.63000000000001</v>
      </c>
      <c r="V27" s="16">
        <v>76.039999999999992</v>
      </c>
      <c r="W27" s="16">
        <v>68.97</v>
      </c>
      <c r="X27" s="16">
        <v>63.230000000000004</v>
      </c>
      <c r="Y27" s="16">
        <v>63.790000000000006</v>
      </c>
      <c r="Z27" s="16">
        <v>65.97</v>
      </c>
      <c r="AA27" s="16">
        <v>71.650000000000006</v>
      </c>
      <c r="AB27" s="16">
        <v>72.95</v>
      </c>
      <c r="AC27" s="16">
        <v>74.009999999999991</v>
      </c>
      <c r="AD27" s="16">
        <v>77.58</v>
      </c>
      <c r="AE27" s="16">
        <v>72.77</v>
      </c>
    </row>
    <row r="28" spans="3:31" x14ac:dyDescent="0.35">
      <c r="C28" s="21">
        <v>0.4375</v>
      </c>
      <c r="D28" s="16">
        <v>55.61999999999999</v>
      </c>
      <c r="E28" s="16">
        <v>68.930000000000007</v>
      </c>
      <c r="F28" s="16">
        <v>70.3</v>
      </c>
      <c r="G28" s="16">
        <v>68.850000000000009</v>
      </c>
      <c r="H28" s="16">
        <v>72.75</v>
      </c>
      <c r="I28" s="16">
        <v>70.080000000000013</v>
      </c>
      <c r="J28" s="16">
        <v>65.040000000000006</v>
      </c>
      <c r="K28" s="16">
        <v>63.749999999999993</v>
      </c>
      <c r="L28" s="16">
        <v>74.75</v>
      </c>
      <c r="M28" s="16">
        <v>76.069999999999993</v>
      </c>
      <c r="N28" s="16">
        <v>74.41</v>
      </c>
      <c r="O28" s="16">
        <v>75.8</v>
      </c>
      <c r="P28" s="16">
        <v>75.239999999999995</v>
      </c>
      <c r="Q28" s="16">
        <v>65.94</v>
      </c>
      <c r="R28" s="16">
        <v>65.990000000000009</v>
      </c>
      <c r="S28" s="16">
        <v>71.17</v>
      </c>
      <c r="T28" s="16">
        <v>69.72999999999999</v>
      </c>
      <c r="U28" s="16">
        <v>73.5</v>
      </c>
      <c r="V28" s="16">
        <v>75.97</v>
      </c>
      <c r="W28" s="16">
        <v>69.89</v>
      </c>
      <c r="X28" s="16">
        <v>65.069999999999993</v>
      </c>
      <c r="Y28" s="16">
        <v>64.59</v>
      </c>
      <c r="Z28" s="16">
        <v>66.39</v>
      </c>
      <c r="AA28" s="16">
        <v>72.710000000000008</v>
      </c>
      <c r="AB28" s="16">
        <v>73.260000000000005</v>
      </c>
      <c r="AC28" s="16">
        <v>74.650000000000006</v>
      </c>
      <c r="AD28" s="16">
        <v>79.22999999999999</v>
      </c>
      <c r="AE28" s="16">
        <v>74.08</v>
      </c>
    </row>
    <row r="29" spans="3:31" x14ac:dyDescent="0.35">
      <c r="C29" s="21">
        <v>0.45833333333333298</v>
      </c>
      <c r="D29" s="16">
        <v>55.68</v>
      </c>
      <c r="E29" s="16">
        <v>67.569999999999993</v>
      </c>
      <c r="F29" s="16">
        <v>69.41</v>
      </c>
      <c r="G29" s="16">
        <v>69.430000000000007</v>
      </c>
      <c r="H29" s="16">
        <v>73.12</v>
      </c>
      <c r="I29" s="16">
        <v>70.850000000000009</v>
      </c>
      <c r="J29" s="16">
        <v>65.19</v>
      </c>
      <c r="K29" s="16">
        <v>63.969999999999992</v>
      </c>
      <c r="L29" s="16">
        <v>77.310000000000016</v>
      </c>
      <c r="M29" s="16">
        <v>76.61999999999999</v>
      </c>
      <c r="N29" s="16">
        <v>74.860000000000014</v>
      </c>
      <c r="O29" s="16">
        <v>76.39</v>
      </c>
      <c r="P29" s="16">
        <v>75.87</v>
      </c>
      <c r="Q29" s="16">
        <v>66.760000000000005</v>
      </c>
      <c r="R29" s="16">
        <v>67.05</v>
      </c>
      <c r="S29" s="16">
        <v>71.260000000000019</v>
      </c>
      <c r="T29" s="16">
        <v>74.819999999999993</v>
      </c>
      <c r="U29" s="16">
        <v>73.73</v>
      </c>
      <c r="V29" s="16">
        <v>76.36999999999999</v>
      </c>
      <c r="W29" s="16">
        <v>69.19</v>
      </c>
      <c r="X29" s="16">
        <v>65.98</v>
      </c>
      <c r="Y29" s="16">
        <v>65.27</v>
      </c>
      <c r="Z29" s="16">
        <v>67.559999999999988</v>
      </c>
      <c r="AA29" s="16">
        <v>73.34</v>
      </c>
      <c r="AB29" s="16">
        <v>73.13</v>
      </c>
      <c r="AC29" s="16">
        <v>75.77</v>
      </c>
      <c r="AD29" s="16">
        <v>80.029999999999987</v>
      </c>
      <c r="AE29" s="16">
        <v>74.47</v>
      </c>
    </row>
    <row r="30" spans="3:31" x14ac:dyDescent="0.35">
      <c r="C30" s="21">
        <v>0.47916666666666702</v>
      </c>
      <c r="D30" s="16">
        <v>55.390000000000008</v>
      </c>
      <c r="E30" s="16">
        <v>67.5</v>
      </c>
      <c r="F30" s="16">
        <v>69.88000000000001</v>
      </c>
      <c r="G30" s="16">
        <v>68.759999999999991</v>
      </c>
      <c r="H30" s="16">
        <v>72.400000000000006</v>
      </c>
      <c r="I30" s="16">
        <v>69.720000000000013</v>
      </c>
      <c r="J30" s="16">
        <v>64.900000000000006</v>
      </c>
      <c r="K30" s="16">
        <v>63.800000000000004</v>
      </c>
      <c r="L30" s="16">
        <v>77.45</v>
      </c>
      <c r="M30" s="16">
        <v>77.16</v>
      </c>
      <c r="N30" s="16">
        <v>75.63</v>
      </c>
      <c r="O30" s="16">
        <v>77.27000000000001</v>
      </c>
      <c r="P30" s="16">
        <v>76.350000000000009</v>
      </c>
      <c r="Q30" s="16">
        <v>66.81</v>
      </c>
      <c r="R30" s="16">
        <v>66.47</v>
      </c>
      <c r="S30" s="16">
        <v>71.86</v>
      </c>
      <c r="T30" s="16">
        <v>73.849999999999994</v>
      </c>
      <c r="U30" s="16">
        <v>75.569999999999993</v>
      </c>
      <c r="V30" s="16">
        <v>76.190000000000012</v>
      </c>
      <c r="W30" s="16">
        <v>68.89</v>
      </c>
      <c r="X30" s="16">
        <v>65.510000000000005</v>
      </c>
      <c r="Y30" s="16">
        <v>65.81</v>
      </c>
      <c r="Z30" s="16">
        <v>67.75</v>
      </c>
      <c r="AA30" s="16">
        <v>73.290000000000006</v>
      </c>
      <c r="AB30" s="16">
        <v>73.81</v>
      </c>
      <c r="AC30" s="16">
        <v>76.08</v>
      </c>
      <c r="AD30" s="16">
        <v>80.55</v>
      </c>
      <c r="AE30" s="16">
        <v>74.91</v>
      </c>
    </row>
    <row r="31" spans="3:31" x14ac:dyDescent="0.35">
      <c r="C31" s="21">
        <v>0.5</v>
      </c>
      <c r="D31" s="16">
        <v>55.160000000000004</v>
      </c>
      <c r="E31" s="16">
        <v>67.139999999999986</v>
      </c>
      <c r="F31" s="16">
        <v>69.72999999999999</v>
      </c>
      <c r="G31" s="16">
        <v>66.910000000000011</v>
      </c>
      <c r="H31" s="16">
        <v>72.000000000000014</v>
      </c>
      <c r="I31" s="16">
        <v>69.600000000000009</v>
      </c>
      <c r="J31" s="16">
        <v>64.940000000000012</v>
      </c>
      <c r="K31" s="16">
        <v>63.039999999999992</v>
      </c>
      <c r="L31" s="16">
        <v>77.430000000000007</v>
      </c>
      <c r="M31" s="16">
        <v>76.73</v>
      </c>
      <c r="N31" s="16">
        <v>75.689999999999984</v>
      </c>
      <c r="O31" s="16">
        <v>77.260000000000005</v>
      </c>
      <c r="P31" s="16">
        <v>76.319999999999993</v>
      </c>
      <c r="Q31" s="16">
        <v>66.540000000000006</v>
      </c>
      <c r="R31" s="16">
        <v>66.260000000000005</v>
      </c>
      <c r="S31" s="16">
        <v>70.740000000000009</v>
      </c>
      <c r="T31" s="16">
        <v>73.950000000000017</v>
      </c>
      <c r="U31" s="16">
        <v>75.510000000000005</v>
      </c>
      <c r="V31" s="16">
        <v>75.8</v>
      </c>
      <c r="W31" s="16">
        <v>69.2</v>
      </c>
      <c r="X31" s="16">
        <v>66.109999999999985</v>
      </c>
      <c r="Y31" s="16">
        <v>65.239999999999995</v>
      </c>
      <c r="Z31" s="16">
        <v>67.62</v>
      </c>
      <c r="AA31" s="16">
        <v>72.25</v>
      </c>
      <c r="AB31" s="16">
        <v>73.300000000000011</v>
      </c>
      <c r="AC31" s="16">
        <v>75.560000000000016</v>
      </c>
      <c r="AD31" s="16">
        <v>79.87</v>
      </c>
      <c r="AE31" s="16">
        <v>74.38</v>
      </c>
    </row>
    <row r="32" spans="3:31" x14ac:dyDescent="0.35">
      <c r="C32" s="21">
        <v>0.52083333333333304</v>
      </c>
      <c r="D32" s="16">
        <v>55.72</v>
      </c>
      <c r="E32" s="16">
        <v>67.209999999999994</v>
      </c>
      <c r="F32" s="16">
        <v>69.650000000000006</v>
      </c>
      <c r="G32" s="16">
        <v>69.42</v>
      </c>
      <c r="H32" s="16">
        <v>69.08</v>
      </c>
      <c r="I32" s="16">
        <v>70.38000000000001</v>
      </c>
      <c r="J32" s="16">
        <v>63.99</v>
      </c>
      <c r="K32" s="16">
        <v>62.55</v>
      </c>
      <c r="L32" s="16">
        <v>77.63</v>
      </c>
      <c r="M32" s="16">
        <v>76.160000000000011</v>
      </c>
      <c r="N32" s="16">
        <v>75.52000000000001</v>
      </c>
      <c r="O32" s="16">
        <v>76.86999999999999</v>
      </c>
      <c r="P32" s="16">
        <v>75.400000000000006</v>
      </c>
      <c r="Q32" s="16">
        <v>66.42</v>
      </c>
      <c r="R32" s="16">
        <v>65.77</v>
      </c>
      <c r="S32" s="16">
        <v>69.3</v>
      </c>
      <c r="T32" s="16">
        <v>73.650000000000006</v>
      </c>
      <c r="U32" s="16">
        <v>74.990000000000009</v>
      </c>
      <c r="V32" s="16">
        <v>74.739999999999995</v>
      </c>
      <c r="W32" s="16">
        <v>69.75</v>
      </c>
      <c r="X32" s="16">
        <v>66.010000000000005</v>
      </c>
      <c r="Y32" s="16">
        <v>64.61</v>
      </c>
      <c r="Z32" s="16">
        <v>66.81</v>
      </c>
      <c r="AA32" s="16">
        <v>72.099999999999994</v>
      </c>
      <c r="AB32" s="16">
        <v>73.11</v>
      </c>
      <c r="AC32" s="16">
        <v>75.650000000000006</v>
      </c>
      <c r="AD32" s="16">
        <v>79.650000000000006</v>
      </c>
      <c r="AE32" s="16">
        <v>73.550000000000011</v>
      </c>
    </row>
    <row r="33" spans="3:31" x14ac:dyDescent="0.35">
      <c r="C33" s="21">
        <v>0.54166666666666696</v>
      </c>
      <c r="D33" s="16">
        <v>56.420000000000009</v>
      </c>
      <c r="E33" s="16">
        <v>67.45</v>
      </c>
      <c r="F33" s="16">
        <v>69.690000000000012</v>
      </c>
      <c r="G33" s="16">
        <v>68.290000000000006</v>
      </c>
      <c r="H33" s="16">
        <v>68.63000000000001</v>
      </c>
      <c r="I33" s="16">
        <v>70.95</v>
      </c>
      <c r="J33" s="16">
        <v>63.480000000000004</v>
      </c>
      <c r="K33" s="16">
        <v>62.109999999999992</v>
      </c>
      <c r="L33" s="16">
        <v>77.77</v>
      </c>
      <c r="M33" s="16">
        <v>76.56</v>
      </c>
      <c r="N33" s="16">
        <v>75.899999999999991</v>
      </c>
      <c r="O33" s="16">
        <v>77.530000000000015</v>
      </c>
      <c r="P33" s="16">
        <v>75.169999999999987</v>
      </c>
      <c r="Q33" s="16">
        <v>66.27</v>
      </c>
      <c r="R33" s="16">
        <v>65.11</v>
      </c>
      <c r="S33" s="16">
        <v>70.05</v>
      </c>
      <c r="T33" s="16">
        <v>74.31</v>
      </c>
      <c r="U33" s="16">
        <v>75.88</v>
      </c>
      <c r="V33" s="16">
        <v>74.879999999999981</v>
      </c>
      <c r="W33" s="16">
        <v>69.94</v>
      </c>
      <c r="X33" s="16">
        <v>65.800000000000011</v>
      </c>
      <c r="Y33" s="16">
        <v>64.09</v>
      </c>
      <c r="Z33" s="16">
        <v>66.689999999999984</v>
      </c>
      <c r="AA33" s="16">
        <v>72.42</v>
      </c>
      <c r="AB33" s="16">
        <v>73.02000000000001</v>
      </c>
      <c r="AC33" s="16">
        <v>76.040000000000006</v>
      </c>
      <c r="AD33" s="16">
        <v>79.63000000000001</v>
      </c>
      <c r="AE33" s="16">
        <v>73.11</v>
      </c>
    </row>
    <row r="34" spans="3:31" x14ac:dyDescent="0.35">
      <c r="C34" s="21">
        <v>0.5625</v>
      </c>
      <c r="D34" s="16">
        <v>55.870000000000005</v>
      </c>
      <c r="E34" s="16">
        <v>66.72999999999999</v>
      </c>
      <c r="F34" s="16">
        <v>69.480000000000018</v>
      </c>
      <c r="G34" s="16">
        <v>69.150000000000006</v>
      </c>
      <c r="H34" s="16">
        <v>69.39</v>
      </c>
      <c r="I34" s="16">
        <v>70.709999999999994</v>
      </c>
      <c r="J34" s="16">
        <v>62.31</v>
      </c>
      <c r="K34" s="16">
        <v>61.53</v>
      </c>
      <c r="L34" s="16">
        <v>78.040000000000006</v>
      </c>
      <c r="M34" s="16">
        <v>77.33</v>
      </c>
      <c r="N34" s="16">
        <v>75.83</v>
      </c>
      <c r="O34" s="16">
        <v>77.72999999999999</v>
      </c>
      <c r="P34" s="16">
        <v>76.17</v>
      </c>
      <c r="Q34" s="16">
        <v>66.91</v>
      </c>
      <c r="R34" s="16">
        <v>64.830000000000013</v>
      </c>
      <c r="S34" s="16">
        <v>70.19</v>
      </c>
      <c r="T34" s="16">
        <v>74.8</v>
      </c>
      <c r="U34" s="16">
        <v>76.290000000000006</v>
      </c>
      <c r="V34" s="16">
        <v>74.69</v>
      </c>
      <c r="W34" s="16">
        <v>70.31</v>
      </c>
      <c r="X34" s="16">
        <v>66.150000000000006</v>
      </c>
      <c r="Y34" s="16">
        <v>64.17</v>
      </c>
      <c r="Z34" s="16">
        <v>66.95</v>
      </c>
      <c r="AA34" s="16">
        <v>73.260000000000005</v>
      </c>
      <c r="AB34" s="16">
        <v>73.739999999999995</v>
      </c>
      <c r="AC34" s="16">
        <v>77.460000000000008</v>
      </c>
      <c r="AD34" s="16">
        <v>80.399999999999991</v>
      </c>
      <c r="AE34" s="16">
        <v>73.319999999999993</v>
      </c>
    </row>
    <row r="35" spans="3:31" x14ac:dyDescent="0.35">
      <c r="C35" s="21">
        <v>0.58333333333333304</v>
      </c>
      <c r="D35" s="16">
        <v>55.599999999999994</v>
      </c>
      <c r="E35" s="16">
        <v>66.169999999999987</v>
      </c>
      <c r="F35" s="16">
        <v>68.690000000000012</v>
      </c>
      <c r="G35" s="16">
        <v>69.33</v>
      </c>
      <c r="H35" s="16">
        <v>69.410000000000011</v>
      </c>
      <c r="I35" s="16">
        <v>70.67</v>
      </c>
      <c r="J35" s="16">
        <v>63.690000000000005</v>
      </c>
      <c r="K35" s="16">
        <v>61.31</v>
      </c>
      <c r="L35" s="16">
        <v>78.019999999999982</v>
      </c>
      <c r="M35" s="16">
        <v>77.419999999999987</v>
      </c>
      <c r="N35" s="16">
        <v>74.290000000000006</v>
      </c>
      <c r="O35" s="16">
        <v>77.740000000000009</v>
      </c>
      <c r="P35" s="16">
        <v>75.959999999999994</v>
      </c>
      <c r="Q35" s="16">
        <v>66.330000000000013</v>
      </c>
      <c r="R35" s="16">
        <v>64.56</v>
      </c>
      <c r="S35" s="16">
        <v>68.889999999999986</v>
      </c>
      <c r="T35" s="16">
        <v>75.060000000000016</v>
      </c>
      <c r="U35" s="16">
        <v>77.36</v>
      </c>
      <c r="V35" s="16">
        <v>75.239999999999995</v>
      </c>
      <c r="W35" s="16">
        <v>70.939999999999984</v>
      </c>
      <c r="X35" s="16">
        <v>66.14</v>
      </c>
      <c r="Y35" s="16">
        <v>64.2</v>
      </c>
      <c r="Z35" s="16">
        <v>66.509999999999991</v>
      </c>
      <c r="AA35" s="16">
        <v>73.710000000000008</v>
      </c>
      <c r="AB35" s="16">
        <v>72.830000000000013</v>
      </c>
      <c r="AC35" s="16">
        <v>77.310000000000016</v>
      </c>
      <c r="AD35" s="16">
        <v>80.31</v>
      </c>
      <c r="AE35" s="16">
        <v>72.419999999999987</v>
      </c>
    </row>
    <row r="36" spans="3:31" x14ac:dyDescent="0.35">
      <c r="C36" s="21">
        <v>0.60416666666666696</v>
      </c>
      <c r="D36" s="16">
        <v>55.51</v>
      </c>
      <c r="E36" s="16">
        <v>65.750000000000014</v>
      </c>
      <c r="F36" s="16">
        <v>68.86</v>
      </c>
      <c r="G36" s="16">
        <v>69.33</v>
      </c>
      <c r="H36" s="16">
        <v>61.669999999999995</v>
      </c>
      <c r="I36" s="16">
        <v>71.430000000000007</v>
      </c>
      <c r="J36" s="16">
        <v>64.17</v>
      </c>
      <c r="K36" s="16">
        <v>62.010000000000005</v>
      </c>
      <c r="L36" s="16">
        <v>77.06</v>
      </c>
      <c r="M36" s="16">
        <v>77.599999999999994</v>
      </c>
      <c r="N36" s="16">
        <v>74.999999999999986</v>
      </c>
      <c r="O36" s="16">
        <v>76.709999999999994</v>
      </c>
      <c r="P36" s="16">
        <v>76.22</v>
      </c>
      <c r="Q36" s="16">
        <v>67.28</v>
      </c>
      <c r="R36" s="16">
        <v>64.75</v>
      </c>
      <c r="S36" s="16">
        <v>68.27</v>
      </c>
      <c r="T36" s="16">
        <v>75.39</v>
      </c>
      <c r="U36" s="16">
        <v>78.139999999999986</v>
      </c>
      <c r="V36" s="16">
        <v>75.010000000000005</v>
      </c>
      <c r="W36" s="16">
        <v>70.88</v>
      </c>
      <c r="X36" s="16">
        <v>65.760000000000005</v>
      </c>
      <c r="Y36" s="16">
        <v>63.609999999999992</v>
      </c>
      <c r="Z36" s="16">
        <v>67.430000000000007</v>
      </c>
      <c r="AA36" s="16">
        <v>73.05</v>
      </c>
      <c r="AB36" s="16">
        <v>71.990000000000009</v>
      </c>
      <c r="AC36" s="16">
        <v>77.05</v>
      </c>
      <c r="AD36" s="16">
        <v>80.34</v>
      </c>
      <c r="AE36" s="16">
        <v>72.069999999999993</v>
      </c>
    </row>
    <row r="37" spans="3:31" x14ac:dyDescent="0.35">
      <c r="C37" s="21">
        <v>0.625</v>
      </c>
      <c r="D37" s="16">
        <v>55.389999999999986</v>
      </c>
      <c r="E37" s="16">
        <v>65.899999999999991</v>
      </c>
      <c r="F37" s="16">
        <v>68.820000000000007</v>
      </c>
      <c r="G37" s="16">
        <v>69.060000000000016</v>
      </c>
      <c r="H37" s="16">
        <v>61.290000000000006</v>
      </c>
      <c r="I37" s="16">
        <v>71.239999999999995</v>
      </c>
      <c r="J37" s="16">
        <v>64.16</v>
      </c>
      <c r="K37" s="16">
        <v>61.68</v>
      </c>
      <c r="L37" s="16">
        <v>77.180000000000007</v>
      </c>
      <c r="M37" s="16">
        <v>76.88000000000001</v>
      </c>
      <c r="N37" s="16">
        <v>75.209999999999994</v>
      </c>
      <c r="O37" s="16">
        <v>76.38000000000001</v>
      </c>
      <c r="P37" s="16">
        <v>76.42</v>
      </c>
      <c r="Q37" s="16">
        <v>66.97</v>
      </c>
      <c r="R37" s="16">
        <v>64.789999999999992</v>
      </c>
      <c r="S37" s="16">
        <v>67.19</v>
      </c>
      <c r="T37" s="16">
        <v>75.089999999999989</v>
      </c>
      <c r="U37" s="16">
        <v>77.389999999999986</v>
      </c>
      <c r="V37" s="16">
        <v>74.530000000000015</v>
      </c>
      <c r="W37" s="16">
        <v>71.009999999999991</v>
      </c>
      <c r="X37" s="16">
        <v>65.960000000000008</v>
      </c>
      <c r="Y37" s="16">
        <v>63.74</v>
      </c>
      <c r="Z37" s="16">
        <v>67.58</v>
      </c>
      <c r="AA37" s="16">
        <v>72.320000000000007</v>
      </c>
      <c r="AB37" s="16">
        <v>72.44</v>
      </c>
      <c r="AC37" s="16">
        <v>79.2</v>
      </c>
      <c r="AD37" s="16">
        <v>80.63</v>
      </c>
      <c r="AE37" s="16">
        <v>72.78</v>
      </c>
    </row>
    <row r="38" spans="3:31" x14ac:dyDescent="0.35">
      <c r="C38" s="21">
        <v>0.64583333333333304</v>
      </c>
      <c r="D38" s="16">
        <v>54.160000000000004</v>
      </c>
      <c r="E38" s="16">
        <v>65.569999999999993</v>
      </c>
      <c r="F38" s="16">
        <v>66.619999999999976</v>
      </c>
      <c r="G38" s="16">
        <v>69.260000000000019</v>
      </c>
      <c r="H38" s="16">
        <v>62.300000000000004</v>
      </c>
      <c r="I38" s="16">
        <v>70.349999999999994</v>
      </c>
      <c r="J38" s="16">
        <v>63.169999999999995</v>
      </c>
      <c r="K38" s="16">
        <v>61.329999999999991</v>
      </c>
      <c r="L38" s="16">
        <v>76.48</v>
      </c>
      <c r="M38" s="16">
        <v>76.330000000000013</v>
      </c>
      <c r="N38" s="16">
        <v>75.36</v>
      </c>
      <c r="O38" s="16">
        <v>75.949999999999989</v>
      </c>
      <c r="P38" s="16">
        <v>75.399999999999991</v>
      </c>
      <c r="Q38" s="16">
        <v>66.359999999999985</v>
      </c>
      <c r="R38" s="16">
        <v>64.600000000000009</v>
      </c>
      <c r="S38" s="16">
        <v>66.940000000000012</v>
      </c>
      <c r="T38" s="16">
        <v>74.679999999999993</v>
      </c>
      <c r="U38" s="16">
        <v>77.19</v>
      </c>
      <c r="V38" s="16">
        <v>75.480000000000018</v>
      </c>
      <c r="W38" s="16">
        <v>70.539999999999992</v>
      </c>
      <c r="X38" s="16">
        <v>67.239999999999995</v>
      </c>
      <c r="Y38" s="16">
        <v>64.06</v>
      </c>
      <c r="Z38" s="16">
        <v>67.06</v>
      </c>
      <c r="AA38" s="16">
        <v>73.410000000000011</v>
      </c>
      <c r="AB38" s="16">
        <v>72.37</v>
      </c>
      <c r="AC38" s="16">
        <v>78.42</v>
      </c>
      <c r="AD38" s="16">
        <v>80.31</v>
      </c>
      <c r="AE38" s="16">
        <v>72.48</v>
      </c>
    </row>
    <row r="39" spans="3:31" x14ac:dyDescent="0.35">
      <c r="C39" s="21">
        <v>0.66666666666666696</v>
      </c>
      <c r="D39" s="16">
        <v>54.85</v>
      </c>
      <c r="E39" s="16">
        <v>65.929999999999993</v>
      </c>
      <c r="F39" s="16">
        <v>66.499999999999986</v>
      </c>
      <c r="G39" s="16">
        <v>68.460000000000008</v>
      </c>
      <c r="H39" s="16">
        <v>65.34</v>
      </c>
      <c r="I39" s="16">
        <v>70.419999999999987</v>
      </c>
      <c r="J39" s="16">
        <v>63.88</v>
      </c>
      <c r="K39" s="16">
        <v>62.1</v>
      </c>
      <c r="L39" s="16">
        <v>76.040000000000006</v>
      </c>
      <c r="M39" s="16">
        <v>76.02</v>
      </c>
      <c r="N39" s="16">
        <v>76.199999999999989</v>
      </c>
      <c r="O39" s="16">
        <v>75.11</v>
      </c>
      <c r="P39" s="16">
        <v>75.650000000000006</v>
      </c>
      <c r="Q39" s="16">
        <v>66.169999999999987</v>
      </c>
      <c r="R39" s="16">
        <v>65.210000000000008</v>
      </c>
      <c r="S39" s="16">
        <v>66.72999999999999</v>
      </c>
      <c r="T39" s="16">
        <v>74.819999999999993</v>
      </c>
      <c r="U39" s="16">
        <v>76.320000000000007</v>
      </c>
      <c r="V39" s="16">
        <v>75.260000000000005</v>
      </c>
      <c r="W39" s="16">
        <v>70.300000000000011</v>
      </c>
      <c r="X39" s="16">
        <v>66.999999999999986</v>
      </c>
      <c r="Y39" s="16">
        <v>64.180000000000007</v>
      </c>
      <c r="Z39" s="16">
        <v>64.27</v>
      </c>
      <c r="AA39" s="16">
        <v>72.809999999999988</v>
      </c>
      <c r="AB39" s="16">
        <v>71.56</v>
      </c>
      <c r="AC39" s="16">
        <v>76.929999999999993</v>
      </c>
      <c r="AD39" s="16">
        <v>79.710000000000008</v>
      </c>
      <c r="AE39" s="16">
        <v>72.33</v>
      </c>
    </row>
    <row r="40" spans="3:31" x14ac:dyDescent="0.35">
      <c r="C40" s="21">
        <v>0.6875</v>
      </c>
      <c r="D40" s="16">
        <v>55.25</v>
      </c>
      <c r="E40" s="16">
        <v>65.36</v>
      </c>
      <c r="F40" s="16">
        <v>66.069999999999993</v>
      </c>
      <c r="G40" s="16">
        <v>61.45</v>
      </c>
      <c r="H40" s="16">
        <v>65.97999999999999</v>
      </c>
      <c r="I40" s="16">
        <v>70.59</v>
      </c>
      <c r="J40" s="16">
        <v>64.290000000000006</v>
      </c>
      <c r="K40" s="16">
        <v>62.68</v>
      </c>
      <c r="L40" s="16">
        <v>74.240000000000009</v>
      </c>
      <c r="M40" s="16">
        <v>74.97999999999999</v>
      </c>
      <c r="N40" s="16">
        <v>75.739999999999995</v>
      </c>
      <c r="O40" s="16">
        <v>74.52</v>
      </c>
      <c r="P40" s="16">
        <v>75.08</v>
      </c>
      <c r="Q40" s="16">
        <v>66.86</v>
      </c>
      <c r="R40" s="16">
        <v>66.180000000000007</v>
      </c>
      <c r="S40" s="16">
        <v>66.42</v>
      </c>
      <c r="T40" s="16">
        <v>74.67</v>
      </c>
      <c r="U40" s="16">
        <v>75.27000000000001</v>
      </c>
      <c r="V40" s="16">
        <v>74.589999999999989</v>
      </c>
      <c r="W40" s="16">
        <v>69.52</v>
      </c>
      <c r="X40" s="16">
        <v>65.350000000000009</v>
      </c>
      <c r="Y40" s="16">
        <v>64.559999999999988</v>
      </c>
      <c r="Z40" s="16">
        <v>66.08</v>
      </c>
      <c r="AA40" s="16">
        <v>71.569999999999993</v>
      </c>
      <c r="AB40" s="16">
        <v>71.05</v>
      </c>
      <c r="AC40" s="16">
        <v>75.3</v>
      </c>
      <c r="AD40" s="16">
        <v>79.14</v>
      </c>
      <c r="AE40" s="16">
        <v>72.790000000000006</v>
      </c>
    </row>
    <row r="41" spans="3:31" x14ac:dyDescent="0.35">
      <c r="C41" s="21">
        <v>0.70833333333333304</v>
      </c>
      <c r="D41" s="16">
        <v>57.029999999999994</v>
      </c>
      <c r="E41" s="16">
        <v>65.88</v>
      </c>
      <c r="F41" s="16">
        <v>66.779999999999987</v>
      </c>
      <c r="G41" s="16">
        <v>65.489999999999995</v>
      </c>
      <c r="H41" s="16">
        <v>67.219999999999985</v>
      </c>
      <c r="I41" s="16">
        <v>69.73</v>
      </c>
      <c r="J41" s="16">
        <v>65.569999999999979</v>
      </c>
      <c r="K41" s="16">
        <v>63.830000000000005</v>
      </c>
      <c r="L41" s="16">
        <v>71.63</v>
      </c>
      <c r="M41" s="16">
        <v>74.73</v>
      </c>
      <c r="N41" s="16">
        <v>75.38000000000001</v>
      </c>
      <c r="O41" s="16">
        <v>75.62</v>
      </c>
      <c r="P41" s="16">
        <v>74.77</v>
      </c>
      <c r="Q41" s="16">
        <v>67.88</v>
      </c>
      <c r="R41" s="16">
        <v>66.62</v>
      </c>
      <c r="S41" s="16">
        <v>68.339999999999989</v>
      </c>
      <c r="T41" s="16">
        <v>75.510000000000005</v>
      </c>
      <c r="U41" s="16">
        <v>74.489999999999995</v>
      </c>
      <c r="V41" s="16">
        <v>74.13000000000001</v>
      </c>
      <c r="W41" s="16">
        <v>69.220000000000013</v>
      </c>
      <c r="X41" s="16">
        <v>67.81</v>
      </c>
      <c r="Y41" s="16">
        <v>64.809999999999988</v>
      </c>
      <c r="Z41" s="16">
        <v>66.39</v>
      </c>
      <c r="AA41" s="16">
        <v>71.599999999999994</v>
      </c>
      <c r="AB41" s="16">
        <v>70.75</v>
      </c>
      <c r="AC41" s="16">
        <v>75.149999999999991</v>
      </c>
      <c r="AD41" s="16">
        <v>78.339999999999989</v>
      </c>
      <c r="AE41" s="16">
        <v>73.450000000000017</v>
      </c>
    </row>
    <row r="42" spans="3:31" x14ac:dyDescent="0.35">
      <c r="C42" s="21">
        <v>0.72916666666666696</v>
      </c>
      <c r="D42" s="16">
        <v>60.61</v>
      </c>
      <c r="E42" s="16">
        <v>70.58</v>
      </c>
      <c r="F42" s="16">
        <v>70.260000000000005</v>
      </c>
      <c r="G42" s="16">
        <v>68.86</v>
      </c>
      <c r="H42" s="16">
        <v>70.099999999999994</v>
      </c>
      <c r="I42" s="16">
        <v>70.010000000000005</v>
      </c>
      <c r="J42" s="16">
        <v>67.399999999999991</v>
      </c>
      <c r="K42" s="16">
        <v>66.05</v>
      </c>
      <c r="L42" s="16">
        <v>72.489999999999995</v>
      </c>
      <c r="M42" s="16">
        <v>75.81</v>
      </c>
      <c r="N42" s="16">
        <v>76.53</v>
      </c>
      <c r="O42" s="16">
        <v>78.52</v>
      </c>
      <c r="P42" s="16">
        <v>75.040000000000006</v>
      </c>
      <c r="Q42" s="16">
        <v>69.180000000000007</v>
      </c>
      <c r="R42" s="16">
        <v>67.81</v>
      </c>
      <c r="S42" s="16">
        <v>69.87</v>
      </c>
      <c r="T42" s="16">
        <v>75.39</v>
      </c>
      <c r="U42" s="16">
        <v>75.430000000000007</v>
      </c>
      <c r="V42" s="16">
        <v>75.95</v>
      </c>
      <c r="W42" s="16">
        <v>70.63000000000001</v>
      </c>
      <c r="X42" s="16">
        <v>70.22</v>
      </c>
      <c r="Y42" s="16">
        <v>66</v>
      </c>
      <c r="Z42" s="16">
        <v>68.839999999999989</v>
      </c>
      <c r="AA42" s="16">
        <v>71.8</v>
      </c>
      <c r="AB42" s="16">
        <v>71.69</v>
      </c>
      <c r="AC42" s="16">
        <v>75.61</v>
      </c>
      <c r="AD42" s="16">
        <v>77.84999999999998</v>
      </c>
      <c r="AE42" s="16">
        <v>75.31</v>
      </c>
    </row>
    <row r="43" spans="3:31" x14ac:dyDescent="0.35">
      <c r="C43" s="21">
        <v>0.75</v>
      </c>
      <c r="D43" s="16">
        <v>68.81</v>
      </c>
      <c r="E43" s="16">
        <v>79.66</v>
      </c>
      <c r="F43" s="16">
        <v>77.459999999999994</v>
      </c>
      <c r="G43" s="16">
        <v>75.940000000000012</v>
      </c>
      <c r="H43" s="16">
        <v>77.100000000000009</v>
      </c>
      <c r="I43" s="16">
        <v>76.089999999999989</v>
      </c>
      <c r="J43" s="16">
        <v>72.41</v>
      </c>
      <c r="K43" s="16">
        <v>72.25</v>
      </c>
      <c r="L43" s="16">
        <v>80.28</v>
      </c>
      <c r="M43" s="16">
        <v>80.210000000000008</v>
      </c>
      <c r="N43" s="16">
        <v>82.009999999999991</v>
      </c>
      <c r="O43" s="16">
        <v>84.399999999999991</v>
      </c>
      <c r="P43" s="16">
        <v>80.36999999999999</v>
      </c>
      <c r="Q43" s="16">
        <v>73.02</v>
      </c>
      <c r="R43" s="16">
        <v>73.400000000000006</v>
      </c>
      <c r="S43" s="16">
        <v>76.89</v>
      </c>
      <c r="T43" s="16">
        <v>81.120000000000019</v>
      </c>
      <c r="U43" s="16">
        <v>83.13</v>
      </c>
      <c r="V43" s="16">
        <v>82.36999999999999</v>
      </c>
      <c r="W43" s="16">
        <v>77.539999999999992</v>
      </c>
      <c r="X43" s="16">
        <v>75.87</v>
      </c>
      <c r="Y43" s="16">
        <v>71.069999999999993</v>
      </c>
      <c r="Z43" s="16">
        <v>77.010000000000005</v>
      </c>
      <c r="AA43" s="16">
        <v>77.53</v>
      </c>
      <c r="AB43" s="16">
        <v>76.709999999999994</v>
      </c>
      <c r="AC43" s="16">
        <v>79.58</v>
      </c>
      <c r="AD43" s="16">
        <v>82.039999999999992</v>
      </c>
      <c r="AE43" s="16">
        <v>78.94</v>
      </c>
    </row>
    <row r="44" spans="3:31" x14ac:dyDescent="0.35">
      <c r="C44" s="21">
        <v>0.77083333333333304</v>
      </c>
      <c r="D44" s="16">
        <v>81.010000000000005</v>
      </c>
      <c r="E44" s="16">
        <v>90.589999999999989</v>
      </c>
      <c r="F44" s="16">
        <v>87.72</v>
      </c>
      <c r="G44" s="16">
        <v>88.850000000000009</v>
      </c>
      <c r="H44" s="16">
        <v>91.35</v>
      </c>
      <c r="I44" s="16">
        <v>94.050000000000011</v>
      </c>
      <c r="J44" s="16">
        <v>88.92</v>
      </c>
      <c r="K44" s="16">
        <v>88.949999999999989</v>
      </c>
      <c r="L44" s="16">
        <v>98.02000000000001</v>
      </c>
      <c r="M44" s="16">
        <v>95.67</v>
      </c>
      <c r="N44" s="16">
        <v>95.5</v>
      </c>
      <c r="O44" s="16">
        <v>99.06</v>
      </c>
      <c r="P44" s="16">
        <v>97.74</v>
      </c>
      <c r="Q44" s="16">
        <v>93.66</v>
      </c>
      <c r="R44" s="16">
        <v>90.429999999999993</v>
      </c>
      <c r="S44" s="16">
        <v>93.1</v>
      </c>
      <c r="T44" s="16">
        <v>95.2</v>
      </c>
      <c r="U44" s="16">
        <v>101.48</v>
      </c>
      <c r="V44" s="16">
        <v>99.66</v>
      </c>
      <c r="W44" s="16">
        <v>95.58</v>
      </c>
      <c r="X44" s="16">
        <v>91.699999999999989</v>
      </c>
      <c r="Y44" s="16">
        <v>88.919999999999987</v>
      </c>
      <c r="Z44" s="16">
        <v>93.33</v>
      </c>
      <c r="AA44" s="16">
        <v>95.12</v>
      </c>
      <c r="AB44" s="16">
        <v>93.46</v>
      </c>
      <c r="AC44" s="16">
        <v>99.7</v>
      </c>
      <c r="AD44" s="16">
        <v>100.72999999999999</v>
      </c>
      <c r="AE44" s="16">
        <v>95.67</v>
      </c>
    </row>
    <row r="45" spans="3:31" x14ac:dyDescent="0.35">
      <c r="C45" s="21">
        <v>0.79166666666666696</v>
      </c>
      <c r="D45" s="16">
        <v>85.76</v>
      </c>
      <c r="E45" s="16">
        <v>92.95</v>
      </c>
      <c r="F45" s="16">
        <v>91.89</v>
      </c>
      <c r="G45" s="16">
        <v>92.550000000000011</v>
      </c>
      <c r="H45" s="16">
        <v>93.11</v>
      </c>
      <c r="I45" s="16">
        <v>97.88</v>
      </c>
      <c r="J45" s="16">
        <v>95.239999999999981</v>
      </c>
      <c r="K45" s="16">
        <v>96.089999999999989</v>
      </c>
      <c r="L45" s="16">
        <v>104.67</v>
      </c>
      <c r="M45" s="16">
        <v>103.89</v>
      </c>
      <c r="N45" s="16">
        <v>102.28</v>
      </c>
      <c r="O45" s="16">
        <v>104.43</v>
      </c>
      <c r="P45" s="16">
        <v>104.23</v>
      </c>
      <c r="Q45" s="16">
        <v>102.32999999999998</v>
      </c>
      <c r="R45" s="16">
        <v>96.22</v>
      </c>
      <c r="S45" s="16">
        <v>97.17</v>
      </c>
      <c r="T45" s="16">
        <v>102.63</v>
      </c>
      <c r="U45" s="16">
        <v>105.04</v>
      </c>
      <c r="V45" s="16">
        <v>105.16999999999999</v>
      </c>
      <c r="W45" s="16">
        <v>101.03</v>
      </c>
      <c r="X45" s="16">
        <v>98.739999999999981</v>
      </c>
      <c r="Y45" s="16">
        <v>98.02</v>
      </c>
      <c r="Z45" s="16">
        <v>99.009999999999991</v>
      </c>
      <c r="AA45" s="16">
        <v>101.49000000000001</v>
      </c>
      <c r="AB45" s="16">
        <v>100.47999999999999</v>
      </c>
      <c r="AC45" s="16">
        <v>107.63</v>
      </c>
      <c r="AD45" s="16">
        <v>107.8</v>
      </c>
      <c r="AE45" s="16">
        <v>103.58</v>
      </c>
    </row>
    <row r="46" spans="3:31" x14ac:dyDescent="0.35">
      <c r="C46" s="21">
        <v>0.8125</v>
      </c>
      <c r="D46" s="16">
        <v>84.469999999999985</v>
      </c>
      <c r="E46" s="16">
        <v>91.45</v>
      </c>
      <c r="F46" s="16">
        <v>90.33</v>
      </c>
      <c r="G46" s="16">
        <v>90.37</v>
      </c>
      <c r="H46" s="16">
        <v>89.18</v>
      </c>
      <c r="I46" s="16">
        <v>94.990000000000009</v>
      </c>
      <c r="J46" s="16">
        <v>96.22999999999999</v>
      </c>
      <c r="K46" s="16">
        <v>95.490000000000009</v>
      </c>
      <c r="L46" s="16">
        <v>102.70000000000002</v>
      </c>
      <c r="M46" s="16">
        <v>102.66999999999999</v>
      </c>
      <c r="N46" s="16">
        <v>98.179999999999993</v>
      </c>
      <c r="O46" s="16">
        <v>102.28</v>
      </c>
      <c r="P46" s="16">
        <v>101.88</v>
      </c>
      <c r="Q46" s="16">
        <v>100.63</v>
      </c>
      <c r="R46" s="16">
        <v>89</v>
      </c>
      <c r="S46" s="16">
        <v>94.74</v>
      </c>
      <c r="T46" s="16">
        <v>102.47999999999999</v>
      </c>
      <c r="U46" s="16">
        <v>102.39000000000001</v>
      </c>
      <c r="V46" s="16">
        <v>103.1</v>
      </c>
      <c r="W46" s="16">
        <v>98.789999999999992</v>
      </c>
      <c r="X46" s="16">
        <v>97.11</v>
      </c>
      <c r="Y46" s="16">
        <v>96.06</v>
      </c>
      <c r="Z46" s="16">
        <v>97.27</v>
      </c>
      <c r="AA46" s="16">
        <v>99.44</v>
      </c>
      <c r="AB46" s="16">
        <v>98.33</v>
      </c>
      <c r="AC46" s="16">
        <v>104.72</v>
      </c>
      <c r="AD46" s="16">
        <v>105.27</v>
      </c>
      <c r="AE46" s="16">
        <v>102.24</v>
      </c>
    </row>
    <row r="47" spans="3:31" x14ac:dyDescent="0.35">
      <c r="C47" s="21">
        <v>0.83333333333333304</v>
      </c>
      <c r="D47" s="16">
        <v>83.23</v>
      </c>
      <c r="E47" s="16">
        <v>88.93</v>
      </c>
      <c r="F47" s="16">
        <v>87.97</v>
      </c>
      <c r="G47" s="16">
        <v>88.639999999999986</v>
      </c>
      <c r="H47" s="16">
        <v>87.44</v>
      </c>
      <c r="I47" s="16">
        <v>92.31</v>
      </c>
      <c r="J47" s="16">
        <v>92.95</v>
      </c>
      <c r="K47" s="16">
        <v>93.019999999999982</v>
      </c>
      <c r="L47" s="16">
        <v>99.51</v>
      </c>
      <c r="M47" s="16">
        <v>99.31</v>
      </c>
      <c r="N47" s="16">
        <v>97.639999999999986</v>
      </c>
      <c r="O47" s="16">
        <v>98.829999999999984</v>
      </c>
      <c r="P47" s="16">
        <v>98.55</v>
      </c>
      <c r="Q47" s="16">
        <v>98.039999999999992</v>
      </c>
      <c r="R47" s="16">
        <v>86.65</v>
      </c>
      <c r="S47" s="16">
        <v>92.360000000000014</v>
      </c>
      <c r="T47" s="16">
        <v>98.81</v>
      </c>
      <c r="U47" s="16">
        <v>99.47</v>
      </c>
      <c r="V47" s="16">
        <v>99.670000000000016</v>
      </c>
      <c r="W47" s="16">
        <v>95.85</v>
      </c>
      <c r="X47" s="16">
        <v>93.92</v>
      </c>
      <c r="Y47" s="16">
        <v>91.44</v>
      </c>
      <c r="Z47" s="16">
        <v>94.44</v>
      </c>
      <c r="AA47" s="16">
        <v>95.509999999999991</v>
      </c>
      <c r="AB47" s="16">
        <v>96.22</v>
      </c>
      <c r="AC47" s="16">
        <v>101.38000000000001</v>
      </c>
      <c r="AD47" s="16">
        <v>101.49000000000001</v>
      </c>
      <c r="AE47" s="16">
        <v>99.200000000000017</v>
      </c>
    </row>
    <row r="48" spans="3:31" x14ac:dyDescent="0.35">
      <c r="C48" s="21">
        <v>0.85416666666666696</v>
      </c>
      <c r="D48" s="16">
        <v>82.419999999999987</v>
      </c>
      <c r="E48" s="16">
        <v>87.070000000000007</v>
      </c>
      <c r="F48" s="16">
        <v>85.11</v>
      </c>
      <c r="G48" s="16">
        <v>86.46</v>
      </c>
      <c r="H48" s="16">
        <v>84.84</v>
      </c>
      <c r="I48" s="16">
        <v>90.21</v>
      </c>
      <c r="J48" s="16">
        <v>90.31</v>
      </c>
      <c r="K48" s="16">
        <v>90.72</v>
      </c>
      <c r="L48" s="16">
        <v>96.080000000000013</v>
      </c>
      <c r="M48" s="16">
        <v>96.55</v>
      </c>
      <c r="N48" s="16">
        <v>94.9</v>
      </c>
      <c r="O48" s="16">
        <v>95.92</v>
      </c>
      <c r="P48" s="16">
        <v>95.81</v>
      </c>
      <c r="Q48" s="16">
        <v>94.99</v>
      </c>
      <c r="R48" s="16">
        <v>85.51</v>
      </c>
      <c r="S48" s="16">
        <v>90.42</v>
      </c>
      <c r="T48" s="16">
        <v>95.88</v>
      </c>
      <c r="U48" s="16">
        <v>96.539999999999992</v>
      </c>
      <c r="V48" s="16">
        <v>96.759999999999991</v>
      </c>
      <c r="W48" s="16">
        <v>93.36</v>
      </c>
      <c r="X48" s="16">
        <v>91.35</v>
      </c>
      <c r="Y48" s="16">
        <v>88.87</v>
      </c>
      <c r="Z48" s="16">
        <v>92.09</v>
      </c>
      <c r="AA48" s="16">
        <v>93.080000000000013</v>
      </c>
      <c r="AB48" s="16">
        <v>94.35</v>
      </c>
      <c r="AC48" s="16">
        <v>99.38</v>
      </c>
      <c r="AD48" s="16">
        <v>99.070000000000007</v>
      </c>
      <c r="AE48" s="16">
        <v>96.35</v>
      </c>
    </row>
    <row r="49" spans="1:39" x14ac:dyDescent="0.35">
      <c r="C49" s="21">
        <v>0.875</v>
      </c>
      <c r="D49" s="16">
        <v>81.08</v>
      </c>
      <c r="E49" s="16">
        <v>85.05</v>
      </c>
      <c r="F49" s="16">
        <v>81.96</v>
      </c>
      <c r="G49" s="16">
        <v>84.669999999999987</v>
      </c>
      <c r="H49" s="16">
        <v>83.66</v>
      </c>
      <c r="I49" s="16">
        <v>87.54</v>
      </c>
      <c r="J49" s="16">
        <v>88.21</v>
      </c>
      <c r="K49" s="16">
        <v>88.410000000000011</v>
      </c>
      <c r="L49" s="16">
        <v>92.83</v>
      </c>
      <c r="M49" s="16">
        <v>93.31</v>
      </c>
      <c r="N49" s="16">
        <v>91.490000000000009</v>
      </c>
      <c r="O49" s="16">
        <v>93.17</v>
      </c>
      <c r="P49" s="16">
        <v>92.789999999999992</v>
      </c>
      <c r="Q49" s="16">
        <v>91.76</v>
      </c>
      <c r="R49" s="16">
        <v>83.52000000000001</v>
      </c>
      <c r="S49" s="16">
        <v>87.57</v>
      </c>
      <c r="T49" s="16">
        <v>94.09</v>
      </c>
      <c r="U49" s="16">
        <v>93.58</v>
      </c>
      <c r="V49" s="16">
        <v>91.42</v>
      </c>
      <c r="W49" s="16">
        <v>88.46</v>
      </c>
      <c r="X49" s="16">
        <v>88.43</v>
      </c>
      <c r="Y49" s="16">
        <v>85.28</v>
      </c>
      <c r="Z49" s="16">
        <v>89.38000000000001</v>
      </c>
      <c r="AA49" s="16">
        <v>90.13000000000001</v>
      </c>
      <c r="AB49" s="16">
        <v>91.960000000000008</v>
      </c>
      <c r="AC49" s="16">
        <v>95.809999999999988</v>
      </c>
      <c r="AD49" s="16">
        <v>96.07</v>
      </c>
      <c r="AE49" s="16">
        <v>93.19</v>
      </c>
    </row>
    <row r="50" spans="1:39" x14ac:dyDescent="0.35">
      <c r="C50" s="21">
        <v>0.89583333333333304</v>
      </c>
      <c r="D50" s="16">
        <v>79.41</v>
      </c>
      <c r="E50" s="16">
        <v>83.57</v>
      </c>
      <c r="F50" s="16">
        <v>79.699999999999989</v>
      </c>
      <c r="G50" s="16">
        <v>82.35</v>
      </c>
      <c r="H50" s="16">
        <v>81.27</v>
      </c>
      <c r="I50" s="16">
        <v>83.85</v>
      </c>
      <c r="J50" s="16">
        <v>85.61</v>
      </c>
      <c r="K50" s="16">
        <v>85.419999999999987</v>
      </c>
      <c r="L50" s="16">
        <v>89.759999999999991</v>
      </c>
      <c r="M50" s="16">
        <v>90.089999999999989</v>
      </c>
      <c r="N50" s="16">
        <v>88.4</v>
      </c>
      <c r="O50" s="16">
        <v>90.09</v>
      </c>
      <c r="P50" s="16">
        <v>89.37</v>
      </c>
      <c r="Q50" s="16">
        <v>89.190000000000012</v>
      </c>
      <c r="R50" s="16">
        <v>81.02000000000001</v>
      </c>
      <c r="S50" s="16">
        <v>83.839999999999989</v>
      </c>
      <c r="T50" s="16">
        <v>90.93</v>
      </c>
      <c r="U50" s="16">
        <v>90.259999999999991</v>
      </c>
      <c r="V50" s="16">
        <v>88.03</v>
      </c>
      <c r="W50" s="16">
        <v>86.69</v>
      </c>
      <c r="X50" s="16">
        <v>85.679999999999993</v>
      </c>
      <c r="Y50" s="16">
        <v>82.710000000000008</v>
      </c>
      <c r="Z50" s="16">
        <v>86.06</v>
      </c>
      <c r="AA50" s="16">
        <v>86.15</v>
      </c>
      <c r="AB50" s="16">
        <v>87.87</v>
      </c>
      <c r="AC50" s="16">
        <v>92.39</v>
      </c>
      <c r="AD50" s="16">
        <v>93.16</v>
      </c>
      <c r="AE50" s="16">
        <v>89.83</v>
      </c>
    </row>
    <row r="51" spans="1:39" x14ac:dyDescent="0.35">
      <c r="C51" s="21">
        <v>0.91666666666666696</v>
      </c>
      <c r="D51" s="16">
        <v>77.64</v>
      </c>
      <c r="E51" s="16">
        <v>81.109999999999985</v>
      </c>
      <c r="F51" s="16">
        <v>76.899999999999991</v>
      </c>
      <c r="G51" s="16">
        <v>78.330000000000013</v>
      </c>
      <c r="H51" s="16">
        <v>77.37</v>
      </c>
      <c r="I51" s="16">
        <v>81.169999999999987</v>
      </c>
      <c r="J51" s="16">
        <v>82.38</v>
      </c>
      <c r="K51" s="16">
        <v>82.16</v>
      </c>
      <c r="L51" s="16">
        <v>86.470000000000013</v>
      </c>
      <c r="M51" s="16">
        <v>86.539999999999992</v>
      </c>
      <c r="N51" s="16">
        <v>85.14</v>
      </c>
      <c r="O51" s="16">
        <v>86.36</v>
      </c>
      <c r="P51" s="16">
        <v>86.38</v>
      </c>
      <c r="Q51" s="16">
        <v>85.759999999999991</v>
      </c>
      <c r="R51" s="16">
        <v>78.61</v>
      </c>
      <c r="S51" s="16">
        <v>80.39</v>
      </c>
      <c r="T51" s="16">
        <v>87</v>
      </c>
      <c r="U51" s="16">
        <v>86.929999999999993</v>
      </c>
      <c r="V51" s="16">
        <v>84.22</v>
      </c>
      <c r="W51" s="16">
        <v>82.9</v>
      </c>
      <c r="X51" s="16">
        <v>82.239999999999981</v>
      </c>
      <c r="Y51" s="16">
        <v>80.179999999999993</v>
      </c>
      <c r="Z51" s="16">
        <v>82.68</v>
      </c>
      <c r="AA51" s="16">
        <v>83.010000000000019</v>
      </c>
      <c r="AB51" s="16">
        <v>84.69</v>
      </c>
      <c r="AC51" s="16">
        <v>88.25</v>
      </c>
      <c r="AD51" s="16">
        <v>89.42</v>
      </c>
      <c r="AE51" s="16">
        <v>87.13000000000001</v>
      </c>
    </row>
    <row r="52" spans="1:39" x14ac:dyDescent="0.35">
      <c r="C52" s="21">
        <v>0.9375</v>
      </c>
      <c r="D52" s="16">
        <v>75.760000000000005</v>
      </c>
      <c r="E52" s="16">
        <v>78.780000000000015</v>
      </c>
      <c r="F52" s="16">
        <v>74.290000000000006</v>
      </c>
      <c r="G52" s="16">
        <v>76.22</v>
      </c>
      <c r="H52" s="16">
        <v>75.349999999999994</v>
      </c>
      <c r="I52" s="16">
        <v>78.02</v>
      </c>
      <c r="J52" s="16">
        <v>79.399999999999991</v>
      </c>
      <c r="K52" s="16">
        <v>79.19</v>
      </c>
      <c r="L52" s="16">
        <v>83.210000000000008</v>
      </c>
      <c r="M52" s="16">
        <v>83.03</v>
      </c>
      <c r="N52" s="16">
        <v>81.45</v>
      </c>
      <c r="O52" s="16">
        <v>82.77</v>
      </c>
      <c r="P52" s="16">
        <v>82.679999999999993</v>
      </c>
      <c r="Q52" s="16">
        <v>82.32</v>
      </c>
      <c r="R52" s="16">
        <v>76.34</v>
      </c>
      <c r="S52" s="16">
        <v>77.08</v>
      </c>
      <c r="T52" s="16">
        <v>81.77000000000001</v>
      </c>
      <c r="U52" s="16">
        <v>83.829999999999984</v>
      </c>
      <c r="V52" s="16">
        <v>79.449999999999989</v>
      </c>
      <c r="W52" s="16">
        <v>79.800000000000011</v>
      </c>
      <c r="X52" s="16">
        <v>79.12</v>
      </c>
      <c r="Y52" s="16">
        <v>77.600000000000009</v>
      </c>
      <c r="Z52" s="16">
        <v>79.449999999999989</v>
      </c>
      <c r="AA52" s="16">
        <v>79.529999999999987</v>
      </c>
      <c r="AB52" s="16">
        <v>81.62</v>
      </c>
      <c r="AC52" s="16">
        <v>85.509999999999991</v>
      </c>
      <c r="AD52" s="16">
        <v>85.920000000000016</v>
      </c>
      <c r="AE52" s="16">
        <v>84.259999999999991</v>
      </c>
      <c r="AM52" t="s">
        <v>40</v>
      </c>
    </row>
    <row r="53" spans="1:39" x14ac:dyDescent="0.35">
      <c r="C53" s="21">
        <v>0.95833333333333304</v>
      </c>
      <c r="D53" s="16">
        <v>73.640000000000015</v>
      </c>
      <c r="E53" s="16">
        <v>76.62</v>
      </c>
      <c r="F53" s="16">
        <v>71.91</v>
      </c>
      <c r="G53" s="16">
        <v>74.289999999999992</v>
      </c>
      <c r="H53" s="16">
        <v>73.550000000000011</v>
      </c>
      <c r="I53" s="16">
        <v>76.22</v>
      </c>
      <c r="J53" s="16">
        <v>74.58</v>
      </c>
      <c r="K53" s="16">
        <v>76.490000000000009</v>
      </c>
      <c r="L53" s="16">
        <v>80.28</v>
      </c>
      <c r="M53" s="16">
        <v>80.2</v>
      </c>
      <c r="N53" s="16">
        <v>78.67</v>
      </c>
      <c r="O53" s="16">
        <v>80.78</v>
      </c>
      <c r="P53" s="16">
        <v>80.13</v>
      </c>
      <c r="Q53" s="16">
        <v>80.200000000000017</v>
      </c>
      <c r="R53" s="16">
        <v>73.86999999999999</v>
      </c>
      <c r="S53" s="16">
        <v>73.91</v>
      </c>
      <c r="T53" s="16">
        <v>78.73</v>
      </c>
      <c r="U53" s="16">
        <v>80.919999999999987</v>
      </c>
      <c r="V53" s="16">
        <v>77.41</v>
      </c>
      <c r="W53" s="16">
        <v>77.11</v>
      </c>
      <c r="X53" s="16">
        <v>76.62</v>
      </c>
      <c r="Y53" s="16">
        <v>75.350000000000009</v>
      </c>
      <c r="Z53" s="16">
        <v>76.610000000000014</v>
      </c>
      <c r="AA53" s="16">
        <v>76.86999999999999</v>
      </c>
      <c r="AB53" s="16">
        <v>78.64</v>
      </c>
      <c r="AC53" s="16">
        <v>82.43</v>
      </c>
      <c r="AD53" s="16">
        <v>83.52</v>
      </c>
      <c r="AE53" s="16">
        <v>81.539999999999992</v>
      </c>
    </row>
    <row r="54" spans="1:39" x14ac:dyDescent="0.35">
      <c r="C54" s="21">
        <v>0.97916666666666696</v>
      </c>
      <c r="D54" s="16">
        <v>73.09</v>
      </c>
      <c r="E54" s="16">
        <v>74.7</v>
      </c>
      <c r="F54" s="16">
        <v>70.28</v>
      </c>
      <c r="G54" s="16">
        <v>65.260000000000005</v>
      </c>
      <c r="H54" s="16">
        <v>71.44</v>
      </c>
      <c r="I54" s="16">
        <v>72.489999999999995</v>
      </c>
      <c r="J54" s="16">
        <v>72.330000000000013</v>
      </c>
      <c r="K54" s="16">
        <v>74.14</v>
      </c>
      <c r="L54" s="16">
        <v>78.150000000000006</v>
      </c>
      <c r="M54" s="16">
        <v>77.52000000000001</v>
      </c>
      <c r="N54" s="16">
        <v>76.010000000000005</v>
      </c>
      <c r="O54" s="16">
        <v>77.92</v>
      </c>
      <c r="P54" s="16">
        <v>77.650000000000006</v>
      </c>
      <c r="Q54" s="16">
        <v>78.260000000000005</v>
      </c>
      <c r="R54" s="16">
        <v>71.55</v>
      </c>
      <c r="S54" s="16">
        <v>71.459999999999994</v>
      </c>
      <c r="T54" s="16">
        <v>76.94</v>
      </c>
      <c r="U54" s="16">
        <v>78.66</v>
      </c>
      <c r="V54" s="16">
        <v>74.599999999999994</v>
      </c>
      <c r="W54" s="16">
        <v>74.59</v>
      </c>
      <c r="X54" s="16">
        <v>74.510000000000005</v>
      </c>
      <c r="Y54" s="16">
        <v>73.58</v>
      </c>
      <c r="Z54" s="16">
        <v>74.349999999999994</v>
      </c>
      <c r="AA54" s="16">
        <v>74.05</v>
      </c>
      <c r="AB54" s="16">
        <v>76.19</v>
      </c>
      <c r="AC54" s="16">
        <v>79.78</v>
      </c>
      <c r="AD54" s="16">
        <v>80.81</v>
      </c>
      <c r="AE54" s="16">
        <v>79.83</v>
      </c>
    </row>
    <row r="56" spans="1:39" x14ac:dyDescent="0.35">
      <c r="A56" t="s">
        <v>12</v>
      </c>
      <c r="D56" s="18">
        <f>SUM(D7:D54)/2</f>
        <v>1550.6650000000004</v>
      </c>
      <c r="E56" s="18">
        <f t="shared" ref="E56:AE56" si="0">SUM(E7:E54)/2</f>
        <v>1693.9549999999999</v>
      </c>
      <c r="F56" s="18">
        <f t="shared" si="0"/>
        <v>1702.8500000000004</v>
      </c>
      <c r="G56" s="18">
        <f t="shared" si="0"/>
        <v>1670.6049999999998</v>
      </c>
      <c r="H56" s="18">
        <f t="shared" si="0"/>
        <v>1681.1080000000002</v>
      </c>
      <c r="I56" s="18">
        <f t="shared" si="0"/>
        <v>1720.2200000000003</v>
      </c>
      <c r="J56" s="18">
        <f t="shared" si="0"/>
        <v>1663.4350000000002</v>
      </c>
      <c r="K56" s="18">
        <f t="shared" si="0"/>
        <v>1648.5549999999996</v>
      </c>
      <c r="L56" s="18">
        <f t="shared" si="0"/>
        <v>1818.4149999999997</v>
      </c>
      <c r="M56" s="18">
        <f t="shared" si="0"/>
        <v>1848.1650000000002</v>
      </c>
      <c r="N56" s="18">
        <f t="shared" si="0"/>
        <v>1819.9450000000002</v>
      </c>
      <c r="O56" s="18">
        <f t="shared" si="0"/>
        <v>1845.25</v>
      </c>
      <c r="P56" s="18">
        <f t="shared" si="0"/>
        <v>1848.3449999999998</v>
      </c>
      <c r="Q56" s="18">
        <f t="shared" si="0"/>
        <v>1742.5050000000003</v>
      </c>
      <c r="R56" s="18">
        <f t="shared" si="0"/>
        <v>1664.54</v>
      </c>
      <c r="S56" s="18">
        <f t="shared" si="0"/>
        <v>1748.0849999999998</v>
      </c>
      <c r="T56" s="18">
        <f t="shared" si="0"/>
        <v>1791.6399999999999</v>
      </c>
      <c r="U56" s="18">
        <f t="shared" si="0"/>
        <v>1839.0599999999993</v>
      </c>
      <c r="V56" s="18">
        <f t="shared" si="0"/>
        <v>1842.9399999999998</v>
      </c>
      <c r="W56" s="18">
        <f t="shared" si="0"/>
        <v>1752.4700000000007</v>
      </c>
      <c r="X56" s="18">
        <f t="shared" si="0"/>
        <v>1694.5599999999995</v>
      </c>
      <c r="Y56" s="18">
        <f t="shared" si="0"/>
        <v>1666.2749999999999</v>
      </c>
      <c r="Z56" s="18">
        <f t="shared" si="0"/>
        <v>1691.625</v>
      </c>
      <c r="AA56" s="18">
        <f t="shared" si="0"/>
        <v>1779.4650000000006</v>
      </c>
      <c r="AB56" s="18">
        <f t="shared" si="0"/>
        <v>1786.1599999999999</v>
      </c>
      <c r="AC56" s="18">
        <f t="shared" si="0"/>
        <v>1846.3999999999996</v>
      </c>
      <c r="AD56" s="18">
        <f t="shared" si="0"/>
        <v>1915.1150000000002</v>
      </c>
      <c r="AE56" s="18">
        <f t="shared" si="0"/>
        <v>1844.0599999999995</v>
      </c>
    </row>
    <row r="57" spans="1:39" x14ac:dyDescent="0.35">
      <c r="A57" t="s">
        <v>1</v>
      </c>
      <c r="D57" s="15">
        <v>1</v>
      </c>
      <c r="E57" s="15">
        <v>2</v>
      </c>
      <c r="F57" s="15">
        <v>3</v>
      </c>
      <c r="G57" s="15">
        <v>4</v>
      </c>
    </row>
    <row r="58" spans="1:39" x14ac:dyDescent="0.35">
      <c r="D58" s="16">
        <f>SUM(D56:J56)</f>
        <v>11682.838000000002</v>
      </c>
      <c r="E58" s="16">
        <f>SUM(K56:Q56)</f>
        <v>12571.18</v>
      </c>
      <c r="F58" s="16">
        <f>SUM(R56:X56)</f>
        <v>12333.295</v>
      </c>
      <c r="G58" s="16">
        <f>SUM(Y56:AE56)</f>
        <v>12529.099999999999</v>
      </c>
    </row>
    <row r="59" spans="1:39" x14ac:dyDescent="0.35">
      <c r="A59" t="s">
        <v>17</v>
      </c>
      <c r="D59">
        <f>FORECAST(5,D58:G58,D57:G57)</f>
        <v>12854.328499999998</v>
      </c>
    </row>
    <row r="61" spans="1:39" x14ac:dyDescent="0.35">
      <c r="A61" t="s">
        <v>20</v>
      </c>
      <c r="D61" s="26">
        <f>D56/$D58</f>
        <v>0.13273016368111928</v>
      </c>
      <c r="E61" s="26">
        <f t="shared" ref="E61:J61" si="1">E56/$D58</f>
        <v>0.14499516299036241</v>
      </c>
      <c r="F61" s="26">
        <f t="shared" si="1"/>
        <v>0.14575653621149245</v>
      </c>
      <c r="G61" s="26">
        <f t="shared" si="1"/>
        <v>0.14299650478762091</v>
      </c>
      <c r="H61" s="26">
        <f t="shared" si="1"/>
        <v>0.14389551579847293</v>
      </c>
      <c r="I61" s="26">
        <f t="shared" si="1"/>
        <v>0.14724333248479521</v>
      </c>
      <c r="J61" s="26">
        <f t="shared" si="1"/>
        <v>0.14238278404613672</v>
      </c>
      <c r="K61" s="27">
        <f>K56/$E58</f>
        <v>0.13113764976716583</v>
      </c>
      <c r="L61" s="27">
        <f>L56/$E58</f>
        <v>0.14464950784254141</v>
      </c>
      <c r="M61" s="27">
        <f>M56/$E58</f>
        <v>0.14701603190790363</v>
      </c>
      <c r="N61" s="27">
        <f t="shared" ref="N61:Q61" si="2">N56/$E58</f>
        <v>0.14477121479447436</v>
      </c>
      <c r="O61" s="27">
        <f t="shared" si="2"/>
        <v>0.14678415232301184</v>
      </c>
      <c r="P61" s="27">
        <f t="shared" si="2"/>
        <v>0.1470303503728369</v>
      </c>
      <c r="Q61" s="27">
        <f t="shared" si="2"/>
        <v>0.138611092992066</v>
      </c>
      <c r="R61" s="28">
        <f>R56/$F58</f>
        <v>0.13496312218267706</v>
      </c>
      <c r="S61" s="28">
        <f t="shared" ref="S61:X61" si="3">S56/$F58</f>
        <v>0.1417370621557337</v>
      </c>
      <c r="T61" s="28">
        <f>T56/$F58</f>
        <v>0.14526855961849611</v>
      </c>
      <c r="U61" s="28">
        <f t="shared" si="3"/>
        <v>0.14911343643365371</v>
      </c>
      <c r="V61" s="28">
        <f t="shared" si="3"/>
        <v>0.1494280320060454</v>
      </c>
      <c r="W61" s="28">
        <f t="shared" si="3"/>
        <v>0.1420926038013362</v>
      </c>
      <c r="X61" s="28">
        <f t="shared" si="3"/>
        <v>0.13739718380205773</v>
      </c>
      <c r="Y61" s="29">
        <f>Y56/$G58</f>
        <v>0.13299239370744906</v>
      </c>
      <c r="Z61" s="29">
        <f t="shared" ref="Z61:AE61" si="4">Z56/$G58</f>
        <v>0.135015683488838</v>
      </c>
      <c r="AA61" s="29">
        <f t="shared" si="4"/>
        <v>0.14202656216328394</v>
      </c>
      <c r="AB61" s="29">
        <f t="shared" si="4"/>
        <v>0.14256091818247121</v>
      </c>
      <c r="AC61" s="29">
        <f t="shared" si="4"/>
        <v>0.14736892514226879</v>
      </c>
      <c r="AD61" s="29">
        <f t="shared" si="4"/>
        <v>0.15285335738401007</v>
      </c>
      <c r="AE61" s="29">
        <f t="shared" si="4"/>
        <v>0.14718215993167902</v>
      </c>
    </row>
    <row r="62" spans="1:39" x14ac:dyDescent="0.35">
      <c r="D62" s="9">
        <f>AVERAGE(D61,K61,R61,Y61)</f>
        <v>0.13295583233460281</v>
      </c>
      <c r="E62" s="9">
        <f t="shared" ref="E62:I62" si="5">AVERAGE(E61,L61,S61,Z61)</f>
        <v>0.14159935411936886</v>
      </c>
      <c r="F62" s="9">
        <f t="shared" si="5"/>
        <v>0.14501692247529405</v>
      </c>
      <c r="G62" s="9">
        <f t="shared" si="5"/>
        <v>0.14486051854955503</v>
      </c>
      <c r="H62" s="9">
        <f t="shared" si="5"/>
        <v>0.14686915631744973</v>
      </c>
      <c r="I62" s="9">
        <f t="shared" si="5"/>
        <v>0.14730491101074461</v>
      </c>
      <c r="J62" s="9">
        <f>AVERAGE(J61,Q61,X61,AE61)</f>
        <v>0.14139330519298487</v>
      </c>
    </row>
    <row r="64" spans="1:39" x14ac:dyDescent="0.35">
      <c r="A64" t="s">
        <v>12</v>
      </c>
      <c r="D64" s="16">
        <f>$D$59*(D62/SUM(D62:J62))</f>
        <v>1709.0579448199062</v>
      </c>
      <c r="E64" s="16">
        <f>$D$59*(E62/SUM(D62:J62))</f>
        <v>1820.1646132381952</v>
      </c>
      <c r="F64" s="16">
        <f>$D$59*(F62/SUM(D62:J62))</f>
        <v>1864.0951595564625</v>
      </c>
      <c r="G64" s="16">
        <f>$D$59*(G62/SUM(D62:J62))</f>
        <v>1862.0846921163236</v>
      </c>
      <c r="H64" s="16">
        <f>$D$59*(H62/SUM(D62:J62))</f>
        <v>1887.9043818223488</v>
      </c>
      <c r="I64" s="16">
        <f>$D$59*(I62/SUM(D62:J62))</f>
        <v>1893.5057157953779</v>
      </c>
      <c r="J64" s="16">
        <f>$D$59*(J62/SUM(D62:J62))</f>
        <v>1817.5159926513832</v>
      </c>
    </row>
    <row r="66" spans="2:49" x14ac:dyDescent="0.35">
      <c r="D66" t="s">
        <v>37</v>
      </c>
      <c r="AH66" t="s">
        <v>38</v>
      </c>
      <c r="AQ66" t="s">
        <v>39</v>
      </c>
    </row>
    <row r="68" spans="2:49" x14ac:dyDescent="0.35">
      <c r="D68" s="17">
        <v>1</v>
      </c>
      <c r="E68" s="22">
        <v>2</v>
      </c>
      <c r="F68" s="32">
        <v>3</v>
      </c>
      <c r="G68" s="34">
        <v>4</v>
      </c>
      <c r="H68" s="36">
        <v>5</v>
      </c>
      <c r="I68" s="38">
        <v>6</v>
      </c>
      <c r="J68" s="25">
        <v>7</v>
      </c>
      <c r="K68" s="17">
        <v>8</v>
      </c>
      <c r="L68" s="22">
        <v>9</v>
      </c>
      <c r="M68" s="32">
        <v>10</v>
      </c>
      <c r="N68" s="34">
        <v>11</v>
      </c>
      <c r="O68" s="36">
        <v>12</v>
      </c>
      <c r="P68" s="38">
        <v>13</v>
      </c>
      <c r="Q68" s="25">
        <v>14</v>
      </c>
      <c r="R68" s="17">
        <v>15</v>
      </c>
      <c r="S68" s="22">
        <v>16</v>
      </c>
      <c r="T68" s="32">
        <v>17</v>
      </c>
      <c r="U68" s="34">
        <v>18</v>
      </c>
      <c r="V68" s="36">
        <v>19</v>
      </c>
      <c r="W68" s="38">
        <v>20</v>
      </c>
      <c r="X68" s="25">
        <v>21</v>
      </c>
      <c r="Y68" s="17">
        <v>22</v>
      </c>
      <c r="Z68" s="22">
        <v>23</v>
      </c>
      <c r="AA68" s="32">
        <v>24</v>
      </c>
      <c r="AB68" s="34">
        <v>25</v>
      </c>
      <c r="AC68" s="36">
        <v>26</v>
      </c>
      <c r="AD68" s="38">
        <v>27</v>
      </c>
      <c r="AE68" s="25">
        <v>28</v>
      </c>
      <c r="AH68" s="17">
        <v>1</v>
      </c>
      <c r="AI68" s="22">
        <v>2</v>
      </c>
      <c r="AJ68" s="32">
        <v>3</v>
      </c>
      <c r="AK68" s="34">
        <v>4</v>
      </c>
      <c r="AL68" s="36">
        <v>5</v>
      </c>
      <c r="AM68" s="38">
        <v>6</v>
      </c>
      <c r="AN68" s="25">
        <v>7</v>
      </c>
      <c r="AQ68" s="17">
        <v>1</v>
      </c>
      <c r="AR68" s="22">
        <v>2</v>
      </c>
      <c r="AS68" s="32">
        <v>3</v>
      </c>
      <c r="AT68" s="34">
        <v>4</v>
      </c>
      <c r="AU68" s="36">
        <v>5</v>
      </c>
      <c r="AV68" s="38">
        <v>6</v>
      </c>
      <c r="AW68" s="25">
        <v>7</v>
      </c>
    </row>
    <row r="69" spans="2:49" x14ac:dyDescent="0.35">
      <c r="B69" s="1">
        <v>1</v>
      </c>
      <c r="C69" s="40">
        <v>0</v>
      </c>
      <c r="D69" s="26">
        <f>D7/D56</f>
        <v>4.477433875143888E-2</v>
      </c>
      <c r="E69" s="31">
        <f t="shared" ref="E69:AE69" si="6">E7/E56</f>
        <v>4.2380110451576337E-2</v>
      </c>
      <c r="F69" s="33">
        <f t="shared" si="6"/>
        <v>4.3127697683295642E-2</v>
      </c>
      <c r="G69" s="35">
        <f t="shared" si="6"/>
        <v>4.1392190254428793E-2</v>
      </c>
      <c r="H69" s="37">
        <f t="shared" si="6"/>
        <v>3.816530526295752E-2</v>
      </c>
      <c r="I69" s="39">
        <f t="shared" si="6"/>
        <v>4.0250665612537921E-2</v>
      </c>
      <c r="J69" s="29">
        <f t="shared" si="6"/>
        <v>4.2917216482760069E-2</v>
      </c>
      <c r="K69" s="26">
        <f t="shared" si="6"/>
        <v>4.2807185686859116E-2</v>
      </c>
      <c r="L69" s="31">
        <f t="shared" si="6"/>
        <v>3.9594921951259764E-2</v>
      </c>
      <c r="M69" s="33">
        <f t="shared" si="6"/>
        <v>4.1186798797726382E-2</v>
      </c>
      <c r="N69" s="35">
        <f t="shared" si="6"/>
        <v>4.146828612952589E-2</v>
      </c>
      <c r="O69" s="37">
        <f t="shared" si="6"/>
        <v>3.9826581763988615E-2</v>
      </c>
      <c r="P69" s="39">
        <f t="shared" si="6"/>
        <v>4.1247710789922877E-2</v>
      </c>
      <c r="Q69" s="29">
        <f t="shared" si="6"/>
        <v>4.3316948875326028E-2</v>
      </c>
      <c r="R69" s="26">
        <f t="shared" si="6"/>
        <v>2.6571905751739219E-2</v>
      </c>
      <c r="S69" s="31">
        <f t="shared" si="6"/>
        <v>4.0089583744497552E-2</v>
      </c>
      <c r="T69" s="33">
        <f t="shared" si="6"/>
        <v>3.8819182425040746E-2</v>
      </c>
      <c r="U69" s="35">
        <f t="shared" si="6"/>
        <v>4.0765391014975054E-2</v>
      </c>
      <c r="V69" s="37">
        <f t="shared" si="6"/>
        <v>4.1444648225118563E-2</v>
      </c>
      <c r="W69" s="39">
        <f t="shared" si="6"/>
        <v>4.152424863193091E-2</v>
      </c>
      <c r="X69" s="29">
        <f t="shared" si="6"/>
        <v>4.263643659711077E-2</v>
      </c>
      <c r="Y69" s="26">
        <f t="shared" si="6"/>
        <v>4.3516226313183602E-2</v>
      </c>
      <c r="Z69" s="31">
        <f t="shared" si="6"/>
        <v>4.2113352545629208E-2</v>
      </c>
      <c r="AA69" s="33">
        <f t="shared" si="6"/>
        <v>4.0770681075491783E-2</v>
      </c>
      <c r="AB69" s="35">
        <f t="shared" si="6"/>
        <v>4.029314283154925E-2</v>
      </c>
      <c r="AC69" s="37">
        <f t="shared" si="6"/>
        <v>3.9920927209705387E-2</v>
      </c>
      <c r="AD69" s="39">
        <f t="shared" si="6"/>
        <v>4.0665965229242103E-2</v>
      </c>
      <c r="AE69" s="29">
        <f t="shared" si="6"/>
        <v>4.2498617181653542E-2</v>
      </c>
      <c r="AH69" s="9">
        <f>SUM(D69,K69,R69,Y69)/4</f>
        <v>3.9417414125805204E-2</v>
      </c>
      <c r="AI69" s="9">
        <f>SUM(E69,L69,S69,Z69)/4</f>
        <v>4.1044492173240715E-2</v>
      </c>
      <c r="AJ69" s="9">
        <f>SUM(F69,M69,T69,AA69)/4</f>
        <v>4.097608999538864E-2</v>
      </c>
      <c r="AK69" s="9">
        <f>SUM(G69,N69,U69,AB69)/4</f>
        <v>4.097975255761975E-2</v>
      </c>
      <c r="AL69" s="9">
        <f t="shared" ref="AL69:AN84" si="7">SUM(H69,O69,V69,AC69)/4</f>
        <v>3.9839365615442518E-2</v>
      </c>
      <c r="AM69" s="9">
        <f t="shared" si="7"/>
        <v>4.0922147565908451E-2</v>
      </c>
      <c r="AN69" s="9">
        <f t="shared" si="7"/>
        <v>4.2842304784212602E-2</v>
      </c>
      <c r="AQ69" s="16">
        <f>D64*AH69/SUM(AH69:AH116)*2</f>
        <v>67.366644775963806</v>
      </c>
      <c r="AR69" s="16">
        <f t="shared" ref="AR69:AW69" si="8">E64*AI69/SUM(AI69:AI116)*2</f>
        <v>74.707732222064834</v>
      </c>
      <c r="AS69" s="16">
        <f t="shared" si="8"/>
        <v>76.383331017953964</v>
      </c>
      <c r="AT69" s="16">
        <f t="shared" si="8"/>
        <v>76.307769924258494</v>
      </c>
      <c r="AU69" s="16">
        <f t="shared" si="8"/>
        <v>75.212912914416549</v>
      </c>
      <c r="AV69" s="16">
        <f t="shared" si="8"/>
        <v>77.486320318669598</v>
      </c>
      <c r="AW69" s="16">
        <f t="shared" si="8"/>
        <v>77.866574107351269</v>
      </c>
    </row>
    <row r="70" spans="2:49" x14ac:dyDescent="0.35">
      <c r="B70" s="1">
        <v>2</v>
      </c>
      <c r="C70" s="40">
        <v>2.0833333333333332E-2</v>
      </c>
      <c r="D70" s="26">
        <f t="shared" ref="D70:AE70" si="9">D8/D56</f>
        <v>4.416814721425967E-2</v>
      </c>
      <c r="E70" s="31">
        <f t="shared" si="9"/>
        <v>4.1736645896732795E-2</v>
      </c>
      <c r="F70" s="33">
        <f t="shared" si="9"/>
        <v>4.2229203981560312E-2</v>
      </c>
      <c r="G70" s="35">
        <f t="shared" si="9"/>
        <v>4.0554170495120036E-2</v>
      </c>
      <c r="H70" s="37">
        <f t="shared" si="9"/>
        <v>3.7386057290786791E-2</v>
      </c>
      <c r="I70" s="39">
        <f t="shared" si="9"/>
        <v>3.9041517945379078E-2</v>
      </c>
      <c r="J70" s="29">
        <f t="shared" si="9"/>
        <v>4.2201829347104029E-2</v>
      </c>
      <c r="K70" s="26">
        <f t="shared" si="9"/>
        <v>4.1988286711696007E-2</v>
      </c>
      <c r="L70" s="31">
        <f t="shared" si="9"/>
        <v>3.8847017869958186E-2</v>
      </c>
      <c r="M70" s="33">
        <f t="shared" si="9"/>
        <v>4.0348129090205694E-2</v>
      </c>
      <c r="N70" s="35">
        <f t="shared" si="9"/>
        <v>4.0429793208036503E-2</v>
      </c>
      <c r="O70" s="37">
        <f t="shared" si="9"/>
        <v>3.9279230456577705E-2</v>
      </c>
      <c r="P70" s="39">
        <f t="shared" si="9"/>
        <v>4.0300917848129003E-2</v>
      </c>
      <c r="Q70" s="29">
        <f t="shared" si="9"/>
        <v>4.2398730563183454E-2</v>
      </c>
      <c r="R70" s="26">
        <f t="shared" si="9"/>
        <v>3.8286854025736845E-2</v>
      </c>
      <c r="S70" s="31">
        <f t="shared" si="9"/>
        <v>3.9231501900651285E-2</v>
      </c>
      <c r="T70" s="33">
        <f t="shared" si="9"/>
        <v>3.7764283003281912E-2</v>
      </c>
      <c r="U70" s="35">
        <f t="shared" si="9"/>
        <v>3.9705066718867262E-2</v>
      </c>
      <c r="V70" s="37">
        <f t="shared" si="9"/>
        <v>3.9925336690288346E-2</v>
      </c>
      <c r="W70" s="39">
        <f t="shared" si="9"/>
        <v>4.0702551256226911E-2</v>
      </c>
      <c r="X70" s="29">
        <f t="shared" si="9"/>
        <v>4.158601642904354E-2</v>
      </c>
      <c r="Y70" s="26">
        <f t="shared" si="9"/>
        <v>4.2453976684520861E-2</v>
      </c>
      <c r="Z70" s="31">
        <f t="shared" si="9"/>
        <v>4.1256188576073299E-2</v>
      </c>
      <c r="AA70" s="33">
        <f t="shared" si="9"/>
        <v>3.9865914755277558E-2</v>
      </c>
      <c r="AB70" s="35">
        <f t="shared" si="9"/>
        <v>3.9061450262014602E-2</v>
      </c>
      <c r="AC70" s="37">
        <f t="shared" si="9"/>
        <v>3.9168110918544198E-2</v>
      </c>
      <c r="AD70" s="39">
        <f t="shared" si="9"/>
        <v>3.9433663252598401E-2</v>
      </c>
      <c r="AE70" s="29">
        <f t="shared" si="9"/>
        <v>4.1858724770343705E-2</v>
      </c>
      <c r="AH70" s="9">
        <f>SUM(D70,K70,R70,Y70)/4</f>
        <v>4.1724316159053344E-2</v>
      </c>
      <c r="AI70" s="9">
        <f t="shared" ref="AI70:AK85" si="10">SUM(E70,L70,S70,Z70)/4</f>
        <v>4.0267838560853891E-2</v>
      </c>
      <c r="AJ70" s="9">
        <f t="shared" si="10"/>
        <v>4.0051882707581372E-2</v>
      </c>
      <c r="AK70" s="9">
        <f t="shared" si="10"/>
        <v>3.9937620171009602E-2</v>
      </c>
      <c r="AL70" s="9">
        <f t="shared" si="7"/>
        <v>3.8939683839049263E-2</v>
      </c>
      <c r="AM70" s="9">
        <f t="shared" si="7"/>
        <v>3.9869662575583345E-2</v>
      </c>
      <c r="AN70" s="9">
        <f t="shared" si="7"/>
        <v>4.2011325277418674E-2</v>
      </c>
      <c r="AQ70" s="16">
        <f>D64*AH70/SUM(AH69:AH116)*2</f>
        <v>71.309274023807745</v>
      </c>
      <c r="AR70" s="16">
        <f t="shared" ref="AR70:AW70" si="11">E64*AI70/SUM(AI69:AI116)*2</f>
        <v>73.294094800054722</v>
      </c>
      <c r="AS70" s="16">
        <f t="shared" si="11"/>
        <v>74.66052068632564</v>
      </c>
      <c r="AT70" s="16">
        <f t="shared" si="11"/>
        <v>74.367231159993096</v>
      </c>
      <c r="AU70" s="16">
        <f t="shared" si="11"/>
        <v>73.514399746518009</v>
      </c>
      <c r="AV70" s="16">
        <f t="shared" si="11"/>
        <v>75.493433973700164</v>
      </c>
      <c r="AW70" s="16">
        <f t="shared" si="11"/>
        <v>76.356255564187748</v>
      </c>
    </row>
    <row r="71" spans="2:49" x14ac:dyDescent="0.35">
      <c r="B71" s="1">
        <v>3</v>
      </c>
      <c r="C71" s="40">
        <v>4.1666666666666699E-2</v>
      </c>
      <c r="D71" s="26">
        <f t="shared" ref="D71:AE71" si="12">D9/D56</f>
        <v>4.4039170291455584E-2</v>
      </c>
      <c r="E71" s="31">
        <f t="shared" si="12"/>
        <v>4.0839337526675741E-2</v>
      </c>
      <c r="F71" s="33">
        <f t="shared" si="12"/>
        <v>4.1624335672548959E-2</v>
      </c>
      <c r="G71" s="35">
        <f t="shared" si="12"/>
        <v>4.0051358639534781E-2</v>
      </c>
      <c r="H71" s="37">
        <f t="shared" si="12"/>
        <v>4.0622018335526332E-2</v>
      </c>
      <c r="I71" s="39">
        <f t="shared" si="12"/>
        <v>3.8791549918033734E-2</v>
      </c>
      <c r="J71" s="29">
        <f t="shared" si="12"/>
        <v>4.1600663686888875E-2</v>
      </c>
      <c r="K71" s="26">
        <f t="shared" si="12"/>
        <v>4.1254310593216499E-2</v>
      </c>
      <c r="L71" s="31">
        <f t="shared" si="12"/>
        <v>3.7796652579306714E-2</v>
      </c>
      <c r="M71" s="33">
        <f t="shared" si="12"/>
        <v>3.9287617718114988E-2</v>
      </c>
      <c r="N71" s="35">
        <f t="shared" si="12"/>
        <v>3.9726475250625698E-2</v>
      </c>
      <c r="O71" s="37">
        <f t="shared" si="12"/>
        <v>3.8542202953529336E-2</v>
      </c>
      <c r="P71" s="39">
        <f t="shared" si="12"/>
        <v>3.9440688832442006E-2</v>
      </c>
      <c r="Q71" s="29">
        <f t="shared" si="12"/>
        <v>4.1560856353353354E-2</v>
      </c>
      <c r="R71" s="26">
        <f t="shared" si="12"/>
        <v>4.360964590817884E-2</v>
      </c>
      <c r="S71" s="31">
        <f t="shared" si="12"/>
        <v>3.8361978965553739E-2</v>
      </c>
      <c r="T71" s="33">
        <f t="shared" si="12"/>
        <v>3.7211716639503477E-2</v>
      </c>
      <c r="U71" s="35">
        <f t="shared" si="12"/>
        <v>3.8661055104238055E-2</v>
      </c>
      <c r="V71" s="37">
        <f t="shared" si="12"/>
        <v>3.9344742639478229E-2</v>
      </c>
      <c r="W71" s="39">
        <f t="shared" si="12"/>
        <v>3.9994978516037352E-2</v>
      </c>
      <c r="X71" s="29">
        <f t="shared" si="12"/>
        <v>4.0989991502218881E-2</v>
      </c>
      <c r="Y71" s="26">
        <f t="shared" si="12"/>
        <v>4.1763814496406662E-2</v>
      </c>
      <c r="Z71" s="31">
        <f t="shared" si="12"/>
        <v>4.0357644276952633E-2</v>
      </c>
      <c r="AA71" s="33">
        <f t="shared" si="12"/>
        <v>3.918031543188541E-2</v>
      </c>
      <c r="AB71" s="35">
        <f t="shared" si="12"/>
        <v>3.8708738298920582E-2</v>
      </c>
      <c r="AC71" s="37">
        <f t="shared" si="12"/>
        <v>3.8664428076256502E-2</v>
      </c>
      <c r="AD71" s="39">
        <f t="shared" si="12"/>
        <v>3.8451998966119526E-2</v>
      </c>
      <c r="AE71" s="29">
        <f t="shared" si="12"/>
        <v>4.1126644469268912E-2</v>
      </c>
      <c r="AH71" s="9">
        <f t="shared" ref="AH71:AH116" si="13">SUM(D71,K71,R71,Y71)/4</f>
        <v>4.2666735322314395E-2</v>
      </c>
      <c r="AI71" s="9">
        <f t="shared" si="10"/>
        <v>3.9338903337122207E-2</v>
      </c>
      <c r="AJ71" s="9">
        <f t="shared" si="10"/>
        <v>3.9325996365513212E-2</v>
      </c>
      <c r="AK71" s="9">
        <f t="shared" si="10"/>
        <v>3.9286906823329776E-2</v>
      </c>
      <c r="AL71" s="9">
        <f t="shared" si="7"/>
        <v>3.9293348001197603E-2</v>
      </c>
      <c r="AM71" s="9">
        <f t="shared" si="7"/>
        <v>3.9169804058158154E-2</v>
      </c>
      <c r="AN71" s="9">
        <f t="shared" si="7"/>
        <v>4.1319539002932504E-2</v>
      </c>
      <c r="AQ71" s="16">
        <f>D64*AH71/SUM(AH69:AH116)*2</f>
        <v>72.919922982129563</v>
      </c>
      <c r="AR71" s="16">
        <f t="shared" ref="AR71:AW71" si="14">E64*AI71/SUM(AI69:AI116)*2</f>
        <v>71.603279777827808</v>
      </c>
      <c r="AS71" s="16">
        <f t="shared" si="14"/>
        <v>73.307399469688235</v>
      </c>
      <c r="AT71" s="16">
        <f t="shared" si="14"/>
        <v>73.155547796322722</v>
      </c>
      <c r="AU71" s="16">
        <f t="shared" si="14"/>
        <v>74.182083867931382</v>
      </c>
      <c r="AV71" s="16">
        <f t="shared" si="14"/>
        <v>74.168247870707489</v>
      </c>
      <c r="AW71" s="16">
        <f t="shared" si="14"/>
        <v>75.098922946812408</v>
      </c>
    </row>
    <row r="72" spans="2:49" x14ac:dyDescent="0.35">
      <c r="B72" s="1">
        <v>4</v>
      </c>
      <c r="C72" s="40">
        <v>6.25E-2</v>
      </c>
      <c r="D72" s="26">
        <f t="shared" ref="D72:AE72" si="15">D10/D56</f>
        <v>4.3465222984977403E-2</v>
      </c>
      <c r="E72" s="31">
        <f t="shared" si="15"/>
        <v>4.0272616450850229E-2</v>
      </c>
      <c r="F72" s="33">
        <f t="shared" si="15"/>
        <v>4.0878527175030085E-2</v>
      </c>
      <c r="G72" s="35">
        <f t="shared" si="15"/>
        <v>3.9345027699545981E-2</v>
      </c>
      <c r="H72" s="37">
        <f t="shared" si="15"/>
        <v>3.974759503851031E-2</v>
      </c>
      <c r="I72" s="39">
        <f t="shared" si="15"/>
        <v>3.8175349664577779E-2</v>
      </c>
      <c r="J72" s="29">
        <f t="shared" si="15"/>
        <v>4.086122992482423E-2</v>
      </c>
      <c r="K72" s="26">
        <f t="shared" si="15"/>
        <v>4.1333167531565532E-2</v>
      </c>
      <c r="L72" s="31">
        <f t="shared" si="15"/>
        <v>3.7301716054915959E-2</v>
      </c>
      <c r="M72" s="33">
        <f t="shared" si="15"/>
        <v>3.8622092724405012E-2</v>
      </c>
      <c r="N72" s="35">
        <f t="shared" si="15"/>
        <v>3.8984694592419003E-2</v>
      </c>
      <c r="O72" s="37">
        <f t="shared" si="15"/>
        <v>3.7902723208237364E-2</v>
      </c>
      <c r="P72" s="39">
        <f t="shared" si="15"/>
        <v>3.8948356502709183E-2</v>
      </c>
      <c r="Q72" s="29">
        <f t="shared" si="15"/>
        <v>4.1009925366067804E-2</v>
      </c>
      <c r="R72" s="26">
        <f t="shared" si="15"/>
        <v>4.2906749011738979E-2</v>
      </c>
      <c r="S72" s="31">
        <f t="shared" si="15"/>
        <v>4.1405309238395159E-2</v>
      </c>
      <c r="T72" s="33">
        <f t="shared" si="15"/>
        <v>3.6502868879908917E-2</v>
      </c>
      <c r="U72" s="35">
        <f t="shared" si="15"/>
        <v>3.8030298087066233E-2</v>
      </c>
      <c r="V72" s="37">
        <f t="shared" si="15"/>
        <v>3.8530825745819182E-2</v>
      </c>
      <c r="W72" s="39">
        <f t="shared" si="15"/>
        <v>3.9344468093605013E-2</v>
      </c>
      <c r="X72" s="29">
        <f t="shared" si="15"/>
        <v>4.0240534416013607E-2</v>
      </c>
      <c r="Y72" s="26">
        <f t="shared" si="15"/>
        <v>4.1043645256635314E-2</v>
      </c>
      <c r="Z72" s="31">
        <f t="shared" si="15"/>
        <v>3.9530037685657285E-2</v>
      </c>
      <c r="AA72" s="33">
        <f t="shared" si="15"/>
        <v>3.8174395113137929E-2</v>
      </c>
      <c r="AB72" s="35">
        <f t="shared" si="15"/>
        <v>3.8193666860751561E-2</v>
      </c>
      <c r="AC72" s="37">
        <f t="shared" si="15"/>
        <v>3.780329289428077E-2</v>
      </c>
      <c r="AD72" s="39">
        <f t="shared" si="15"/>
        <v>3.8232690987225308E-2</v>
      </c>
      <c r="AE72" s="29">
        <f t="shared" si="15"/>
        <v>4.0568094313634062E-2</v>
      </c>
      <c r="AH72" s="9">
        <f t="shared" si="13"/>
        <v>4.2187196196229307E-2</v>
      </c>
      <c r="AI72" s="9">
        <f t="shared" si="10"/>
        <v>3.962741985745466E-2</v>
      </c>
      <c r="AJ72" s="9">
        <f t="shared" si="10"/>
        <v>3.8544470973120484E-2</v>
      </c>
      <c r="AK72" s="9">
        <f t="shared" si="10"/>
        <v>3.8638421809945693E-2</v>
      </c>
      <c r="AL72" s="9">
        <f t="shared" si="7"/>
        <v>3.8496109221711906E-2</v>
      </c>
      <c r="AM72" s="9">
        <f t="shared" si="7"/>
        <v>3.8675216312029324E-2</v>
      </c>
      <c r="AN72" s="9">
        <f t="shared" si="7"/>
        <v>4.0669946005134926E-2</v>
      </c>
      <c r="AQ72" s="16">
        <f>D64*AH72/SUM(AH69:AH116)*2</f>
        <v>72.100362828841853</v>
      </c>
      <c r="AR72" s="16">
        <f t="shared" ref="AR72:AW72" si="16">E64*AI72/SUM(AI69:AI116)*2</f>
        <v>72.128427338471553</v>
      </c>
      <c r="AS72" s="16">
        <f t="shared" si="16"/>
        <v>71.85056176865848</v>
      </c>
      <c r="AT72" s="16">
        <f t="shared" si="16"/>
        <v>71.948013779833374</v>
      </c>
      <c r="AU72" s="16">
        <f t="shared" si="16"/>
        <v>72.676973282781631</v>
      </c>
      <c r="AV72" s="16">
        <f t="shared" si="16"/>
        <v>73.231743146450185</v>
      </c>
      <c r="AW72" s="16">
        <f t="shared" si="16"/>
        <v>73.918277284600961</v>
      </c>
    </row>
    <row r="73" spans="2:49" x14ac:dyDescent="0.35">
      <c r="B73" s="1">
        <v>5</v>
      </c>
      <c r="C73" s="40">
        <v>8.3333333333333301E-2</v>
      </c>
      <c r="D73" s="26">
        <f t="shared" ref="D73:AE73" si="17">D11/D56</f>
        <v>4.33168995237527E-2</v>
      </c>
      <c r="E73" s="31">
        <f t="shared" si="17"/>
        <v>3.9387114769872875E-2</v>
      </c>
      <c r="F73" s="33">
        <f t="shared" si="17"/>
        <v>4.0514431688052369E-2</v>
      </c>
      <c r="G73" s="35">
        <f t="shared" si="17"/>
        <v>3.8183771747360991E-2</v>
      </c>
      <c r="H73" s="37">
        <f t="shared" si="17"/>
        <v>3.8034439191295261E-2</v>
      </c>
      <c r="I73" s="39">
        <f t="shared" si="17"/>
        <v>3.7675413609887104E-2</v>
      </c>
      <c r="J73" s="29">
        <f t="shared" si="17"/>
        <v>3.9989539717512249E-2</v>
      </c>
      <c r="K73" s="26">
        <f t="shared" si="17"/>
        <v>4.0787234881456809E-2</v>
      </c>
      <c r="L73" s="31">
        <f t="shared" si="17"/>
        <v>3.6718790815077972E-2</v>
      </c>
      <c r="M73" s="33">
        <f t="shared" si="17"/>
        <v>3.8237927890637465E-2</v>
      </c>
      <c r="N73" s="35">
        <f t="shared" si="17"/>
        <v>3.8413248752022719E-2</v>
      </c>
      <c r="O73" s="37">
        <f t="shared" si="17"/>
        <v>3.7458338978458204E-2</v>
      </c>
      <c r="P73" s="39">
        <f t="shared" si="17"/>
        <v>3.8277486075380951E-2</v>
      </c>
      <c r="Q73" s="29">
        <f t="shared" si="17"/>
        <v>4.0464733243233159E-2</v>
      </c>
      <c r="R73" s="26">
        <f t="shared" si="17"/>
        <v>4.246818940968676E-2</v>
      </c>
      <c r="S73" s="31">
        <f t="shared" si="17"/>
        <v>4.0770328673948926E-2</v>
      </c>
      <c r="T73" s="33">
        <f t="shared" si="17"/>
        <v>3.6067513562992572E-2</v>
      </c>
      <c r="U73" s="35">
        <f t="shared" si="17"/>
        <v>3.7453916674823021E-2</v>
      </c>
      <c r="V73" s="37">
        <f t="shared" si="17"/>
        <v>3.8378894592336156E-2</v>
      </c>
      <c r="W73" s="39">
        <f t="shared" si="17"/>
        <v>3.8865144624444341E-2</v>
      </c>
      <c r="X73" s="29">
        <f t="shared" si="17"/>
        <v>3.9715324331979995E-2</v>
      </c>
      <c r="Y73" s="26">
        <f t="shared" si="17"/>
        <v>4.043150140282966E-2</v>
      </c>
      <c r="Z73" s="31">
        <f t="shared" si="17"/>
        <v>3.9039385206532183E-2</v>
      </c>
      <c r="AA73" s="33">
        <f t="shared" si="17"/>
        <v>3.7752920119249314E-2</v>
      </c>
      <c r="AB73" s="35">
        <f t="shared" si="17"/>
        <v>3.7645003807049764E-2</v>
      </c>
      <c r="AC73" s="37">
        <f t="shared" si="17"/>
        <v>3.7359185441941077E-2</v>
      </c>
      <c r="AD73" s="39">
        <f t="shared" si="17"/>
        <v>3.7684421039989764E-2</v>
      </c>
      <c r="AE73" s="29">
        <f t="shared" si="17"/>
        <v>4.0074617962539194E-2</v>
      </c>
      <c r="AH73" s="9">
        <f t="shared" si="13"/>
        <v>4.1750956304431479E-2</v>
      </c>
      <c r="AI73" s="9">
        <f t="shared" si="10"/>
        <v>3.8978904866357987E-2</v>
      </c>
      <c r="AJ73" s="9">
        <f t="shared" si="10"/>
        <v>3.8143198315232926E-2</v>
      </c>
      <c r="AK73" s="9">
        <f t="shared" si="10"/>
        <v>3.7923985245314124E-2</v>
      </c>
      <c r="AL73" s="9">
        <f t="shared" si="7"/>
        <v>3.7807714551007676E-2</v>
      </c>
      <c r="AM73" s="9">
        <f t="shared" si="7"/>
        <v>3.812561633742554E-2</v>
      </c>
      <c r="AN73" s="9">
        <f t="shared" si="7"/>
        <v>4.0061053813816153E-2</v>
      </c>
      <c r="AQ73" s="16">
        <f>D64*AH73/SUM(AH69:AH116)*2</f>
        <v>71.354803575917401</v>
      </c>
      <c r="AR73" s="16">
        <f t="shared" ref="AR73:AW73" si="18">E64*AI73/SUM(AI69:AI116)*2</f>
        <v>70.948023300522905</v>
      </c>
      <c r="AS73" s="16">
        <f t="shared" si="18"/>
        <v>71.102551349427927</v>
      </c>
      <c r="AT73" s="16">
        <f t="shared" si="18"/>
        <v>70.617672389344747</v>
      </c>
      <c r="AU73" s="16">
        <f t="shared" si="18"/>
        <v>71.377349967535963</v>
      </c>
      <c r="AV73" s="16">
        <f t="shared" si="18"/>
        <v>72.191072453136925</v>
      </c>
      <c r="AW73" s="16">
        <f t="shared" si="18"/>
        <v>72.811605989078544</v>
      </c>
    </row>
    <row r="74" spans="2:49" x14ac:dyDescent="0.35">
      <c r="B74" s="1">
        <v>6</v>
      </c>
      <c r="C74" s="40">
        <v>0.104166666666667</v>
      </c>
      <c r="D74" s="26">
        <f t="shared" ref="D74:AE74" si="19">D12/D56</f>
        <v>4.2678463755872462E-2</v>
      </c>
      <c r="E74" s="31">
        <f t="shared" si="19"/>
        <v>3.8844007072206761E-2</v>
      </c>
      <c r="F74" s="33">
        <f t="shared" si="19"/>
        <v>3.9862583316205173E-2</v>
      </c>
      <c r="G74" s="35">
        <f t="shared" si="19"/>
        <v>3.7758776012282981E-2</v>
      </c>
      <c r="H74" s="37">
        <f t="shared" si="19"/>
        <v>3.8052284564703748E-2</v>
      </c>
      <c r="I74" s="39">
        <f t="shared" si="19"/>
        <v>3.6245363965074232E-2</v>
      </c>
      <c r="J74" s="29">
        <f t="shared" si="19"/>
        <v>3.9694968544006823E-2</v>
      </c>
      <c r="K74" s="26">
        <f t="shared" si="19"/>
        <v>4.0101786109653613E-2</v>
      </c>
      <c r="L74" s="31">
        <f t="shared" si="19"/>
        <v>3.6300844416703559E-2</v>
      </c>
      <c r="M74" s="33">
        <f t="shared" si="19"/>
        <v>3.7556170580007729E-2</v>
      </c>
      <c r="N74" s="35">
        <f t="shared" si="19"/>
        <v>3.8017632400979148E-2</v>
      </c>
      <c r="O74" s="37">
        <f t="shared" si="19"/>
        <v>3.6705053515783771E-2</v>
      </c>
      <c r="P74" s="39">
        <f t="shared" si="19"/>
        <v>3.7893358653281722E-2</v>
      </c>
      <c r="Q74" s="29">
        <f t="shared" si="19"/>
        <v>3.9931018849300282E-2</v>
      </c>
      <c r="R74" s="26">
        <f t="shared" si="19"/>
        <v>4.1999591478726853E-2</v>
      </c>
      <c r="S74" s="31">
        <f t="shared" si="19"/>
        <v>4.0198274111384755E-2</v>
      </c>
      <c r="T74" s="33">
        <f t="shared" si="19"/>
        <v>3.5771695206626333E-2</v>
      </c>
      <c r="U74" s="35">
        <f t="shared" si="19"/>
        <v>3.7062412319337067E-2</v>
      </c>
      <c r="V74" s="37">
        <f t="shared" si="19"/>
        <v>3.8009918933877396E-2</v>
      </c>
      <c r="W74" s="39">
        <f t="shared" si="19"/>
        <v>3.798067869920739E-2</v>
      </c>
      <c r="X74" s="29">
        <f t="shared" si="19"/>
        <v>3.9007175904069512E-2</v>
      </c>
      <c r="Y74" s="26">
        <f t="shared" si="19"/>
        <v>3.9723334983721173E-2</v>
      </c>
      <c r="Z74" s="31">
        <f t="shared" si="19"/>
        <v>3.8566467154363404E-2</v>
      </c>
      <c r="AA74" s="33">
        <f t="shared" si="19"/>
        <v>3.7387641791212518E-2</v>
      </c>
      <c r="AB74" s="35">
        <f t="shared" si="19"/>
        <v>3.7286693241366957E-2</v>
      </c>
      <c r="AC74" s="37">
        <f t="shared" si="19"/>
        <v>3.4905762564991345E-2</v>
      </c>
      <c r="AD74" s="39">
        <f t="shared" si="19"/>
        <v>3.7324129360377829E-2</v>
      </c>
      <c r="AE74" s="29">
        <f t="shared" si="19"/>
        <v>3.947810808758935E-2</v>
      </c>
      <c r="AH74" s="9">
        <f t="shared" si="13"/>
        <v>4.1125794081993523E-2</v>
      </c>
      <c r="AI74" s="9">
        <f t="shared" si="10"/>
        <v>3.8477398188664622E-2</v>
      </c>
      <c r="AJ74" s="9">
        <f t="shared" si="10"/>
        <v>3.7644522723512937E-2</v>
      </c>
      <c r="AK74" s="9">
        <f t="shared" si="10"/>
        <v>3.7531378493491543E-2</v>
      </c>
      <c r="AL74" s="9">
        <f t="shared" si="7"/>
        <v>3.6918254894839062E-2</v>
      </c>
      <c r="AM74" s="9">
        <f t="shared" si="7"/>
        <v>3.7360882669485292E-2</v>
      </c>
      <c r="AN74" s="9">
        <f t="shared" si="7"/>
        <v>3.9527817846241486E-2</v>
      </c>
      <c r="AQ74" s="16">
        <f>D64*AH74/SUM(AH69:AH116)*2</f>
        <v>70.286365112858533</v>
      </c>
      <c r="AR74" s="16">
        <f t="shared" ref="AR74:AW74" si="20">E64*AI74/SUM(AI69:AI116)*2</f>
        <v>70.035198592482786</v>
      </c>
      <c r="AS74" s="16">
        <f t="shared" si="20"/>
        <v>70.172972592713734</v>
      </c>
      <c r="AT74" s="16">
        <f t="shared" si="20"/>
        <v>69.886605366754409</v>
      </c>
      <c r="AU74" s="16">
        <f t="shared" si="20"/>
        <v>69.698135185201039</v>
      </c>
      <c r="AV74" s="16">
        <f t="shared" si="20"/>
        <v>70.743044881830912</v>
      </c>
      <c r="AW74" s="16">
        <f t="shared" si="20"/>
        <v>71.842441090154651</v>
      </c>
    </row>
    <row r="75" spans="2:49" x14ac:dyDescent="0.35">
      <c r="B75" s="1">
        <v>7</v>
      </c>
      <c r="C75" s="40">
        <v>0.125</v>
      </c>
      <c r="D75" s="26">
        <f t="shared" ref="D75:AE75" si="21">D13/D56</f>
        <v>4.2246391064478771E-2</v>
      </c>
      <c r="E75" s="31">
        <f t="shared" si="21"/>
        <v>3.8324512752700046E-2</v>
      </c>
      <c r="F75" s="33">
        <f t="shared" si="21"/>
        <v>3.9833220776932778E-2</v>
      </c>
      <c r="G75" s="35">
        <f t="shared" si="21"/>
        <v>3.6986600662634199E-2</v>
      </c>
      <c r="H75" s="37">
        <f t="shared" si="21"/>
        <v>3.7421748037603772E-2</v>
      </c>
      <c r="I75" s="39">
        <f t="shared" si="21"/>
        <v>3.612328655637069E-2</v>
      </c>
      <c r="J75" s="29">
        <f t="shared" si="21"/>
        <v>3.9033686317770155E-2</v>
      </c>
      <c r="K75" s="26">
        <f t="shared" si="21"/>
        <v>3.956798529621397E-2</v>
      </c>
      <c r="L75" s="31">
        <f t="shared" si="21"/>
        <v>3.5607933282556514E-2</v>
      </c>
      <c r="M75" s="33">
        <f t="shared" si="21"/>
        <v>3.6993450260122879E-2</v>
      </c>
      <c r="N75" s="35">
        <f t="shared" si="21"/>
        <v>3.769344677998511E-2</v>
      </c>
      <c r="O75" s="37">
        <f t="shared" si="21"/>
        <v>3.6314862484758167E-2</v>
      </c>
      <c r="P75" s="39">
        <f t="shared" si="21"/>
        <v>3.7336103378968762E-2</v>
      </c>
      <c r="Q75" s="29">
        <f t="shared" si="21"/>
        <v>3.9322699217505822E-2</v>
      </c>
      <c r="R75" s="26">
        <f t="shared" si="21"/>
        <v>4.156703954245617E-2</v>
      </c>
      <c r="S75" s="31">
        <f t="shared" si="21"/>
        <v>3.9780674280712892E-2</v>
      </c>
      <c r="T75" s="33">
        <f t="shared" si="21"/>
        <v>3.5732624857672306E-2</v>
      </c>
      <c r="U75" s="35">
        <f t="shared" si="21"/>
        <v>3.661653235892251E-2</v>
      </c>
      <c r="V75" s="37">
        <f t="shared" si="21"/>
        <v>3.7071201449857295E-2</v>
      </c>
      <c r="W75" s="39">
        <f t="shared" si="21"/>
        <v>3.7746723196402779E-2</v>
      </c>
      <c r="X75" s="29">
        <f t="shared" si="21"/>
        <v>3.893636106127845E-2</v>
      </c>
      <c r="Y75" s="26">
        <f t="shared" si="21"/>
        <v>3.9153201002235523E-2</v>
      </c>
      <c r="Z75" s="31">
        <f t="shared" si="21"/>
        <v>3.7987142540456667E-2</v>
      </c>
      <c r="AA75" s="33">
        <f t="shared" si="21"/>
        <v>3.6954927464153534E-2</v>
      </c>
      <c r="AB75" s="35">
        <f t="shared" si="21"/>
        <v>3.7068347740404003E-2</v>
      </c>
      <c r="AC75" s="37">
        <f t="shared" si="21"/>
        <v>3.5674826689774709E-2</v>
      </c>
      <c r="AD75" s="39">
        <f t="shared" si="21"/>
        <v>3.6916843113859996E-2</v>
      </c>
      <c r="AE75" s="29">
        <f t="shared" si="21"/>
        <v>3.9071396809214461E-2</v>
      </c>
      <c r="AH75" s="9">
        <f t="shared" si="13"/>
        <v>4.0633654226346107E-2</v>
      </c>
      <c r="AI75" s="9">
        <f t="shared" si="10"/>
        <v>3.7925065714106532E-2</v>
      </c>
      <c r="AJ75" s="9">
        <f t="shared" si="10"/>
        <v>3.737855583972037E-2</v>
      </c>
      <c r="AK75" s="9">
        <f t="shared" si="10"/>
        <v>3.709123188548645E-2</v>
      </c>
      <c r="AL75" s="9">
        <f t="shared" si="7"/>
        <v>3.6620659665498483E-2</v>
      </c>
      <c r="AM75" s="9">
        <f t="shared" si="7"/>
        <v>3.7030739061400558E-2</v>
      </c>
      <c r="AN75" s="9">
        <f t="shared" si="7"/>
        <v>3.9091035851442218E-2</v>
      </c>
      <c r="AQ75" s="16">
        <f>D64*AH75/SUM(AH69:AH116)*2</f>
        <v>69.445269582601796</v>
      </c>
      <c r="AR75" s="16">
        <f t="shared" ref="AR75:AW75" si="22">E64*AI75/SUM(AI69:AI116)*2</f>
        <v>69.02986256754987</v>
      </c>
      <c r="AS75" s="16">
        <f t="shared" si="22"/>
        <v>69.677185012033704</v>
      </c>
      <c r="AT75" s="16">
        <f t="shared" si="22"/>
        <v>69.067015105701202</v>
      </c>
      <c r="AU75" s="16">
        <f t="shared" si="22"/>
        <v>69.136303847719532</v>
      </c>
      <c r="AV75" s="16">
        <f t="shared" si="22"/>
        <v>70.117916072889159</v>
      </c>
      <c r="AW75" s="16">
        <f t="shared" si="22"/>
        <v>71.048582829304806</v>
      </c>
    </row>
    <row r="76" spans="2:49" x14ac:dyDescent="0.35">
      <c r="B76" s="1">
        <v>8</v>
      </c>
      <c r="C76" s="40">
        <v>0.14583333333333301</v>
      </c>
      <c r="D76" s="26">
        <f t="shared" ref="D76:AE76" si="23">D14/D56</f>
        <v>4.2536589140787978E-2</v>
      </c>
      <c r="E76" s="31">
        <f t="shared" si="23"/>
        <v>3.8064765592946685E-2</v>
      </c>
      <c r="F76" s="33">
        <f t="shared" si="23"/>
        <v>3.8470798954693596E-2</v>
      </c>
      <c r="G76" s="35">
        <f t="shared" si="23"/>
        <v>3.7100331915683245E-2</v>
      </c>
      <c r="H76" s="37">
        <f t="shared" si="23"/>
        <v>3.6565170113996244E-2</v>
      </c>
      <c r="I76" s="39">
        <f t="shared" si="23"/>
        <v>3.6413947053283879E-2</v>
      </c>
      <c r="J76" s="29">
        <f t="shared" si="23"/>
        <v>3.8594835385813091E-2</v>
      </c>
      <c r="K76" s="26">
        <f t="shared" si="23"/>
        <v>3.8852206932738075E-2</v>
      </c>
      <c r="L76" s="31">
        <f t="shared" si="23"/>
        <v>3.5338467841499334E-2</v>
      </c>
      <c r="M76" s="33">
        <f t="shared" si="23"/>
        <v>3.6436140712544605E-2</v>
      </c>
      <c r="N76" s="35">
        <f t="shared" si="23"/>
        <v>3.742970254595606E-2</v>
      </c>
      <c r="O76" s="37">
        <f t="shared" si="23"/>
        <v>3.6027638531364314E-2</v>
      </c>
      <c r="P76" s="39">
        <f t="shared" si="23"/>
        <v>3.7011488656068001E-2</v>
      </c>
      <c r="Q76" s="29">
        <f t="shared" si="23"/>
        <v>3.8995583943805034E-2</v>
      </c>
      <c r="R76" s="26">
        <f t="shared" si="23"/>
        <v>4.1110456943059343E-2</v>
      </c>
      <c r="S76" s="31">
        <f t="shared" si="23"/>
        <v>3.9288707356907711E-2</v>
      </c>
      <c r="T76" s="33">
        <f t="shared" si="23"/>
        <v>3.5001451184389722E-2</v>
      </c>
      <c r="U76" s="35">
        <f t="shared" si="23"/>
        <v>3.588246169238634E-2</v>
      </c>
      <c r="V76" s="37">
        <f t="shared" si="23"/>
        <v>3.7201428152842747E-2</v>
      </c>
      <c r="W76" s="39">
        <f t="shared" si="23"/>
        <v>3.7250281031914939E-2</v>
      </c>
      <c r="X76" s="29">
        <f t="shared" si="23"/>
        <v>3.8428854687942604E-2</v>
      </c>
      <c r="Y76" s="26">
        <f t="shared" si="23"/>
        <v>3.8781113561687001E-2</v>
      </c>
      <c r="Z76" s="31">
        <f t="shared" si="23"/>
        <v>3.759107367176532E-2</v>
      </c>
      <c r="AA76" s="33">
        <f t="shared" si="23"/>
        <v>3.6673944134894457E-2</v>
      </c>
      <c r="AB76" s="35">
        <f t="shared" si="23"/>
        <v>3.6738030187665166E-2</v>
      </c>
      <c r="AC76" s="37">
        <f t="shared" si="23"/>
        <v>3.519280762564992E-2</v>
      </c>
      <c r="AD76" s="39">
        <f t="shared" si="23"/>
        <v>3.6822853980048198E-2</v>
      </c>
      <c r="AE76" s="29">
        <f t="shared" si="23"/>
        <v>3.884363849332452E-2</v>
      </c>
      <c r="AH76" s="9">
        <f t="shared" si="13"/>
        <v>4.0320091644568103E-2</v>
      </c>
      <c r="AI76" s="9">
        <f t="shared" si="10"/>
        <v>3.7570753615779759E-2</v>
      </c>
      <c r="AJ76" s="9">
        <f t="shared" si="10"/>
        <v>3.66455837466306E-2</v>
      </c>
      <c r="AK76" s="9">
        <f t="shared" si="10"/>
        <v>3.6787631585422705E-2</v>
      </c>
      <c r="AL76" s="9">
        <f t="shared" si="7"/>
        <v>3.6246761105963303E-2</v>
      </c>
      <c r="AM76" s="9">
        <f t="shared" si="7"/>
        <v>3.6874642680328751E-2</v>
      </c>
      <c r="AN76" s="9">
        <f t="shared" si="7"/>
        <v>3.8715728127721311E-2</v>
      </c>
      <c r="AQ76" s="16">
        <f>D64*AH76/SUM(AH69:AH116)*2</f>
        <v>68.909372961015862</v>
      </c>
      <c r="AR76" s="16">
        <f t="shared" ref="AR76:AW76" si="24">E64*AI76/SUM(AI69:AI116)*2</f>
        <v>68.384956224133305</v>
      </c>
      <c r="AS76" s="16">
        <f t="shared" si="24"/>
        <v>68.310855281215098</v>
      </c>
      <c r="AT76" s="16">
        <f t="shared" si="24"/>
        <v>68.501685634430572</v>
      </c>
      <c r="AU76" s="16">
        <f t="shared" si="24"/>
        <v>68.430419118816005</v>
      </c>
      <c r="AV76" s="16">
        <f t="shared" si="24"/>
        <v>69.822346683114716</v>
      </c>
      <c r="AW76" s="16">
        <f t="shared" si="24"/>
        <v>70.366455039276474</v>
      </c>
    </row>
    <row r="77" spans="2:49" x14ac:dyDescent="0.35">
      <c r="B77" s="1">
        <v>9</v>
      </c>
      <c r="C77" s="40">
        <v>0.16666666666666699</v>
      </c>
      <c r="D77" s="26">
        <f t="shared" ref="D77:AE77" si="25">D15/D56</f>
        <v>4.2285084141320005E-2</v>
      </c>
      <c r="E77" s="31">
        <f t="shared" si="25"/>
        <v>3.7627918096997857E-2</v>
      </c>
      <c r="F77" s="33">
        <f t="shared" si="25"/>
        <v>3.8153683530551714E-2</v>
      </c>
      <c r="G77" s="35">
        <f t="shared" si="25"/>
        <v>3.6675336180605235E-2</v>
      </c>
      <c r="H77" s="37">
        <f t="shared" si="25"/>
        <v>3.6452149415742471E-2</v>
      </c>
      <c r="I77" s="39">
        <f t="shared" si="25"/>
        <v>3.6070967666926315E-2</v>
      </c>
      <c r="J77" s="29">
        <f t="shared" si="25"/>
        <v>3.8432520657555001E-2</v>
      </c>
      <c r="K77" s="26">
        <f t="shared" si="25"/>
        <v>3.8470054077661964E-2</v>
      </c>
      <c r="L77" s="31">
        <f t="shared" si="25"/>
        <v>3.5250479126052094E-2</v>
      </c>
      <c r="M77" s="33">
        <f t="shared" si="25"/>
        <v>3.6338746811026064E-2</v>
      </c>
      <c r="N77" s="35">
        <f t="shared" si="25"/>
        <v>3.7242883713518811E-2</v>
      </c>
      <c r="O77" s="37">
        <f t="shared" si="25"/>
        <v>3.5718737298469042E-2</v>
      </c>
      <c r="P77" s="39">
        <f t="shared" si="25"/>
        <v>3.675720712312907E-2</v>
      </c>
      <c r="Q77" s="29">
        <f t="shared" si="25"/>
        <v>3.8685685263456913E-2</v>
      </c>
      <c r="R77" s="26">
        <f t="shared" si="25"/>
        <v>4.0936234635394766E-2</v>
      </c>
      <c r="S77" s="31">
        <f t="shared" si="25"/>
        <v>3.9099929351261525E-2</v>
      </c>
      <c r="T77" s="33">
        <f t="shared" si="25"/>
        <v>3.4861914223839607E-2</v>
      </c>
      <c r="U77" s="35">
        <f t="shared" si="25"/>
        <v>3.593683729731495E-2</v>
      </c>
      <c r="V77" s="37">
        <f t="shared" si="25"/>
        <v>3.7027792548862154E-2</v>
      </c>
      <c r="W77" s="39">
        <f t="shared" si="25"/>
        <v>3.6839432344062936E-2</v>
      </c>
      <c r="X77" s="29">
        <f t="shared" si="25"/>
        <v>3.8175101501274677E-2</v>
      </c>
      <c r="Y77" s="26">
        <f t="shared" si="25"/>
        <v>3.8391021890144185E-2</v>
      </c>
      <c r="Z77" s="31">
        <f t="shared" si="25"/>
        <v>3.7277765462203502E-2</v>
      </c>
      <c r="AA77" s="33">
        <f t="shared" si="25"/>
        <v>3.6735760467331464E-2</v>
      </c>
      <c r="AB77" s="35">
        <f t="shared" si="25"/>
        <v>3.6676445559188434E-2</v>
      </c>
      <c r="AC77" s="37">
        <f t="shared" si="25"/>
        <v>3.4672876949740042E-2</v>
      </c>
      <c r="AD77" s="39">
        <f t="shared" si="25"/>
        <v>3.6342465073898947E-2</v>
      </c>
      <c r="AE77" s="29">
        <f t="shared" si="25"/>
        <v>3.8550806372894604E-2</v>
      </c>
      <c r="AH77" s="9">
        <f t="shared" si="13"/>
        <v>4.0020598686130233E-2</v>
      </c>
      <c r="AI77" s="9">
        <f t="shared" si="10"/>
        <v>3.7314023009128741E-2</v>
      </c>
      <c r="AJ77" s="9">
        <f t="shared" si="10"/>
        <v>3.6522526258187214E-2</v>
      </c>
      <c r="AK77" s="9">
        <f t="shared" si="10"/>
        <v>3.6632875687656857E-2</v>
      </c>
      <c r="AL77" s="9">
        <f t="shared" si="7"/>
        <v>3.5967889053203431E-2</v>
      </c>
      <c r="AM77" s="9">
        <f t="shared" si="7"/>
        <v>3.6502518052004315E-2</v>
      </c>
      <c r="AN77" s="9">
        <f t="shared" si="7"/>
        <v>3.8461028448795301E-2</v>
      </c>
      <c r="AQ77" s="16">
        <f>D64*AH77/SUM(AH69:AH116)*2</f>
        <v>68.397522140980001</v>
      </c>
      <c r="AR77" s="16">
        <f t="shared" ref="AR77:AW77" si="26">E64*AI77/SUM(AI69:AI116)*2</f>
        <v>67.91766425877195</v>
      </c>
      <c r="AS77" s="16">
        <f t="shared" si="26"/>
        <v>68.081464412660594</v>
      </c>
      <c r="AT77" s="16">
        <f t="shared" si="26"/>
        <v>68.21351704618607</v>
      </c>
      <c r="AU77" s="16">
        <f t="shared" si="26"/>
        <v>67.903935348442843</v>
      </c>
      <c r="AV77" s="16">
        <f t="shared" si="26"/>
        <v>69.117726572394162</v>
      </c>
      <c r="AW77" s="16">
        <f t="shared" si="26"/>
        <v>69.903534299505282</v>
      </c>
    </row>
    <row r="78" spans="2:49" x14ac:dyDescent="0.35">
      <c r="B78" s="1">
        <v>10</v>
      </c>
      <c r="C78" s="40">
        <v>0.1875</v>
      </c>
      <c r="D78" s="26">
        <f t="shared" ref="D78:AE78" si="27">D16/D56</f>
        <v>4.1872357988346917E-2</v>
      </c>
      <c r="E78" s="31">
        <f t="shared" si="27"/>
        <v>3.7763695021414384E-2</v>
      </c>
      <c r="F78" s="33">
        <f t="shared" si="27"/>
        <v>3.6744281645476697E-2</v>
      </c>
      <c r="G78" s="35">
        <f t="shared" si="27"/>
        <v>3.5867245698414651E-2</v>
      </c>
      <c r="H78" s="37">
        <f t="shared" si="27"/>
        <v>3.7683480180928292E-2</v>
      </c>
      <c r="I78" s="39">
        <f t="shared" si="27"/>
        <v>3.6367441373777766E-2</v>
      </c>
      <c r="J78" s="29">
        <f t="shared" si="27"/>
        <v>3.8240147646286145E-2</v>
      </c>
      <c r="K78" s="26">
        <f t="shared" si="27"/>
        <v>3.8269878772622092E-2</v>
      </c>
      <c r="L78" s="31">
        <f t="shared" si="27"/>
        <v>3.5305472073206619E-2</v>
      </c>
      <c r="M78" s="33">
        <f t="shared" si="27"/>
        <v>3.642531916793143E-2</v>
      </c>
      <c r="N78" s="35">
        <f t="shared" si="27"/>
        <v>3.7143979625757911E-2</v>
      </c>
      <c r="O78" s="37">
        <f t="shared" si="27"/>
        <v>3.5859639615228291E-2</v>
      </c>
      <c r="P78" s="39">
        <f t="shared" si="27"/>
        <v>3.6989847674541283E-2</v>
      </c>
      <c r="Q78" s="29">
        <f t="shared" si="27"/>
        <v>3.8679946399006022E-2</v>
      </c>
      <c r="R78" s="26">
        <f t="shared" si="27"/>
        <v>4.0305429728333356E-2</v>
      </c>
      <c r="S78" s="31">
        <f t="shared" si="27"/>
        <v>3.9271545720030783E-2</v>
      </c>
      <c r="T78" s="33">
        <f t="shared" si="27"/>
        <v>3.5180058493893863E-2</v>
      </c>
      <c r="U78" s="35">
        <f t="shared" si="27"/>
        <v>3.5844398768936317E-2</v>
      </c>
      <c r="V78" s="37">
        <f t="shared" si="27"/>
        <v>3.7092905900354869E-2</v>
      </c>
      <c r="W78" s="39">
        <f t="shared" si="27"/>
        <v>3.6765251330978549E-2</v>
      </c>
      <c r="X78" s="29">
        <f t="shared" si="27"/>
        <v>3.8257718817864238E-2</v>
      </c>
      <c r="Y78" s="26">
        <f t="shared" si="27"/>
        <v>3.8613074072407022E-2</v>
      </c>
      <c r="Z78" s="31">
        <f t="shared" si="27"/>
        <v>3.7212739230030295E-2</v>
      </c>
      <c r="AA78" s="33">
        <f t="shared" si="27"/>
        <v>3.6679563801479652E-2</v>
      </c>
      <c r="AB78" s="35">
        <f t="shared" si="27"/>
        <v>3.685560084202983E-2</v>
      </c>
      <c r="AC78" s="37">
        <f t="shared" si="27"/>
        <v>3.5073656845753899E-2</v>
      </c>
      <c r="AD78" s="39">
        <f t="shared" si="27"/>
        <v>3.6368573166624459E-2</v>
      </c>
      <c r="AE78" s="29">
        <f t="shared" si="27"/>
        <v>3.851284665357961E-2</v>
      </c>
      <c r="AH78" s="9">
        <f t="shared" si="13"/>
        <v>3.9765185140427345E-2</v>
      </c>
      <c r="AI78" s="9">
        <f t="shared" si="10"/>
        <v>3.7388363011170517E-2</v>
      </c>
      <c r="AJ78" s="9">
        <f t="shared" si="10"/>
        <v>3.6257305777195409E-2</v>
      </c>
      <c r="AK78" s="9">
        <f t="shared" si="10"/>
        <v>3.6427806233784679E-2</v>
      </c>
      <c r="AL78" s="9">
        <f t="shared" si="7"/>
        <v>3.6427420635566338E-2</v>
      </c>
      <c r="AM78" s="9">
        <f t="shared" si="7"/>
        <v>3.6622778386480516E-2</v>
      </c>
      <c r="AN78" s="9">
        <f t="shared" si="7"/>
        <v>3.8422664879183999E-2</v>
      </c>
      <c r="AQ78" s="16">
        <f>D64*AH78/SUM(AH69:AH116)*2</f>
        <v>67.961005591481864</v>
      </c>
      <c r="AR78" s="16">
        <f t="shared" ref="AR78:AW78" si="28">E64*AI78/SUM(AI69:AI116)*2</f>
        <v>68.052975299836447</v>
      </c>
      <c r="AS78" s="16">
        <f t="shared" si="28"/>
        <v>67.587068197828543</v>
      </c>
      <c r="AT78" s="16">
        <f t="shared" si="28"/>
        <v>67.831660355310035</v>
      </c>
      <c r="AU78" s="16">
        <f t="shared" si="28"/>
        <v>68.771487036371539</v>
      </c>
      <c r="AV78" s="16">
        <f t="shared" si="28"/>
        <v>69.345440203108311</v>
      </c>
      <c r="AW78" s="16">
        <f t="shared" si="28"/>
        <v>69.833807898201542</v>
      </c>
    </row>
    <row r="79" spans="2:49" x14ac:dyDescent="0.35">
      <c r="B79" s="1">
        <v>11</v>
      </c>
      <c r="C79" s="40">
        <v>0.20833333333333301</v>
      </c>
      <c r="D79" s="26">
        <f t="shared" ref="D79:AE79" si="29">D17/D56</f>
        <v>4.1833664911505704E-2</v>
      </c>
      <c r="E79" s="31">
        <f t="shared" si="29"/>
        <v>3.7663338164236955E-2</v>
      </c>
      <c r="F79" s="33">
        <f t="shared" si="29"/>
        <v>3.7190592242417123E-2</v>
      </c>
      <c r="G79" s="35">
        <f t="shared" si="29"/>
        <v>3.5992948662310967E-2</v>
      </c>
      <c r="H79" s="37">
        <f t="shared" si="29"/>
        <v>3.7338469628364152E-2</v>
      </c>
      <c r="I79" s="39">
        <f t="shared" si="29"/>
        <v>3.6640662240876157E-2</v>
      </c>
      <c r="J79" s="29">
        <f t="shared" si="29"/>
        <v>3.8210089363275392E-2</v>
      </c>
      <c r="K79" s="26">
        <f t="shared" si="29"/>
        <v>3.8336603874302051E-2</v>
      </c>
      <c r="L79" s="31">
        <f t="shared" si="29"/>
        <v>3.5739916355727382E-2</v>
      </c>
      <c r="M79" s="33">
        <f t="shared" si="29"/>
        <v>3.6593053109435572E-2</v>
      </c>
      <c r="N79" s="35">
        <f t="shared" si="29"/>
        <v>3.7363766487448796E-2</v>
      </c>
      <c r="O79" s="37">
        <f t="shared" si="29"/>
        <v>3.6249830646253894E-2</v>
      </c>
      <c r="P79" s="39">
        <f t="shared" si="29"/>
        <v>3.719002675366341E-2</v>
      </c>
      <c r="Q79" s="29">
        <f t="shared" si="29"/>
        <v>3.8714379585711375E-2</v>
      </c>
      <c r="R79" s="26">
        <f t="shared" si="29"/>
        <v>3.9770747473776534E-2</v>
      </c>
      <c r="S79" s="31">
        <f t="shared" si="29"/>
        <v>3.9506088090682095E-2</v>
      </c>
      <c r="T79" s="33">
        <f t="shared" si="29"/>
        <v>3.5727043379250291E-2</v>
      </c>
      <c r="U79" s="35">
        <f t="shared" si="29"/>
        <v>3.6355529455265205E-2</v>
      </c>
      <c r="V79" s="37">
        <f t="shared" si="29"/>
        <v>3.7451029333564853E-2</v>
      </c>
      <c r="W79" s="39">
        <f t="shared" si="29"/>
        <v>3.7061975383316105E-2</v>
      </c>
      <c r="X79" s="29">
        <f t="shared" si="29"/>
        <v>3.8422953451043351E-2</v>
      </c>
      <c r="Y79" s="26">
        <f t="shared" si="29"/>
        <v>3.8781113561687001E-2</v>
      </c>
      <c r="Z79" s="31">
        <f t="shared" si="29"/>
        <v>3.7118155619596534E-2</v>
      </c>
      <c r="AA79" s="33">
        <f t="shared" si="29"/>
        <v>3.7134756794879348E-2</v>
      </c>
      <c r="AB79" s="35">
        <f t="shared" si="29"/>
        <v>3.7337080664666102E-2</v>
      </c>
      <c r="AC79" s="37">
        <f t="shared" si="29"/>
        <v>3.6086438474870024E-2</v>
      </c>
      <c r="AD79" s="39">
        <f t="shared" si="29"/>
        <v>3.6713199990601082E-2</v>
      </c>
      <c r="AE79" s="29">
        <f t="shared" si="29"/>
        <v>3.8588766092209591E-2</v>
      </c>
      <c r="AH79" s="9">
        <f t="shared" si="13"/>
        <v>3.9680532455317823E-2</v>
      </c>
      <c r="AI79" s="9">
        <f t="shared" si="10"/>
        <v>3.7506874557560743E-2</v>
      </c>
      <c r="AJ79" s="9">
        <f t="shared" si="10"/>
        <v>3.6661361381495582E-2</v>
      </c>
      <c r="AK79" s="9">
        <f t="shared" si="10"/>
        <v>3.6762331317422764E-2</v>
      </c>
      <c r="AL79" s="9">
        <f t="shared" si="7"/>
        <v>3.6781442020763229E-2</v>
      </c>
      <c r="AM79" s="9">
        <f t="shared" si="7"/>
        <v>3.6901466092114185E-2</v>
      </c>
      <c r="AN79" s="9">
        <f t="shared" si="7"/>
        <v>3.8484047123059931E-2</v>
      </c>
      <c r="AQ79" s="16">
        <f>D64*AH79/SUM(AH69:AH116)*2</f>
        <v>67.816329247445097</v>
      </c>
      <c r="AR79" s="16">
        <f t="shared" ref="AR79:AW79" si="30">E64*AI79/SUM(AI69:AI116)*2</f>
        <v>68.268685822836062</v>
      </c>
      <c r="AS79" s="16">
        <f t="shared" si="30"/>
        <v>68.340266293996152</v>
      </c>
      <c r="AT79" s="16">
        <f t="shared" si="30"/>
        <v>68.454574392681451</v>
      </c>
      <c r="AU79" s="16">
        <f t="shared" si="30"/>
        <v>69.439845560743564</v>
      </c>
      <c r="AV79" s="16">
        <f t="shared" si="30"/>
        <v>69.873136966647564</v>
      </c>
      <c r="AW79" s="16">
        <f t="shared" si="30"/>
        <v>69.945371108110876</v>
      </c>
    </row>
    <row r="80" spans="2:49" x14ac:dyDescent="0.35">
      <c r="B80" s="1">
        <v>12</v>
      </c>
      <c r="C80" s="40">
        <v>0.22916666666666699</v>
      </c>
      <c r="D80" s="26">
        <f t="shared" ref="D80:AE80" si="31">D18/D56</f>
        <v>4.0776054144512186E-2</v>
      </c>
      <c r="E80" s="31">
        <f t="shared" si="31"/>
        <v>3.6825063239578383E-2</v>
      </c>
      <c r="F80" s="33">
        <f t="shared" si="31"/>
        <v>3.6462401268461689E-2</v>
      </c>
      <c r="G80" s="35">
        <f t="shared" si="31"/>
        <v>3.5723585168247439E-2</v>
      </c>
      <c r="H80" s="37">
        <f t="shared" si="31"/>
        <v>3.6803108426109447E-2</v>
      </c>
      <c r="I80" s="39">
        <f t="shared" si="31"/>
        <v>3.6088407296741114E-2</v>
      </c>
      <c r="J80" s="29">
        <f t="shared" si="31"/>
        <v>3.7031804669253675E-2</v>
      </c>
      <c r="K80" s="26">
        <f t="shared" si="31"/>
        <v>3.7269002247422751E-2</v>
      </c>
      <c r="L80" s="31">
        <f t="shared" si="31"/>
        <v>3.6146864164670889E-2</v>
      </c>
      <c r="M80" s="33">
        <f t="shared" si="31"/>
        <v>3.6187245186441688E-2</v>
      </c>
      <c r="N80" s="35">
        <f t="shared" si="31"/>
        <v>3.4803249548750095E-2</v>
      </c>
      <c r="O80" s="37">
        <f t="shared" si="31"/>
        <v>3.6065573770491799E-2</v>
      </c>
      <c r="P80" s="39">
        <f t="shared" si="31"/>
        <v>3.7411846814312269E-2</v>
      </c>
      <c r="Q80" s="29">
        <f t="shared" si="31"/>
        <v>3.8232314971836517E-2</v>
      </c>
      <c r="R80" s="26">
        <f t="shared" si="31"/>
        <v>3.9344203203287395E-2</v>
      </c>
      <c r="S80" s="31">
        <f t="shared" si="31"/>
        <v>3.9935129012605229E-2</v>
      </c>
      <c r="T80" s="33">
        <f t="shared" si="31"/>
        <v>3.6313098613560767E-2</v>
      </c>
      <c r="U80" s="35">
        <f t="shared" si="31"/>
        <v>3.6703533326808278E-2</v>
      </c>
      <c r="V80" s="37">
        <f t="shared" si="31"/>
        <v>3.7581256036550291E-2</v>
      </c>
      <c r="W80" s="39">
        <f t="shared" si="31"/>
        <v>3.7649717256215499E-2</v>
      </c>
      <c r="X80" s="29">
        <f t="shared" si="31"/>
        <v>3.8304928713058267E-2</v>
      </c>
      <c r="Y80" s="26">
        <f t="shared" si="31"/>
        <v>3.8685090996384161E-2</v>
      </c>
      <c r="Z80" s="31">
        <f t="shared" si="31"/>
        <v>3.6373309687430723E-2</v>
      </c>
      <c r="AA80" s="33">
        <f t="shared" si="31"/>
        <v>3.767424478705677E-2</v>
      </c>
      <c r="AB80" s="35">
        <f t="shared" si="31"/>
        <v>3.7796166076947198E-2</v>
      </c>
      <c r="AC80" s="37">
        <f t="shared" si="31"/>
        <v>3.6682192374350095E-2</v>
      </c>
      <c r="AD80" s="39">
        <f t="shared" si="31"/>
        <v>3.6885513402589394E-2</v>
      </c>
      <c r="AE80" s="29">
        <f t="shared" si="31"/>
        <v>3.8393544678589644E-2</v>
      </c>
      <c r="AH80" s="9">
        <f t="shared" si="13"/>
        <v>3.9018587647901622E-2</v>
      </c>
      <c r="AI80" s="9">
        <f t="shared" si="10"/>
        <v>3.7320091526071304E-2</v>
      </c>
      <c r="AJ80" s="9">
        <f t="shared" si="10"/>
        <v>3.6659247463880232E-2</v>
      </c>
      <c r="AK80" s="9">
        <f t="shared" si="10"/>
        <v>3.6256633530188251E-2</v>
      </c>
      <c r="AL80" s="9">
        <f t="shared" si="7"/>
        <v>3.6783032651875408E-2</v>
      </c>
      <c r="AM80" s="9">
        <f t="shared" si="7"/>
        <v>3.7008871192464564E-2</v>
      </c>
      <c r="AN80" s="9">
        <f t="shared" si="7"/>
        <v>3.7990648258184531E-2</v>
      </c>
      <c r="AQ80" s="16">
        <f>D64*AH80/SUM(AH69:AH116)*2</f>
        <v>66.685027215298149</v>
      </c>
      <c r="AR80" s="16">
        <f t="shared" ref="AR80:AW80" si="32">E64*AI80/SUM(AI69:AI116)*2</f>
        <v>67.928709958565634</v>
      </c>
      <c r="AS80" s="16">
        <f t="shared" si="32"/>
        <v>68.336325750401684</v>
      </c>
      <c r="AT80" s="16">
        <f t="shared" si="32"/>
        <v>67.512922284234961</v>
      </c>
      <c r="AU80" s="16">
        <f t="shared" si="32"/>
        <v>69.442848520190111</v>
      </c>
      <c r="AV80" s="16">
        <f t="shared" si="32"/>
        <v>70.076509138066584</v>
      </c>
      <c r="AW80" s="16">
        <f t="shared" si="32"/>
        <v>69.048610780443795</v>
      </c>
    </row>
    <row r="81" spans="2:49" x14ac:dyDescent="0.35">
      <c r="B81" s="1">
        <v>13</v>
      </c>
      <c r="C81" s="40">
        <v>0.25</v>
      </c>
      <c r="D81" s="26">
        <f t="shared" ref="D81:AE81" si="33">D19/D56</f>
        <v>3.9138047224900274E-2</v>
      </c>
      <c r="E81" s="31">
        <f t="shared" si="33"/>
        <v>3.5396453860934908E-2</v>
      </c>
      <c r="F81" s="33">
        <f t="shared" si="33"/>
        <v>3.6450656252752733E-2</v>
      </c>
      <c r="G81" s="35">
        <f t="shared" si="33"/>
        <v>3.5508094372996617E-2</v>
      </c>
      <c r="H81" s="37">
        <f t="shared" si="33"/>
        <v>3.3489817429933108E-2</v>
      </c>
      <c r="I81" s="39">
        <f t="shared" si="33"/>
        <v>3.5216425806001553E-2</v>
      </c>
      <c r="J81" s="29">
        <f t="shared" si="33"/>
        <v>3.5444727326285667E-2</v>
      </c>
      <c r="K81" s="26">
        <f t="shared" si="33"/>
        <v>3.5394633482049444E-2</v>
      </c>
      <c r="L81" s="31">
        <f t="shared" si="33"/>
        <v>3.5695921998003761E-2</v>
      </c>
      <c r="M81" s="33">
        <f t="shared" si="33"/>
        <v>3.5494666331198778E-2</v>
      </c>
      <c r="N81" s="35">
        <f t="shared" si="33"/>
        <v>3.4484558599298332E-2</v>
      </c>
      <c r="O81" s="37">
        <f t="shared" si="33"/>
        <v>3.5734995258095106E-2</v>
      </c>
      <c r="P81" s="39">
        <f t="shared" si="33"/>
        <v>3.7011488656068001E-2</v>
      </c>
      <c r="Q81" s="29">
        <f t="shared" si="33"/>
        <v>3.6596738603332547E-2</v>
      </c>
      <c r="R81" s="26">
        <f t="shared" si="33"/>
        <v>3.7145397527244758E-2</v>
      </c>
      <c r="S81" s="31">
        <f t="shared" si="33"/>
        <v>4.0123907018251408E-2</v>
      </c>
      <c r="T81" s="33">
        <f t="shared" si="33"/>
        <v>3.6017280257194528E-2</v>
      </c>
      <c r="U81" s="35">
        <f t="shared" si="33"/>
        <v>3.6507781149065298E-2</v>
      </c>
      <c r="V81" s="37">
        <f t="shared" si="33"/>
        <v>3.6832452494383973E-2</v>
      </c>
      <c r="W81" s="39">
        <f t="shared" si="33"/>
        <v>3.7638304792664057E-2</v>
      </c>
      <c r="X81" s="29">
        <f t="shared" si="33"/>
        <v>3.7083372674912678E-2</v>
      </c>
      <c r="Y81" s="26">
        <f t="shared" si="33"/>
        <v>3.6236515581161574E-2</v>
      </c>
      <c r="Z81" s="31">
        <f t="shared" si="33"/>
        <v>3.3920047291805221E-2</v>
      </c>
      <c r="AA81" s="33">
        <f t="shared" si="33"/>
        <v>3.7258389459753349E-2</v>
      </c>
      <c r="AB81" s="35">
        <f t="shared" si="33"/>
        <v>3.7437855511264391E-2</v>
      </c>
      <c r="AC81" s="37">
        <f t="shared" si="33"/>
        <v>3.576689774696707E-2</v>
      </c>
      <c r="AD81" s="39">
        <f t="shared" si="33"/>
        <v>3.6055276053918429E-2</v>
      </c>
      <c r="AE81" s="29">
        <f t="shared" si="33"/>
        <v>3.6663666041235103E-2</v>
      </c>
      <c r="AH81" s="9">
        <f t="shared" si="13"/>
        <v>3.6978648453839011E-2</v>
      </c>
      <c r="AI81" s="9">
        <f t="shared" si="10"/>
        <v>3.6284082542248824E-2</v>
      </c>
      <c r="AJ81" s="9">
        <f t="shared" si="10"/>
        <v>3.6305248075224845E-2</v>
      </c>
      <c r="AK81" s="9">
        <f t="shared" si="10"/>
        <v>3.5984572408156161E-2</v>
      </c>
      <c r="AL81" s="9">
        <f t="shared" si="7"/>
        <v>3.5456040732344811E-2</v>
      </c>
      <c r="AM81" s="9">
        <f t="shared" si="7"/>
        <v>3.6480373827163008E-2</v>
      </c>
      <c r="AN81" s="9">
        <f t="shared" si="7"/>
        <v>3.6447126161441502E-2</v>
      </c>
      <c r="AQ81" s="16">
        <f>D64*AH81/SUM(AH69:AH116)*2</f>
        <v>63.198652928735925</v>
      </c>
      <c r="AR81" s="16">
        <f t="shared" ref="AR81:AW81" si="34">E64*AI81/SUM(AI69:AI116)*2</f>
        <v>66.043003067215096</v>
      </c>
      <c r="AS81" s="16">
        <f t="shared" si="34"/>
        <v>67.676437203523221</v>
      </c>
      <c r="AT81" s="16">
        <f t="shared" si="34"/>
        <v>67.006321433579018</v>
      </c>
      <c r="AU81" s="16">
        <f t="shared" si="34"/>
        <v>66.937614660665446</v>
      </c>
      <c r="AV81" s="16">
        <f t="shared" si="34"/>
        <v>69.075796356085291</v>
      </c>
      <c r="AW81" s="16">
        <f t="shared" si="34"/>
        <v>66.243234684602555</v>
      </c>
    </row>
    <row r="82" spans="2:49" x14ac:dyDescent="0.35">
      <c r="B82" s="1">
        <v>14</v>
      </c>
      <c r="C82" s="40">
        <v>0.27083333333333298</v>
      </c>
      <c r="D82" s="26">
        <f t="shared" ref="D82:AE82" si="35">D20/D56</f>
        <v>3.8680179148945767E-2</v>
      </c>
      <c r="E82" s="31">
        <f t="shared" si="35"/>
        <v>3.560307091982963E-2</v>
      </c>
      <c r="F82" s="33">
        <f t="shared" si="35"/>
        <v>3.6685556566931898E-2</v>
      </c>
      <c r="G82" s="35">
        <f t="shared" si="35"/>
        <v>3.5017254228258625E-2</v>
      </c>
      <c r="H82" s="37">
        <f t="shared" si="35"/>
        <v>3.6017317150355596E-2</v>
      </c>
      <c r="I82" s="39">
        <f t="shared" si="35"/>
        <v>3.5576844822173902E-2</v>
      </c>
      <c r="J82" s="29">
        <f t="shared" si="35"/>
        <v>3.5685193590371721E-2</v>
      </c>
      <c r="K82" s="26">
        <f t="shared" si="35"/>
        <v>3.591023654048546E-2</v>
      </c>
      <c r="L82" s="31">
        <f t="shared" si="35"/>
        <v>3.4992012274425804E-2</v>
      </c>
      <c r="M82" s="33">
        <f t="shared" si="35"/>
        <v>3.5283646211241963E-2</v>
      </c>
      <c r="N82" s="35">
        <f t="shared" si="35"/>
        <v>3.5248317943674119E-2</v>
      </c>
      <c r="O82" s="37">
        <f t="shared" si="35"/>
        <v>3.5973445332610758E-2</v>
      </c>
      <c r="P82" s="39">
        <f t="shared" si="35"/>
        <v>3.6946565711487842E-2</v>
      </c>
      <c r="Q82" s="29">
        <f t="shared" si="35"/>
        <v>3.6166323769515715E-2</v>
      </c>
      <c r="R82" s="26">
        <f t="shared" si="35"/>
        <v>3.6869044901294057E-2</v>
      </c>
      <c r="S82" s="31">
        <f t="shared" si="35"/>
        <v>3.9277266265656419E-2</v>
      </c>
      <c r="T82" s="33">
        <f t="shared" si="35"/>
        <v>3.61121653903686E-2</v>
      </c>
      <c r="U82" s="35">
        <f t="shared" si="35"/>
        <v>3.6573031874979615E-2</v>
      </c>
      <c r="V82" s="37">
        <f t="shared" si="35"/>
        <v>3.6512311849544746E-2</v>
      </c>
      <c r="W82" s="39">
        <f t="shared" si="35"/>
        <v>3.7358699435653661E-2</v>
      </c>
      <c r="X82" s="29">
        <f t="shared" si="35"/>
        <v>3.6575866301576818E-2</v>
      </c>
      <c r="Y82" s="26">
        <f t="shared" si="35"/>
        <v>3.5948447885253039E-2</v>
      </c>
      <c r="Z82" s="31">
        <f t="shared" si="35"/>
        <v>3.3843198108327789E-2</v>
      </c>
      <c r="AA82" s="33">
        <f t="shared" si="35"/>
        <v>3.7022363463175716E-2</v>
      </c>
      <c r="AB82" s="35">
        <f t="shared" si="35"/>
        <v>3.7286693241366957E-2</v>
      </c>
      <c r="AC82" s="37">
        <f t="shared" si="35"/>
        <v>3.5490684575389952E-2</v>
      </c>
      <c r="AD82" s="39">
        <f t="shared" si="35"/>
        <v>3.5809859982298707E-2</v>
      </c>
      <c r="AE82" s="29">
        <f t="shared" si="35"/>
        <v>3.6061733349240274E-2</v>
      </c>
      <c r="AH82" s="9">
        <f t="shared" si="13"/>
        <v>3.6851977118994579E-2</v>
      </c>
      <c r="AI82" s="9">
        <f t="shared" si="10"/>
        <v>3.5928886892059912E-2</v>
      </c>
      <c r="AJ82" s="9">
        <f t="shared" si="10"/>
        <v>3.6275932907929548E-2</v>
      </c>
      <c r="AK82" s="9">
        <f t="shared" si="10"/>
        <v>3.6031324322069833E-2</v>
      </c>
      <c r="AL82" s="9">
        <f t="shared" si="7"/>
        <v>3.5998439726975265E-2</v>
      </c>
      <c r="AM82" s="9">
        <f t="shared" si="7"/>
        <v>3.6422992487903524E-2</v>
      </c>
      <c r="AN82" s="9">
        <f t="shared" si="7"/>
        <v>3.612227925267613E-2</v>
      </c>
      <c r="AQ82" s="16">
        <f>D64*AH82/SUM(AH69:AH116)*2</f>
        <v>62.982164277539106</v>
      </c>
      <c r="AR82" s="16">
        <f t="shared" ref="AR82:AW82" si="36">E64*AI82/SUM(AI69:AI116)*2</f>
        <v>65.39648851396511</v>
      </c>
      <c r="AS82" s="16">
        <f t="shared" si="36"/>
        <v>67.621790942066468</v>
      </c>
      <c r="AT82" s="16">
        <f t="shared" si="36"/>
        <v>67.093377456804802</v>
      </c>
      <c r="AU82" s="16">
        <f t="shared" si="36"/>
        <v>67.961612099324313</v>
      </c>
      <c r="AV82" s="16">
        <f t="shared" si="36"/>
        <v>68.967144462217462</v>
      </c>
      <c r="AW82" s="16">
        <f t="shared" si="36"/>
        <v>65.652820232758117</v>
      </c>
    </row>
    <row r="83" spans="2:49" x14ac:dyDescent="0.35">
      <c r="B83" s="1">
        <v>15</v>
      </c>
      <c r="C83" s="40">
        <v>0.29166666666666702</v>
      </c>
      <c r="D83" s="26">
        <f t="shared" ref="D83:AE83" si="37">D21/D56</f>
        <v>3.8383532226496354E-2</v>
      </c>
      <c r="E83" s="31">
        <f t="shared" si="37"/>
        <v>3.6051725104858164E-2</v>
      </c>
      <c r="F83" s="33">
        <f t="shared" si="37"/>
        <v>3.5969110608685427E-2</v>
      </c>
      <c r="G83" s="35">
        <f t="shared" si="37"/>
        <v>3.5352462131982128E-2</v>
      </c>
      <c r="H83" s="37">
        <f t="shared" si="37"/>
        <v>3.6911965203901234E-2</v>
      </c>
      <c r="I83" s="39">
        <f t="shared" si="37"/>
        <v>3.5983769517852364E-2</v>
      </c>
      <c r="J83" s="29">
        <f t="shared" si="37"/>
        <v>3.5757333469597551E-2</v>
      </c>
      <c r="K83" s="26">
        <f t="shared" si="37"/>
        <v>3.609221409052172E-2</v>
      </c>
      <c r="L83" s="31">
        <f t="shared" si="37"/>
        <v>3.3936147689058886E-2</v>
      </c>
      <c r="M83" s="33">
        <f t="shared" si="37"/>
        <v>3.4802087475955881E-2</v>
      </c>
      <c r="N83" s="35">
        <f t="shared" si="37"/>
        <v>3.3902123415817512E-2</v>
      </c>
      <c r="O83" s="37">
        <f t="shared" si="37"/>
        <v>3.5317707627692728E-2</v>
      </c>
      <c r="P83" s="39">
        <f t="shared" si="37"/>
        <v>3.5967311297403895E-2</v>
      </c>
      <c r="Q83" s="29">
        <f t="shared" si="37"/>
        <v>3.5454704577605224E-2</v>
      </c>
      <c r="R83" s="26">
        <f t="shared" si="37"/>
        <v>3.6556646280654109E-2</v>
      </c>
      <c r="S83" s="31">
        <f t="shared" si="37"/>
        <v>3.7378045117943348E-2</v>
      </c>
      <c r="T83" s="33">
        <f t="shared" si="37"/>
        <v>3.483958831015159E-2</v>
      </c>
      <c r="U83" s="35">
        <f t="shared" si="37"/>
        <v>3.499070177155722E-2</v>
      </c>
      <c r="V83" s="37">
        <f t="shared" si="37"/>
        <v>3.5779786645251617E-2</v>
      </c>
      <c r="W83" s="39">
        <f t="shared" si="37"/>
        <v>3.605767859078899E-2</v>
      </c>
      <c r="X83" s="29">
        <f t="shared" si="37"/>
        <v>3.5820507978472298E-2</v>
      </c>
      <c r="Y83" s="26">
        <f t="shared" si="37"/>
        <v>3.6386550839447272E-2</v>
      </c>
      <c r="Z83" s="31">
        <f t="shared" si="37"/>
        <v>3.4576221089189389E-2</v>
      </c>
      <c r="AA83" s="33">
        <f t="shared" si="37"/>
        <v>3.5662404149561788E-2</v>
      </c>
      <c r="AB83" s="35">
        <f t="shared" si="37"/>
        <v>3.5954225825234026E-2</v>
      </c>
      <c r="AC83" s="37">
        <f t="shared" si="37"/>
        <v>3.4385831889081467E-2</v>
      </c>
      <c r="AD83" s="39">
        <f t="shared" si="37"/>
        <v>3.4901298355451242E-2</v>
      </c>
      <c r="AE83" s="29">
        <f t="shared" si="37"/>
        <v>3.5741787143585356E-2</v>
      </c>
      <c r="AH83" s="9">
        <f t="shared" si="13"/>
        <v>3.6854735859279862E-2</v>
      </c>
      <c r="AI83" s="9">
        <f t="shared" si="10"/>
        <v>3.5485534750262449E-2</v>
      </c>
      <c r="AJ83" s="9">
        <f t="shared" si="10"/>
        <v>3.5318297636088666E-2</v>
      </c>
      <c r="AK83" s="9">
        <f t="shared" si="10"/>
        <v>3.5049878286147723E-2</v>
      </c>
      <c r="AL83" s="9">
        <f t="shared" si="7"/>
        <v>3.5598822841481761E-2</v>
      </c>
      <c r="AM83" s="9">
        <f t="shared" si="7"/>
        <v>3.5727514440374121E-2</v>
      </c>
      <c r="AN83" s="9">
        <f t="shared" si="7"/>
        <v>3.5693583292315111E-2</v>
      </c>
      <c r="AQ83" s="16">
        <f>D64*AH83/SUM(AH69:AH116)*2</f>
        <v>62.98687912454136</v>
      </c>
      <c r="AR83" s="16">
        <f t="shared" ref="AR83:AW83" si="38">E64*AI83/SUM(AI69:AI116)*2</f>
        <v>64.589514634262002</v>
      </c>
      <c r="AS83" s="16">
        <f t="shared" si="38"/>
        <v>65.836667667207351</v>
      </c>
      <c r="AT83" s="16">
        <f t="shared" si="38"/>
        <v>65.265841817175996</v>
      </c>
      <c r="AU83" s="16">
        <f t="shared" si="38"/>
        <v>67.207173630150933</v>
      </c>
      <c r="AV83" s="16">
        <f t="shared" si="38"/>
        <v>67.650252804010336</v>
      </c>
      <c r="AW83" s="16">
        <f t="shared" si="38"/>
        <v>64.873658468816927</v>
      </c>
    </row>
    <row r="84" spans="2:49" x14ac:dyDescent="0.35">
      <c r="B84" s="1">
        <v>16</v>
      </c>
      <c r="C84" s="40">
        <v>0.3125</v>
      </c>
      <c r="D84" s="26">
        <f t="shared" ref="D84:AE84" si="39">D22/D56</f>
        <v>3.8441571841758206E-2</v>
      </c>
      <c r="E84" s="31">
        <f t="shared" si="39"/>
        <v>3.6884096684976872E-2</v>
      </c>
      <c r="F84" s="33">
        <f t="shared" si="39"/>
        <v>3.6709046598349816E-2</v>
      </c>
      <c r="G84" s="35">
        <f t="shared" si="39"/>
        <v>3.6543647361285285E-2</v>
      </c>
      <c r="H84" s="37">
        <f t="shared" si="39"/>
        <v>3.7557967721288575E-2</v>
      </c>
      <c r="I84" s="39">
        <f t="shared" si="39"/>
        <v>3.614653939612375E-2</v>
      </c>
      <c r="J84" s="29">
        <f t="shared" si="39"/>
        <v>3.5438715669683513E-2</v>
      </c>
      <c r="K84" s="26">
        <f t="shared" si="39"/>
        <v>3.603762082551084E-2</v>
      </c>
      <c r="L84" s="31">
        <f t="shared" si="39"/>
        <v>3.4337596203286934E-2</v>
      </c>
      <c r="M84" s="33">
        <f t="shared" si="39"/>
        <v>3.5402683201986834E-2</v>
      </c>
      <c r="N84" s="35">
        <f t="shared" si="39"/>
        <v>3.3990038160493855E-2</v>
      </c>
      <c r="O84" s="37">
        <f t="shared" si="39"/>
        <v>3.5431513345075188E-2</v>
      </c>
      <c r="P84" s="39">
        <f t="shared" si="39"/>
        <v>3.6167490376526029E-2</v>
      </c>
      <c r="Q84" s="29">
        <f t="shared" si="39"/>
        <v>3.5397315933096314E-2</v>
      </c>
      <c r="R84" s="26">
        <f t="shared" si="39"/>
        <v>3.6598699941124885E-2</v>
      </c>
      <c r="S84" s="31">
        <f t="shared" si="39"/>
        <v>3.744097111982541E-2</v>
      </c>
      <c r="T84" s="33">
        <f t="shared" si="39"/>
        <v>3.5274943627067935E-2</v>
      </c>
      <c r="U84" s="35">
        <f t="shared" si="39"/>
        <v>3.489282568268573E-2</v>
      </c>
      <c r="V84" s="37">
        <f t="shared" si="39"/>
        <v>3.6197597317329917E-2</v>
      </c>
      <c r="W84" s="39">
        <f t="shared" si="39"/>
        <v>3.5812310624432922E-2</v>
      </c>
      <c r="X84" s="29">
        <f t="shared" si="39"/>
        <v>3.5484137475214818E-2</v>
      </c>
      <c r="Y84" s="26">
        <f t="shared" si="39"/>
        <v>3.6338539556795849E-2</v>
      </c>
      <c r="Z84" s="31">
        <f t="shared" si="39"/>
        <v>3.4930909628315972E-2</v>
      </c>
      <c r="AA84" s="33">
        <f t="shared" si="39"/>
        <v>3.5802895814191334E-2</v>
      </c>
      <c r="AB84" s="35">
        <f t="shared" si="39"/>
        <v>3.6055000671832316E-2</v>
      </c>
      <c r="AC84" s="37">
        <f t="shared" si="39"/>
        <v>3.4927426343154253E-2</v>
      </c>
      <c r="AD84" s="39">
        <f t="shared" si="39"/>
        <v>3.5313806220514166E-2</v>
      </c>
      <c r="AE84" s="29">
        <f t="shared" si="39"/>
        <v>3.5416418120885446E-2</v>
      </c>
      <c r="AH84" s="9">
        <f t="shared" si="13"/>
        <v>3.6854108041297448E-2</v>
      </c>
      <c r="AI84" s="9">
        <f t="shared" si="10"/>
        <v>3.5898393409101295E-2</v>
      </c>
      <c r="AJ84" s="9">
        <f t="shared" si="10"/>
        <v>3.5797392310398975E-2</v>
      </c>
      <c r="AK84" s="9">
        <f t="shared" si="10"/>
        <v>3.5370377969074294E-2</v>
      </c>
      <c r="AL84" s="9">
        <f t="shared" si="7"/>
        <v>3.6028626181711987E-2</v>
      </c>
      <c r="AM84" s="9">
        <f t="shared" si="7"/>
        <v>3.5860036654399213E-2</v>
      </c>
      <c r="AN84" s="9">
        <f t="shared" si="7"/>
        <v>3.5434146799720019E-2</v>
      </c>
      <c r="AQ84" s="16">
        <f>D64*AH84/SUM(AH69:AH116)*2</f>
        <v>62.985806147230619</v>
      </c>
      <c r="AR84" s="16">
        <f t="shared" ref="AR84:AW84" si="40">E64*AI84/SUM(AI69:AI116)*2</f>
        <v>65.340985355349446</v>
      </c>
      <c r="AS84" s="16">
        <f t="shared" si="40"/>
        <v>66.729745730558477</v>
      </c>
      <c r="AT84" s="16">
        <f t="shared" si="40"/>
        <v>65.862639370581704</v>
      </c>
      <c r="AU84" s="16">
        <f t="shared" si="40"/>
        <v>68.018601239493464</v>
      </c>
      <c r="AV84" s="16">
        <f t="shared" si="40"/>
        <v>67.901184373736697</v>
      </c>
      <c r="AW84" s="16">
        <f t="shared" si="40"/>
        <v>64.402128494447965</v>
      </c>
    </row>
    <row r="85" spans="2:49" x14ac:dyDescent="0.35">
      <c r="B85" s="1">
        <v>17</v>
      </c>
      <c r="C85" s="40">
        <v>0.33333333333333298</v>
      </c>
      <c r="D85" s="26">
        <f t="shared" ref="D85:AE85" si="41">D23/D56</f>
        <v>3.7093762998455487E-2</v>
      </c>
      <c r="E85" s="31">
        <f t="shared" si="41"/>
        <v>3.8047055559327143E-2</v>
      </c>
      <c r="F85" s="33">
        <f t="shared" si="41"/>
        <v>3.778371553571952E-2</v>
      </c>
      <c r="G85" s="35">
        <f t="shared" si="41"/>
        <v>3.7758776012282981E-2</v>
      </c>
      <c r="H85" s="37">
        <f t="shared" si="41"/>
        <v>3.9441249461664558E-2</v>
      </c>
      <c r="I85" s="39">
        <f t="shared" si="41"/>
        <v>3.7820743858343699E-2</v>
      </c>
      <c r="J85" s="29">
        <f t="shared" si="41"/>
        <v>3.6238265997769671E-2</v>
      </c>
      <c r="K85" s="26">
        <f t="shared" si="41"/>
        <v>3.6365180415576077E-2</v>
      </c>
      <c r="L85" s="31">
        <f t="shared" si="41"/>
        <v>3.5750914945158287E-2</v>
      </c>
      <c r="M85" s="33">
        <f t="shared" si="41"/>
        <v>3.7020504121655792E-2</v>
      </c>
      <c r="N85" s="35">
        <f t="shared" si="41"/>
        <v>3.509996181203278E-2</v>
      </c>
      <c r="O85" s="37">
        <f t="shared" si="41"/>
        <v>3.6797181953664812E-2</v>
      </c>
      <c r="P85" s="39">
        <f t="shared" si="41"/>
        <v>3.7098052582174863E-2</v>
      </c>
      <c r="Q85" s="29">
        <f t="shared" si="41"/>
        <v>3.5730170071247992E-2</v>
      </c>
      <c r="R85" s="26">
        <f t="shared" si="41"/>
        <v>3.6550638614872573E-2</v>
      </c>
      <c r="S85" s="31">
        <f t="shared" si="41"/>
        <v>3.7503897121707472E-2</v>
      </c>
      <c r="T85" s="33">
        <f t="shared" si="41"/>
        <v>3.6413565225156846E-2</v>
      </c>
      <c r="U85" s="35">
        <f t="shared" si="41"/>
        <v>3.6350091894772341E-2</v>
      </c>
      <c r="V85" s="37">
        <f t="shared" si="41"/>
        <v>3.6658816890403387E-2</v>
      </c>
      <c r="W85" s="39">
        <f t="shared" si="41"/>
        <v>3.6913613357147324E-2</v>
      </c>
      <c r="X85" s="29">
        <f t="shared" si="41"/>
        <v>3.5832310452270803E-2</v>
      </c>
      <c r="Y85" s="26">
        <f t="shared" si="41"/>
        <v>3.6572594559721533E-2</v>
      </c>
      <c r="Z85" s="31">
        <f t="shared" si="41"/>
        <v>3.5941771964826716E-2</v>
      </c>
      <c r="AA85" s="33">
        <f t="shared" si="41"/>
        <v>3.6954927464153541E-2</v>
      </c>
      <c r="AB85" s="35">
        <f t="shared" si="41"/>
        <v>3.7045953330048821E-2</v>
      </c>
      <c r="AC85" s="37">
        <f t="shared" si="41"/>
        <v>3.654137781629116E-2</v>
      </c>
      <c r="AD85" s="39">
        <f t="shared" si="41"/>
        <v>3.659832438260887E-2</v>
      </c>
      <c r="AE85" s="29">
        <f t="shared" si="41"/>
        <v>3.6067156166285266E-2</v>
      </c>
      <c r="AH85" s="9">
        <f t="shared" si="13"/>
        <v>3.6645544147156414E-2</v>
      </c>
      <c r="AI85" s="9">
        <f t="shared" si="10"/>
        <v>3.6810909897754901E-2</v>
      </c>
      <c r="AJ85" s="9">
        <f t="shared" si="10"/>
        <v>3.7043178086671423E-2</v>
      </c>
      <c r="AK85" s="9">
        <f t="shared" si="10"/>
        <v>3.6563695762284229E-2</v>
      </c>
      <c r="AL85" s="9">
        <f t="shared" ref="AL85:AL116" si="42">SUM(H85,O85,V85,AC85)/4</f>
        <v>3.7359656530505977E-2</v>
      </c>
      <c r="AM85" s="9">
        <f t="shared" ref="AM85:AM116" si="43">SUM(I85,P85,W85,AD85)/4</f>
        <v>3.7107683545068687E-2</v>
      </c>
      <c r="AN85" s="9">
        <f t="shared" ref="AN85:AN116" si="44">SUM(J85,Q85,X85,AE85)/4</f>
        <v>3.5966975671893428E-2</v>
      </c>
      <c r="AQ85" s="16">
        <f>D64*AH85/SUM(AH69:AH116)*2</f>
        <v>62.629358366946306</v>
      </c>
      <c r="AR85" s="16">
        <f t="shared" ref="AR85:AW85" si="45">E64*AI85/SUM(AI69:AI116)*2</f>
        <v>67.001915576993113</v>
      </c>
      <c r="AS85" s="16">
        <f t="shared" si="45"/>
        <v>69.05200896595224</v>
      </c>
      <c r="AT85" s="16">
        <f t="shared" si="45"/>
        <v>68.084698166147959</v>
      </c>
      <c r="AU85" s="16">
        <f t="shared" si="45"/>
        <v>70.531459267320159</v>
      </c>
      <c r="AV85" s="16">
        <f t="shared" si="45"/>
        <v>70.263610892513682</v>
      </c>
      <c r="AW85" s="16">
        <f t="shared" si="45"/>
        <v>65.370553490969527</v>
      </c>
    </row>
    <row r="86" spans="2:49" x14ac:dyDescent="0.35">
      <c r="B86" s="1">
        <v>18</v>
      </c>
      <c r="C86" s="40">
        <v>0.35416666666666702</v>
      </c>
      <c r="D86" s="26">
        <f t="shared" ref="D86:AE86" si="46">D24/D56</f>
        <v>3.5784647231994003E-2</v>
      </c>
      <c r="E86" s="31">
        <f t="shared" si="46"/>
        <v>3.8844007072206761E-2</v>
      </c>
      <c r="F86" s="33">
        <f t="shared" si="46"/>
        <v>3.9891945855477576E-2</v>
      </c>
      <c r="G86" s="35">
        <f t="shared" si="46"/>
        <v>3.9476716518865924E-2</v>
      </c>
      <c r="H86" s="37">
        <f t="shared" si="46"/>
        <v>4.1353678645274429E-2</v>
      </c>
      <c r="I86" s="39">
        <f t="shared" si="46"/>
        <v>3.8878748067107685E-2</v>
      </c>
      <c r="J86" s="29">
        <f t="shared" si="46"/>
        <v>3.7049839639060132E-2</v>
      </c>
      <c r="K86" s="26">
        <f t="shared" si="46"/>
        <v>3.6807992453997601E-2</v>
      </c>
      <c r="L86" s="31">
        <f t="shared" si="46"/>
        <v>3.7180731571176004E-2</v>
      </c>
      <c r="M86" s="33">
        <f t="shared" si="46"/>
        <v>3.8335321792155999E-2</v>
      </c>
      <c r="N86" s="35">
        <f t="shared" si="46"/>
        <v>3.8253903277296837E-2</v>
      </c>
      <c r="O86" s="37">
        <f t="shared" si="46"/>
        <v>3.8130334643002292E-2</v>
      </c>
      <c r="P86" s="39">
        <f t="shared" si="46"/>
        <v>3.7568743930380968E-2</v>
      </c>
      <c r="Q86" s="29">
        <f t="shared" si="46"/>
        <v>3.7141930726167213E-2</v>
      </c>
      <c r="R86" s="26">
        <f t="shared" si="46"/>
        <v>3.7271558508657043E-2</v>
      </c>
      <c r="S86" s="31">
        <f t="shared" si="46"/>
        <v>3.7561102577963891E-2</v>
      </c>
      <c r="T86" s="33">
        <f t="shared" si="46"/>
        <v>3.7875912571722001E-2</v>
      </c>
      <c r="U86" s="35">
        <f t="shared" si="46"/>
        <v>3.7540917642708789E-2</v>
      </c>
      <c r="V86" s="37">
        <f t="shared" si="46"/>
        <v>3.8085884510618902E-2</v>
      </c>
      <c r="W86" s="39">
        <f t="shared" si="46"/>
        <v>3.7815197977711448E-2</v>
      </c>
      <c r="X86" s="29">
        <f t="shared" si="46"/>
        <v>3.5572656028703631E-2</v>
      </c>
      <c r="Y86" s="26">
        <f t="shared" si="46"/>
        <v>3.6692622766350103E-2</v>
      </c>
      <c r="Z86" s="31">
        <f t="shared" si="46"/>
        <v>3.7118155619596548E-2</v>
      </c>
      <c r="AA86" s="33">
        <f t="shared" si="46"/>
        <v>3.8770079771167164E-2</v>
      </c>
      <c r="AB86" s="35">
        <f t="shared" si="46"/>
        <v>3.8764724324808528E-2</v>
      </c>
      <c r="AC86" s="37">
        <f t="shared" si="46"/>
        <v>3.7954939341421148E-2</v>
      </c>
      <c r="AD86" s="39">
        <f t="shared" si="46"/>
        <v>3.7814961503617274E-2</v>
      </c>
      <c r="AE86" s="29">
        <f t="shared" si="46"/>
        <v>3.7189679294599966E-2</v>
      </c>
      <c r="AH86" s="9">
        <f t="shared" si="13"/>
        <v>3.6639205240249689E-2</v>
      </c>
      <c r="AI86" s="9">
        <f t="shared" ref="AI86:AI116" si="47">SUM(E86,L86,S86,Z86)/4</f>
        <v>3.7675999210235803E-2</v>
      </c>
      <c r="AJ86" s="9">
        <f t="shared" ref="AJ86:AJ116" si="48">SUM(F86,M86,T86,AA86)/4</f>
        <v>3.8718314997630683E-2</v>
      </c>
      <c r="AK86" s="9">
        <f t="shared" ref="AK86:AK116" si="49">SUM(G86,N86,U86,AB86)/4</f>
        <v>3.8509065440920018E-2</v>
      </c>
      <c r="AL86" s="9">
        <f t="shared" si="42"/>
        <v>3.8881209285079196E-2</v>
      </c>
      <c r="AM86" s="9">
        <f t="shared" si="43"/>
        <v>3.8019412869704346E-2</v>
      </c>
      <c r="AN86" s="9">
        <f t="shared" si="44"/>
        <v>3.6738526422132732E-2</v>
      </c>
      <c r="AQ86" s="16">
        <f>D64*AH86/SUM(AH69:AH116)*2</f>
        <v>62.618524807735895</v>
      </c>
      <c r="AR86" s="16">
        <f t="shared" ref="AR86:AW86" si="50">E64*AI86/SUM(AI69:AI116)*2</f>
        <v>68.576520530861416</v>
      </c>
      <c r="AS86" s="16">
        <f t="shared" si="50"/>
        <v>72.174623573265762</v>
      </c>
      <c r="AT86" s="16">
        <f t="shared" si="50"/>
        <v>71.70714126524291</v>
      </c>
      <c r="AU86" s="16">
        <f t="shared" si="50"/>
        <v>73.404005379852805</v>
      </c>
      <c r="AV86" s="16">
        <f t="shared" si="50"/>
        <v>71.989975579969553</v>
      </c>
      <c r="AW86" s="16">
        <f t="shared" si="50"/>
        <v>66.772859318671635</v>
      </c>
    </row>
    <row r="87" spans="2:49" x14ac:dyDescent="0.35">
      <c r="B87" s="1">
        <v>19</v>
      </c>
      <c r="C87" s="40">
        <v>0.375</v>
      </c>
      <c r="D87" s="26">
        <f t="shared" ref="D87:AE87" si="51">D25/D56</f>
        <v>3.5745954155152783E-2</v>
      </c>
      <c r="E87" s="31">
        <f t="shared" si="51"/>
        <v>3.9747218786803672E-2</v>
      </c>
      <c r="F87" s="33">
        <f t="shared" si="51"/>
        <v>4.0543794227324771E-2</v>
      </c>
      <c r="G87" s="35">
        <f t="shared" si="51"/>
        <v>4.029677871190377E-2</v>
      </c>
      <c r="H87" s="37">
        <f t="shared" si="51"/>
        <v>4.2091287412825348E-2</v>
      </c>
      <c r="I87" s="39">
        <f t="shared" si="51"/>
        <v>4.0308797711920565E-2</v>
      </c>
      <c r="J87" s="29">
        <f t="shared" si="51"/>
        <v>3.7909506533167804E-2</v>
      </c>
      <c r="K87" s="26">
        <f t="shared" si="51"/>
        <v>3.7184079390739172E-2</v>
      </c>
      <c r="L87" s="31">
        <f t="shared" si="51"/>
        <v>3.8676539733779144E-2</v>
      </c>
      <c r="M87" s="33">
        <f t="shared" si="51"/>
        <v>3.9596031739590344E-2</v>
      </c>
      <c r="N87" s="35">
        <f t="shared" si="51"/>
        <v>3.9204481454109867E-2</v>
      </c>
      <c r="O87" s="37">
        <f t="shared" si="51"/>
        <v>3.9317165695705182E-2</v>
      </c>
      <c r="P87" s="39">
        <f t="shared" si="51"/>
        <v>3.8499306136029803E-2</v>
      </c>
      <c r="Q87" s="29">
        <f t="shared" si="51"/>
        <v>3.8008499258251754E-2</v>
      </c>
      <c r="R87" s="26">
        <f t="shared" si="51"/>
        <v>3.7662056784456971E-2</v>
      </c>
      <c r="S87" s="31">
        <f t="shared" si="51"/>
        <v>3.8173200959907561E-2</v>
      </c>
      <c r="T87" s="33">
        <f t="shared" si="51"/>
        <v>3.905918599718694E-2</v>
      </c>
      <c r="U87" s="35">
        <f t="shared" si="51"/>
        <v>3.8187987341359191E-2</v>
      </c>
      <c r="V87" s="37">
        <f t="shared" si="51"/>
        <v>3.9333890414229446E-2</v>
      </c>
      <c r="W87" s="39">
        <f t="shared" si="51"/>
        <v>3.8882263319771508E-2</v>
      </c>
      <c r="X87" s="29">
        <f t="shared" si="51"/>
        <v>3.5802804267774539E-2</v>
      </c>
      <c r="Y87" s="26">
        <f t="shared" si="51"/>
        <v>3.7340775082144312E-2</v>
      </c>
      <c r="Z87" s="31">
        <f t="shared" si="51"/>
        <v>3.8129017956107292E-2</v>
      </c>
      <c r="AA87" s="33">
        <f t="shared" si="51"/>
        <v>3.9719803424062838E-2</v>
      </c>
      <c r="AB87" s="35">
        <f t="shared" si="51"/>
        <v>3.9559725892417255E-2</v>
      </c>
      <c r="AC87" s="37">
        <f t="shared" si="51"/>
        <v>3.8756499133448877E-2</v>
      </c>
      <c r="AD87" s="39">
        <f t="shared" si="51"/>
        <v>3.9250906603519889E-2</v>
      </c>
      <c r="AE87" s="29">
        <f t="shared" si="51"/>
        <v>3.7948873680899768E-2</v>
      </c>
      <c r="AH87" s="9">
        <f t="shared" si="13"/>
        <v>3.6983216353123308E-2</v>
      </c>
      <c r="AI87" s="9">
        <f t="shared" si="47"/>
        <v>3.8681494359149415E-2</v>
      </c>
      <c r="AJ87" s="9">
        <f t="shared" si="48"/>
        <v>3.972970384704122E-2</v>
      </c>
      <c r="AK87" s="9">
        <f t="shared" si="49"/>
        <v>3.9312243349947526E-2</v>
      </c>
      <c r="AL87" s="9">
        <f t="shared" si="42"/>
        <v>3.987471066405221E-2</v>
      </c>
      <c r="AM87" s="9">
        <f t="shared" si="43"/>
        <v>3.9235318442810446E-2</v>
      </c>
      <c r="AN87" s="9">
        <f t="shared" si="44"/>
        <v>3.7417420935023468E-2</v>
      </c>
      <c r="AQ87" s="16">
        <f>D64*AH87/SUM(AH69:AH116)*2</f>
        <v>63.206459733298885</v>
      </c>
      <c r="AR87" s="16">
        <f t="shared" ref="AR87:AW87" si="52">E64*AI87/SUM(AI69:AI116)*2</f>
        <v>70.406687219696636</v>
      </c>
      <c r="AS87" s="16">
        <f t="shared" si="52"/>
        <v>74.059948631881312</v>
      </c>
      <c r="AT87" s="16">
        <f t="shared" si="52"/>
        <v>73.202726554689022</v>
      </c>
      <c r="AU87" s="16">
        <f t="shared" si="52"/>
        <v>75.279640986562512</v>
      </c>
      <c r="AV87" s="16">
        <f t="shared" si="52"/>
        <v>74.292299732513413</v>
      </c>
      <c r="AW87" s="16">
        <f t="shared" si="52"/>
        <v>68.006760953173824</v>
      </c>
    </row>
    <row r="88" spans="2:49" x14ac:dyDescent="0.35">
      <c r="B88" s="1">
        <v>20</v>
      </c>
      <c r="C88" s="40">
        <v>0.39583333333333298</v>
      </c>
      <c r="D88" s="26">
        <f t="shared" ref="D88:AE88" si="53">D26/D56</f>
        <v>3.5842686847255847E-2</v>
      </c>
      <c r="E88" s="31">
        <f t="shared" si="53"/>
        <v>4.021358300545174E-2</v>
      </c>
      <c r="F88" s="33">
        <f t="shared" si="53"/>
        <v>4.1154535044190602E-2</v>
      </c>
      <c r="G88" s="35">
        <f t="shared" si="53"/>
        <v>4.1847115266624969E-2</v>
      </c>
      <c r="H88" s="37">
        <f t="shared" si="53"/>
        <v>4.2186462737670627E-2</v>
      </c>
      <c r="I88" s="39">
        <f t="shared" si="53"/>
        <v>4.0930811175314774E-2</v>
      </c>
      <c r="J88" s="29">
        <f t="shared" si="53"/>
        <v>3.8137949484049569E-2</v>
      </c>
      <c r="K88" s="26">
        <f t="shared" si="53"/>
        <v>3.751770489913895E-2</v>
      </c>
      <c r="L88" s="31">
        <f t="shared" si="53"/>
        <v>3.9501433941097057E-2</v>
      </c>
      <c r="M88" s="33">
        <f t="shared" si="53"/>
        <v>3.9752944136481311E-2</v>
      </c>
      <c r="N88" s="35">
        <f t="shared" si="53"/>
        <v>3.9951756783858844E-2</v>
      </c>
      <c r="O88" s="37">
        <f t="shared" si="53"/>
        <v>4.0043354559002847E-2</v>
      </c>
      <c r="P88" s="39">
        <f t="shared" si="53"/>
        <v>3.9272971225609937E-2</v>
      </c>
      <c r="Q88" s="29">
        <f t="shared" si="53"/>
        <v>3.6860726368073554E-2</v>
      </c>
      <c r="R88" s="26">
        <f t="shared" si="53"/>
        <v>3.8581229649032163E-2</v>
      </c>
      <c r="S88" s="31">
        <f t="shared" si="53"/>
        <v>3.9174296444394865E-2</v>
      </c>
      <c r="T88" s="33">
        <f t="shared" si="53"/>
        <v>4.0153155767899802E-2</v>
      </c>
      <c r="U88" s="35">
        <f t="shared" si="53"/>
        <v>3.8818744358530999E-2</v>
      </c>
      <c r="V88" s="37">
        <f t="shared" si="53"/>
        <v>4.0733827471322995E-2</v>
      </c>
      <c r="W88" s="39">
        <f t="shared" si="53"/>
        <v>3.9042037809491725E-2</v>
      </c>
      <c r="X88" s="29">
        <f t="shared" si="53"/>
        <v>3.7036162779718641E-2</v>
      </c>
      <c r="Y88" s="26">
        <f t="shared" si="53"/>
        <v>3.7772876626007111E-2</v>
      </c>
      <c r="Z88" s="31">
        <f t="shared" si="53"/>
        <v>3.8862040936968885E-2</v>
      </c>
      <c r="AA88" s="33">
        <f t="shared" si="53"/>
        <v>4.007946208551446E-2</v>
      </c>
      <c r="AB88" s="35">
        <f t="shared" si="53"/>
        <v>4.0494692524745836E-2</v>
      </c>
      <c r="AC88" s="37">
        <f t="shared" si="53"/>
        <v>3.9400996533795501E-2</v>
      </c>
      <c r="AD88" s="39">
        <f t="shared" si="53"/>
        <v>3.9814841406390723E-2</v>
      </c>
      <c r="AE88" s="29">
        <f t="shared" si="53"/>
        <v>3.8545383555849598E-2</v>
      </c>
      <c r="AH88" s="9">
        <f t="shared" si="13"/>
        <v>3.742862450535852E-2</v>
      </c>
      <c r="AI88" s="9">
        <f t="shared" si="47"/>
        <v>3.9437838581978135E-2</v>
      </c>
      <c r="AJ88" s="9">
        <f t="shared" si="48"/>
        <v>4.0285024258521547E-2</v>
      </c>
      <c r="AK88" s="9">
        <f t="shared" si="49"/>
        <v>4.0278077233440158E-2</v>
      </c>
      <c r="AL88" s="9">
        <f t="shared" si="42"/>
        <v>4.0591160325447989E-2</v>
      </c>
      <c r="AM88" s="9">
        <f t="shared" si="43"/>
        <v>3.9765165404201788E-2</v>
      </c>
      <c r="AN88" s="9">
        <f t="shared" si="44"/>
        <v>3.7645055546922844E-2</v>
      </c>
      <c r="AQ88" s="16">
        <f>D64*AH88/SUM(AH69:AH116)*2</f>
        <v>63.96768807456403</v>
      </c>
      <c r="AR88" s="16">
        <f t="shared" ref="AR88:AW88" si="54">E64*AI88/SUM(AI69:AI116)*2</f>
        <v>71.783358209516621</v>
      </c>
      <c r="AS88" s="16">
        <f t="shared" si="54"/>
        <v>75.095118722924695</v>
      </c>
      <c r="AT88" s="16">
        <f t="shared" si="54"/>
        <v>75.001191044267927</v>
      </c>
      <c r="AU88" s="16">
        <f t="shared" si="54"/>
        <v>76.632229441666738</v>
      </c>
      <c r="AV88" s="16">
        <f t="shared" si="54"/>
        <v>75.295567982404734</v>
      </c>
      <c r="AW88" s="16">
        <f t="shared" si="54"/>
        <v>68.420490500781924</v>
      </c>
    </row>
    <row r="89" spans="2:49" x14ac:dyDescent="0.35">
      <c r="B89" s="1">
        <v>21</v>
      </c>
      <c r="C89" s="40">
        <v>0.41666666666666702</v>
      </c>
      <c r="D89" s="26">
        <f t="shared" ref="D89:AE89" si="55">D27/D56</f>
        <v>3.6049049923742381E-2</v>
      </c>
      <c r="E89" s="31">
        <f t="shared" si="55"/>
        <v>4.0461523476125402E-2</v>
      </c>
      <c r="F89" s="33">
        <f t="shared" si="55"/>
        <v>4.154212056258625E-2</v>
      </c>
      <c r="G89" s="35">
        <f t="shared" si="55"/>
        <v>4.181718598950681E-2</v>
      </c>
      <c r="H89" s="37">
        <f t="shared" si="55"/>
        <v>4.3215545937560225E-2</v>
      </c>
      <c r="I89" s="39">
        <f t="shared" si="55"/>
        <v>4.1204032042413172E-2</v>
      </c>
      <c r="J89" s="29">
        <f t="shared" si="55"/>
        <v>3.8366392434931326E-2</v>
      </c>
      <c r="K89" s="26">
        <f t="shared" si="55"/>
        <v>3.8263812854287552E-2</v>
      </c>
      <c r="L89" s="31">
        <f t="shared" si="55"/>
        <v>4.0623290063049412E-2</v>
      </c>
      <c r="M89" s="33">
        <f t="shared" si="55"/>
        <v>4.0580792299388851E-2</v>
      </c>
      <c r="N89" s="35">
        <f t="shared" si="55"/>
        <v>4.0550675981966489E-2</v>
      </c>
      <c r="O89" s="37">
        <f t="shared" si="55"/>
        <v>4.0444384229779154E-2</v>
      </c>
      <c r="P89" s="39">
        <f t="shared" si="55"/>
        <v>4.0160251468205337E-2</v>
      </c>
      <c r="Q89" s="29">
        <f t="shared" si="55"/>
        <v>3.7755989222412557E-2</v>
      </c>
      <c r="R89" s="26">
        <f t="shared" si="55"/>
        <v>3.9103896572025905E-2</v>
      </c>
      <c r="S89" s="31">
        <f t="shared" si="55"/>
        <v>4.0198274111384748E-2</v>
      </c>
      <c r="T89" s="33">
        <f t="shared" si="55"/>
        <v>4.06499073474582E-2</v>
      </c>
      <c r="U89" s="35">
        <f t="shared" si="55"/>
        <v>3.9493001859645709E-2</v>
      </c>
      <c r="V89" s="37">
        <f t="shared" si="55"/>
        <v>4.126016039588918E-2</v>
      </c>
      <c r="W89" s="39">
        <f t="shared" si="55"/>
        <v>3.9355880557156456E-2</v>
      </c>
      <c r="X89" s="29">
        <f t="shared" si="55"/>
        <v>3.7313520913983586E-2</v>
      </c>
      <c r="Y89" s="26">
        <f t="shared" si="55"/>
        <v>3.828299650417849E-2</v>
      </c>
      <c r="Z89" s="31">
        <f t="shared" si="55"/>
        <v>3.8998004876967411E-2</v>
      </c>
      <c r="AA89" s="33">
        <f t="shared" si="55"/>
        <v>4.0264911082825448E-2</v>
      </c>
      <c r="AB89" s="35">
        <f t="shared" si="55"/>
        <v>4.0841805885251048E-2</v>
      </c>
      <c r="AC89" s="37">
        <f t="shared" si="55"/>
        <v>4.0083405545927216E-2</v>
      </c>
      <c r="AD89" s="39">
        <f t="shared" si="55"/>
        <v>4.0509316672889088E-2</v>
      </c>
      <c r="AE89" s="29">
        <f t="shared" si="55"/>
        <v>3.9461839636454353E-2</v>
      </c>
      <c r="AH89" s="9">
        <f t="shared" si="13"/>
        <v>3.7924938963558578E-2</v>
      </c>
      <c r="AI89" s="9">
        <f t="shared" si="47"/>
        <v>4.0070273131881745E-2</v>
      </c>
      <c r="AJ89" s="9">
        <f t="shared" si="48"/>
        <v>4.0759432823064684E-2</v>
      </c>
      <c r="AK89" s="9">
        <f t="shared" si="49"/>
        <v>4.0675667429092517E-2</v>
      </c>
      <c r="AL89" s="9">
        <f t="shared" si="42"/>
        <v>4.1250874027288942E-2</v>
      </c>
      <c r="AM89" s="9">
        <f t="shared" si="43"/>
        <v>4.030737018516601E-2</v>
      </c>
      <c r="AN89" s="9">
        <f t="shared" si="44"/>
        <v>3.8224435551945456E-2</v>
      </c>
      <c r="AQ89" s="16">
        <f>D64*AH89/SUM(AH69:AH116)*2</f>
        <v>64.815918242479839</v>
      </c>
      <c r="AR89" s="16">
        <f t="shared" ref="AR89:AW89" si="56">E64*AI89/SUM(AI69:AI116)*2</f>
        <v>72.934493197440389</v>
      </c>
      <c r="AS89" s="16">
        <f t="shared" si="56"/>
        <v>75.979461431741697</v>
      </c>
      <c r="AT89" s="16">
        <f t="shared" si="56"/>
        <v>75.741537661327712</v>
      </c>
      <c r="AU89" s="16">
        <f t="shared" si="56"/>
        <v>77.877705830120519</v>
      </c>
      <c r="AV89" s="16">
        <f t="shared" si="56"/>
        <v>76.322235834292073</v>
      </c>
      <c r="AW89" s="16">
        <f t="shared" si="56"/>
        <v>69.473522925732965</v>
      </c>
    </row>
    <row r="90" spans="2:49" x14ac:dyDescent="0.35">
      <c r="B90" s="1">
        <v>22</v>
      </c>
      <c r="C90" s="40">
        <v>0.4375</v>
      </c>
      <c r="D90" s="26">
        <f t="shared" ref="D90:AE90" si="57">D28/D56</f>
        <v>3.5868482231816656E-2</v>
      </c>
      <c r="E90" s="31">
        <f t="shared" si="57"/>
        <v>4.0691753913179515E-2</v>
      </c>
      <c r="F90" s="33">
        <f t="shared" si="57"/>
        <v>4.1283730216989153E-2</v>
      </c>
      <c r="G90" s="35">
        <f t="shared" si="57"/>
        <v>4.1212614591719779E-2</v>
      </c>
      <c r="H90" s="37">
        <f t="shared" si="57"/>
        <v>4.3275030515588522E-2</v>
      </c>
      <c r="I90" s="39">
        <f t="shared" si="57"/>
        <v>4.0738975247352087E-2</v>
      </c>
      <c r="J90" s="29">
        <f t="shared" si="57"/>
        <v>3.9099814540393824E-2</v>
      </c>
      <c r="K90" s="26">
        <f t="shared" si="57"/>
        <v>3.8670229382701829E-2</v>
      </c>
      <c r="L90" s="31">
        <f t="shared" si="57"/>
        <v>4.1107227998009262E-2</v>
      </c>
      <c r="M90" s="33">
        <f t="shared" si="57"/>
        <v>4.1159744936193461E-2</v>
      </c>
      <c r="N90" s="35">
        <f t="shared" si="57"/>
        <v>4.088585094604507E-2</v>
      </c>
      <c r="O90" s="37">
        <f t="shared" si="57"/>
        <v>4.1078444655195771E-2</v>
      </c>
      <c r="P90" s="39">
        <f t="shared" si="57"/>
        <v>4.0706686251754949E-2</v>
      </c>
      <c r="Q90" s="29">
        <f t="shared" si="57"/>
        <v>3.7842072189175922E-2</v>
      </c>
      <c r="R90" s="26">
        <f t="shared" si="57"/>
        <v>3.9644586492364263E-2</v>
      </c>
      <c r="S90" s="31">
        <f t="shared" si="57"/>
        <v>4.0713123217692507E-2</v>
      </c>
      <c r="T90" s="33">
        <f t="shared" si="57"/>
        <v>3.8919649036636819E-2</v>
      </c>
      <c r="U90" s="35">
        <f t="shared" si="57"/>
        <v>3.9966069622524567E-2</v>
      </c>
      <c r="V90" s="37">
        <f t="shared" si="57"/>
        <v>4.1222177607518423E-2</v>
      </c>
      <c r="W90" s="39">
        <f t="shared" si="57"/>
        <v>3.9880853880522905E-2</v>
      </c>
      <c r="X90" s="29">
        <f t="shared" si="57"/>
        <v>3.8399348503446333E-2</v>
      </c>
      <c r="Y90" s="26">
        <f t="shared" si="57"/>
        <v>3.876310933069272E-2</v>
      </c>
      <c r="Z90" s="31">
        <f t="shared" si="57"/>
        <v>3.9246286854356022E-2</v>
      </c>
      <c r="AA90" s="33">
        <f t="shared" si="57"/>
        <v>4.0860595740854683E-2</v>
      </c>
      <c r="AB90" s="35">
        <f t="shared" si="57"/>
        <v>4.1015362565503657E-2</v>
      </c>
      <c r="AC90" s="37">
        <f t="shared" si="57"/>
        <v>4.0430025996533808E-2</v>
      </c>
      <c r="AD90" s="39">
        <f t="shared" si="57"/>
        <v>4.1370883732830654E-2</v>
      </c>
      <c r="AE90" s="29">
        <f t="shared" si="57"/>
        <v>4.0172228669349164E-2</v>
      </c>
      <c r="AH90" s="9">
        <f t="shared" si="13"/>
        <v>3.8236601859393864E-2</v>
      </c>
      <c r="AI90" s="9">
        <f t="shared" si="47"/>
        <v>4.0439597995809332E-2</v>
      </c>
      <c r="AJ90" s="9">
        <f t="shared" si="48"/>
        <v>4.0555929982668534E-2</v>
      </c>
      <c r="AK90" s="9">
        <f t="shared" si="49"/>
        <v>4.0769974431448266E-2</v>
      </c>
      <c r="AL90" s="9">
        <f t="shared" si="42"/>
        <v>4.150141969370913E-2</v>
      </c>
      <c r="AM90" s="9">
        <f t="shared" si="43"/>
        <v>4.0674349778115147E-2</v>
      </c>
      <c r="AN90" s="9">
        <f t="shared" si="44"/>
        <v>3.8878365975591314E-2</v>
      </c>
      <c r="AQ90" s="16">
        <f>D64*AH90/SUM(AH69:AH116)*2</f>
        <v>65.348568190712712</v>
      </c>
      <c r="AR90" s="16">
        <f t="shared" ref="AR90:AW90" si="58">E64*AI90/SUM(AI69:AI116)*2</f>
        <v>73.606725245550408</v>
      </c>
      <c r="AS90" s="16">
        <f t="shared" si="58"/>
        <v>75.600112772003243</v>
      </c>
      <c r="AT90" s="16">
        <f t="shared" si="58"/>
        <v>75.917145286773732</v>
      </c>
      <c r="AU90" s="16">
        <f t="shared" si="58"/>
        <v>78.350712091601793</v>
      </c>
      <c r="AV90" s="16">
        <f t="shared" si="58"/>
        <v>77.017113791121517</v>
      </c>
      <c r="AW90" s="16">
        <f t="shared" si="58"/>
        <v>70.662051928790603</v>
      </c>
    </row>
    <row r="91" spans="2:49" x14ac:dyDescent="0.35">
      <c r="B91" s="1">
        <v>23</v>
      </c>
      <c r="C91" s="40">
        <v>0.45833333333333298</v>
      </c>
      <c r="D91" s="26">
        <f t="shared" ref="D91:AE91" si="59">D29/D56</f>
        <v>3.590717530865789E-2</v>
      </c>
      <c r="E91" s="31">
        <f t="shared" si="59"/>
        <v>3.9888899055760041E-2</v>
      </c>
      <c r="F91" s="33">
        <f t="shared" si="59"/>
        <v>4.0761077017940503E-2</v>
      </c>
      <c r="G91" s="35">
        <f t="shared" si="59"/>
        <v>4.1559794206290544E-2</v>
      </c>
      <c r="H91" s="37">
        <f t="shared" si="59"/>
        <v>4.3495123454293239E-2</v>
      </c>
      <c r="I91" s="39">
        <f t="shared" si="59"/>
        <v>4.1186592412598387E-2</v>
      </c>
      <c r="J91" s="29">
        <f t="shared" si="59"/>
        <v>3.918998938942609E-2</v>
      </c>
      <c r="K91" s="26">
        <f t="shared" si="59"/>
        <v>3.8803679586061735E-2</v>
      </c>
      <c r="L91" s="31">
        <f t="shared" si="59"/>
        <v>4.2515047445165176E-2</v>
      </c>
      <c r="M91" s="33">
        <f t="shared" si="59"/>
        <v>4.1457337413055642E-2</v>
      </c>
      <c r="N91" s="35">
        <f t="shared" si="59"/>
        <v>4.1133111165447309E-2</v>
      </c>
      <c r="O91" s="37">
        <f t="shared" si="59"/>
        <v>4.1398184527841754E-2</v>
      </c>
      <c r="P91" s="39">
        <f t="shared" si="59"/>
        <v>4.104753171080075E-2</v>
      </c>
      <c r="Q91" s="29">
        <f t="shared" si="59"/>
        <v>3.8312659074148991E-2</v>
      </c>
      <c r="R91" s="26">
        <f t="shared" si="59"/>
        <v>4.0281399065207203E-2</v>
      </c>
      <c r="S91" s="31">
        <f t="shared" si="59"/>
        <v>4.0764608128323297E-2</v>
      </c>
      <c r="T91" s="33">
        <f t="shared" si="59"/>
        <v>4.1760621553437072E-2</v>
      </c>
      <c r="U91" s="35">
        <f t="shared" si="59"/>
        <v>4.0091133513860358E-2</v>
      </c>
      <c r="V91" s="37">
        <f t="shared" si="59"/>
        <v>4.1439222112494165E-2</v>
      </c>
      <c r="W91" s="39">
        <f t="shared" si="59"/>
        <v>3.9481417656222345E-2</v>
      </c>
      <c r="X91" s="29">
        <f t="shared" si="59"/>
        <v>3.8936361061278457E-2</v>
      </c>
      <c r="Y91" s="26">
        <f t="shared" si="59"/>
        <v>3.9171205233229811E-2</v>
      </c>
      <c r="Z91" s="31">
        <f t="shared" si="59"/>
        <v>3.9937929505652843E-2</v>
      </c>
      <c r="AA91" s="33">
        <f t="shared" si="59"/>
        <v>4.1214634735721116E-2</v>
      </c>
      <c r="AB91" s="35">
        <f t="shared" si="59"/>
        <v>4.094258073184933E-2</v>
      </c>
      <c r="AC91" s="37">
        <f t="shared" si="59"/>
        <v>4.103661178509533E-2</v>
      </c>
      <c r="AD91" s="39">
        <f t="shared" si="59"/>
        <v>4.1788613216438689E-2</v>
      </c>
      <c r="AE91" s="29">
        <f t="shared" si="59"/>
        <v>4.0383718534104107E-2</v>
      </c>
      <c r="AH91" s="9">
        <f t="shared" si="13"/>
        <v>3.8540864798289158E-2</v>
      </c>
      <c r="AI91" s="9">
        <f t="shared" si="47"/>
        <v>4.0776621033725341E-2</v>
      </c>
      <c r="AJ91" s="9">
        <f t="shared" si="48"/>
        <v>4.1298417680038585E-2</v>
      </c>
      <c r="AK91" s="9">
        <f t="shared" si="49"/>
        <v>4.0931654904361882E-2</v>
      </c>
      <c r="AL91" s="9">
        <f t="shared" si="42"/>
        <v>4.1842285469931115E-2</v>
      </c>
      <c r="AM91" s="9">
        <f t="shared" si="43"/>
        <v>4.0876038749015048E-2</v>
      </c>
      <c r="AN91" s="9">
        <f t="shared" si="44"/>
        <v>3.920568201473941E-2</v>
      </c>
      <c r="AQ91" s="16">
        <f>D64*AH91/SUM(AH69:AH116)*2</f>
        <v>65.868571183745971</v>
      </c>
      <c r="AR91" s="16">
        <f t="shared" ref="AR91:AW91" si="60">E64*AI91/SUM(AI69:AI116)*2</f>
        <v>74.220162653011158</v>
      </c>
      <c r="AS91" s="16">
        <f t="shared" si="60"/>
        <v>76.984180494700965</v>
      </c>
      <c r="AT91" s="16">
        <f t="shared" si="60"/>
        <v>76.218208020400297</v>
      </c>
      <c r="AU91" s="16">
        <f t="shared" si="60"/>
        <v>78.994234084144551</v>
      </c>
      <c r="AV91" s="16">
        <f t="shared" si="60"/>
        <v>77.399013010333377</v>
      </c>
      <c r="AW91" s="16">
        <f t="shared" si="60"/>
        <v>71.256954064593572</v>
      </c>
    </row>
    <row r="92" spans="2:49" x14ac:dyDescent="0.35">
      <c r="B92" s="1">
        <v>24</v>
      </c>
      <c r="C92" s="40">
        <v>0.47916666666666702</v>
      </c>
      <c r="D92" s="26">
        <f t="shared" ref="D92:AE92" si="61">D30/D56</f>
        <v>3.5720158770591967E-2</v>
      </c>
      <c r="E92" s="31">
        <f t="shared" si="61"/>
        <v>3.9847575643981101E-2</v>
      </c>
      <c r="F92" s="33">
        <f t="shared" si="61"/>
        <v>4.1037084887101033E-2</v>
      </c>
      <c r="G92" s="35">
        <f t="shared" si="61"/>
        <v>4.1158741892907059E-2</v>
      </c>
      <c r="H92" s="37">
        <f t="shared" si="61"/>
        <v>4.3066834492489478E-2</v>
      </c>
      <c r="I92" s="39">
        <f t="shared" si="61"/>
        <v>4.0529699689574594E-2</v>
      </c>
      <c r="J92" s="29">
        <f t="shared" si="61"/>
        <v>3.9015651347963698E-2</v>
      </c>
      <c r="K92" s="26">
        <f t="shared" si="61"/>
        <v>3.8700558974374542E-2</v>
      </c>
      <c r="L92" s="31">
        <f t="shared" si="61"/>
        <v>4.2592037571181504E-2</v>
      </c>
      <c r="M92" s="33">
        <f t="shared" si="61"/>
        <v>4.1749519117611246E-2</v>
      </c>
      <c r="N92" s="35">
        <f t="shared" si="61"/>
        <v>4.1556200874202233E-2</v>
      </c>
      <c r="O92" s="37">
        <f t="shared" si="61"/>
        <v>4.1875084676873058E-2</v>
      </c>
      <c r="P92" s="39">
        <f t="shared" si="61"/>
        <v>4.1307223489121359E-2</v>
      </c>
      <c r="Q92" s="29">
        <f t="shared" si="61"/>
        <v>3.8341353396403446E-2</v>
      </c>
      <c r="R92" s="26">
        <f t="shared" si="61"/>
        <v>3.9932954449878044E-2</v>
      </c>
      <c r="S92" s="31">
        <f t="shared" si="61"/>
        <v>4.1107840865861792E-2</v>
      </c>
      <c r="T92" s="33">
        <f t="shared" si="61"/>
        <v>4.1219218146502645E-2</v>
      </c>
      <c r="U92" s="35">
        <f t="shared" si="61"/>
        <v>4.1091644644546683E-2</v>
      </c>
      <c r="V92" s="37">
        <f t="shared" si="61"/>
        <v>4.1341552085255091E-2</v>
      </c>
      <c r="W92" s="39">
        <f t="shared" si="61"/>
        <v>3.9310230702950678E-2</v>
      </c>
      <c r="X92" s="29">
        <f t="shared" si="61"/>
        <v>3.8659002927013519E-2</v>
      </c>
      <c r="Y92" s="26">
        <f t="shared" si="61"/>
        <v>3.9495281391126923E-2</v>
      </c>
      <c r="Z92" s="31">
        <f t="shared" si="61"/>
        <v>4.0050247543042934E-2</v>
      </c>
      <c r="AA92" s="33">
        <f t="shared" si="61"/>
        <v>4.118653640279521E-2</v>
      </c>
      <c r="AB92" s="35">
        <f t="shared" si="61"/>
        <v>4.1323285707887313E-2</v>
      </c>
      <c r="AC92" s="37">
        <f t="shared" si="61"/>
        <v>4.120450606585789E-2</v>
      </c>
      <c r="AD92" s="39">
        <f t="shared" si="61"/>
        <v>4.2060137380783916E-2</v>
      </c>
      <c r="AE92" s="29">
        <f t="shared" si="61"/>
        <v>4.0622322484084039E-2</v>
      </c>
      <c r="AH92" s="9">
        <f t="shared" si="13"/>
        <v>3.8462238396492869E-2</v>
      </c>
      <c r="AI92" s="9">
        <f t="shared" si="47"/>
        <v>4.0899425406016834E-2</v>
      </c>
      <c r="AJ92" s="9">
        <f t="shared" si="48"/>
        <v>4.1298089638502532E-2</v>
      </c>
      <c r="AK92" s="9">
        <f t="shared" si="49"/>
        <v>4.1282468279885826E-2</v>
      </c>
      <c r="AL92" s="9">
        <f t="shared" si="42"/>
        <v>4.1871994330118872E-2</v>
      </c>
      <c r="AM92" s="9">
        <f t="shared" si="43"/>
        <v>4.0801822815607638E-2</v>
      </c>
      <c r="AN92" s="9">
        <f t="shared" si="44"/>
        <v>3.9159582538866172E-2</v>
      </c>
      <c r="AQ92" s="16">
        <f>D64*AH92/SUM(AH69:AH116)*2</f>
        <v>65.734194107083411</v>
      </c>
      <c r="AR92" s="16">
        <f t="shared" ref="AR92:AW92" si="62">E64*AI92/SUM(AI69:AI116)*2</f>
        <v>74.443686825807063</v>
      </c>
      <c r="AS92" s="16">
        <f t="shared" si="62"/>
        <v>76.983568994061486</v>
      </c>
      <c r="AT92" s="16">
        <f t="shared" si="62"/>
        <v>76.871452236753086</v>
      </c>
      <c r="AU92" s="16">
        <f t="shared" si="62"/>
        <v>79.050321571471969</v>
      </c>
      <c r="AV92" s="16">
        <f t="shared" si="62"/>
        <v>77.25848471622335</v>
      </c>
      <c r="AW92" s="16">
        <f t="shared" si="62"/>
        <v>71.173167529941125</v>
      </c>
    </row>
    <row r="93" spans="2:49" x14ac:dyDescent="0.35">
      <c r="B93" s="1">
        <v>25</v>
      </c>
      <c r="C93" s="40">
        <v>0.5</v>
      </c>
      <c r="D93" s="26">
        <f t="shared" ref="D93:AE93" si="63">D31/D56</f>
        <v>3.5571835309367264E-2</v>
      </c>
      <c r="E93" s="31">
        <f t="shared" si="63"/>
        <v>3.9635055240546523E-2</v>
      </c>
      <c r="F93" s="33">
        <f t="shared" si="63"/>
        <v>4.0948997269283832E-2</v>
      </c>
      <c r="G93" s="35">
        <f t="shared" si="63"/>
        <v>4.0051358639534788E-2</v>
      </c>
      <c r="H93" s="37">
        <f t="shared" si="63"/>
        <v>4.2828896180376282E-2</v>
      </c>
      <c r="I93" s="39">
        <f t="shared" si="63"/>
        <v>4.0459941170315421E-2</v>
      </c>
      <c r="J93" s="29">
        <f t="shared" si="63"/>
        <v>3.903969797437231E-2</v>
      </c>
      <c r="K93" s="26">
        <f t="shared" si="63"/>
        <v>3.8239549180949378E-2</v>
      </c>
      <c r="L93" s="31">
        <f t="shared" si="63"/>
        <v>4.2581038981750599E-2</v>
      </c>
      <c r="M93" s="33">
        <f t="shared" si="63"/>
        <v>4.1516855908428088E-2</v>
      </c>
      <c r="N93" s="35">
        <f t="shared" si="63"/>
        <v>4.1589168903455861E-2</v>
      </c>
      <c r="O93" s="37">
        <f t="shared" si="63"/>
        <v>4.1869665356997703E-2</v>
      </c>
      <c r="P93" s="39">
        <f t="shared" si="63"/>
        <v>4.1290992752976312E-2</v>
      </c>
      <c r="Q93" s="29">
        <f t="shared" si="63"/>
        <v>3.8186404056229389E-2</v>
      </c>
      <c r="R93" s="26">
        <f t="shared" si="63"/>
        <v>3.9806793468465766E-2</v>
      </c>
      <c r="S93" s="31">
        <f t="shared" si="63"/>
        <v>4.0467139755789916E-2</v>
      </c>
      <c r="T93" s="33">
        <f t="shared" si="63"/>
        <v>4.1275032930722703E-2</v>
      </c>
      <c r="U93" s="35">
        <f t="shared" si="63"/>
        <v>4.1059019281589525E-2</v>
      </c>
      <c r="V93" s="37">
        <f t="shared" si="63"/>
        <v>4.1129933692903735E-2</v>
      </c>
      <c r="W93" s="39">
        <f t="shared" si="63"/>
        <v>3.948712388799807E-2</v>
      </c>
      <c r="X93" s="29">
        <f t="shared" si="63"/>
        <v>3.9013077140968751E-2</v>
      </c>
      <c r="Y93" s="26">
        <f t="shared" si="63"/>
        <v>3.9153201002235523E-2</v>
      </c>
      <c r="Z93" s="31">
        <f t="shared" si="63"/>
        <v>3.997339835956551E-2</v>
      </c>
      <c r="AA93" s="33">
        <f t="shared" si="63"/>
        <v>4.0602091077936331E-2</v>
      </c>
      <c r="AB93" s="35">
        <f t="shared" si="63"/>
        <v>4.1037756975858833E-2</v>
      </c>
      <c r="AC93" s="37">
        <f t="shared" si="63"/>
        <v>4.0922876949740054E-2</v>
      </c>
      <c r="AD93" s="39">
        <f t="shared" si="63"/>
        <v>4.1705067319717092E-2</v>
      </c>
      <c r="AE93" s="29">
        <f t="shared" si="63"/>
        <v>4.0334913180699115E-2</v>
      </c>
      <c r="AH93" s="9">
        <f t="shared" si="13"/>
        <v>3.8192844740254479E-2</v>
      </c>
      <c r="AI93" s="9">
        <f t="shared" si="47"/>
        <v>4.0664158084413135E-2</v>
      </c>
      <c r="AJ93" s="9">
        <f t="shared" si="48"/>
        <v>4.1085744296592737E-2</v>
      </c>
      <c r="AK93" s="9">
        <f t="shared" si="49"/>
        <v>4.0934325950109748E-2</v>
      </c>
      <c r="AL93" s="9">
        <f t="shared" si="42"/>
        <v>4.1687843045004447E-2</v>
      </c>
      <c r="AM93" s="9">
        <f t="shared" si="43"/>
        <v>4.0735781282751723E-2</v>
      </c>
      <c r="AN93" s="9">
        <f t="shared" si="44"/>
        <v>3.9143523088067393E-2</v>
      </c>
      <c r="AQ93" s="16">
        <f>D64*AH93/SUM(AH69:AH116)*2</f>
        <v>65.273784738605116</v>
      </c>
      <c r="AR93" s="16">
        <f t="shared" ref="AR93:AW93" si="64">E64*AI93/SUM(AI69:AI116)*2</f>
        <v>74.015461572372672</v>
      </c>
      <c r="AS93" s="16">
        <f t="shared" si="64"/>
        <v>76.587737070053066</v>
      </c>
      <c r="AT93" s="16">
        <f t="shared" si="64"/>
        <v>76.22318173379935</v>
      </c>
      <c r="AU93" s="16">
        <f t="shared" si="64"/>
        <v>78.702661553386221</v>
      </c>
      <c r="AV93" s="16">
        <f t="shared" si="64"/>
        <v>77.133434696280787</v>
      </c>
      <c r="AW93" s="16">
        <f t="shared" si="64"/>
        <v>71.143979221281143</v>
      </c>
    </row>
    <row r="94" spans="2:49" x14ac:dyDescent="0.35">
      <c r="B94" s="1">
        <v>26</v>
      </c>
      <c r="C94" s="40">
        <v>0.52083333333333304</v>
      </c>
      <c r="D94" s="26">
        <f t="shared" ref="D94:AE94" si="65">D32/D56</f>
        <v>3.5932970693218706E-2</v>
      </c>
      <c r="E94" s="31">
        <f t="shared" si="65"/>
        <v>3.967637865232547E-2</v>
      </c>
      <c r="F94" s="33">
        <f t="shared" si="65"/>
        <v>4.090201720644801E-2</v>
      </c>
      <c r="G94" s="35">
        <f t="shared" si="65"/>
        <v>4.155380835086691E-2</v>
      </c>
      <c r="H94" s="37">
        <f t="shared" si="65"/>
        <v>4.1091946501949903E-2</v>
      </c>
      <c r="I94" s="39">
        <f t="shared" si="65"/>
        <v>4.0913371545499996E-2</v>
      </c>
      <c r="J94" s="29">
        <f t="shared" si="65"/>
        <v>3.8468590597167902E-2</v>
      </c>
      <c r="K94" s="26">
        <f t="shared" si="65"/>
        <v>3.7942319182556854E-2</v>
      </c>
      <c r="L94" s="31">
        <f t="shared" si="65"/>
        <v>4.2691024876059649E-2</v>
      </c>
      <c r="M94" s="33">
        <f t="shared" si="65"/>
        <v>4.1208441886952739E-2</v>
      </c>
      <c r="N94" s="35">
        <f t="shared" si="65"/>
        <v>4.1495759487237251E-2</v>
      </c>
      <c r="O94" s="37">
        <f t="shared" si="65"/>
        <v>4.1658311881858819E-2</v>
      </c>
      <c r="P94" s="39">
        <f t="shared" si="65"/>
        <v>4.0793250177861826E-2</v>
      </c>
      <c r="Q94" s="29">
        <f t="shared" si="65"/>
        <v>3.8117537682818697E-2</v>
      </c>
      <c r="R94" s="26">
        <f t="shared" si="65"/>
        <v>3.9512417845170435E-2</v>
      </c>
      <c r="S94" s="31">
        <f t="shared" si="65"/>
        <v>3.9643381185697497E-2</v>
      </c>
      <c r="T94" s="33">
        <f t="shared" si="65"/>
        <v>4.1107588578062564E-2</v>
      </c>
      <c r="U94" s="35">
        <f t="shared" si="65"/>
        <v>4.0776266135960783E-2</v>
      </c>
      <c r="V94" s="37">
        <f t="shared" si="65"/>
        <v>4.0554765754718003E-2</v>
      </c>
      <c r="W94" s="39">
        <f t="shared" si="65"/>
        <v>3.9800966635662793E-2</v>
      </c>
      <c r="X94" s="29">
        <f t="shared" si="65"/>
        <v>3.8954064771976223E-2</v>
      </c>
      <c r="Y94" s="26">
        <f t="shared" si="65"/>
        <v>3.8775112151355574E-2</v>
      </c>
      <c r="Z94" s="31">
        <f t="shared" si="65"/>
        <v>3.9494568831744625E-2</v>
      </c>
      <c r="AA94" s="33">
        <f t="shared" si="65"/>
        <v>4.0517796079158605E-2</v>
      </c>
      <c r="AB94" s="35">
        <f t="shared" si="65"/>
        <v>4.0931383526671743E-2</v>
      </c>
      <c r="AC94" s="37">
        <f t="shared" si="65"/>
        <v>4.0971620450606594E-2</v>
      </c>
      <c r="AD94" s="39">
        <f t="shared" si="65"/>
        <v>4.1590191711724879E-2</v>
      </c>
      <c r="AE94" s="29">
        <f t="shared" si="65"/>
        <v>3.9884819365964247E-2</v>
      </c>
      <c r="AH94" s="9">
        <f t="shared" si="13"/>
        <v>3.8040704968075392E-2</v>
      </c>
      <c r="AI94" s="9">
        <f t="shared" si="47"/>
        <v>4.0376338386456809E-2</v>
      </c>
      <c r="AJ94" s="9">
        <f t="shared" si="48"/>
        <v>4.0933960937655486E-2</v>
      </c>
      <c r="AK94" s="9">
        <f t="shared" si="49"/>
        <v>4.1189304375184171E-2</v>
      </c>
      <c r="AL94" s="9">
        <f t="shared" si="42"/>
        <v>4.1069161147283331E-2</v>
      </c>
      <c r="AM94" s="9">
        <f t="shared" si="43"/>
        <v>4.0774445017687372E-2</v>
      </c>
      <c r="AN94" s="9">
        <f t="shared" si="44"/>
        <v>3.8856253104481764E-2</v>
      </c>
      <c r="AQ94" s="16">
        <f>D64*AH94/SUM(AH69:AH116)*2</f>
        <v>65.013769052239354</v>
      </c>
      <c r="AR94" s="16">
        <f t="shared" ref="AR94:AW94" si="66">E64*AI94/SUM(AI69:AI116)*2</f>
        <v>73.491582343159664</v>
      </c>
      <c r="AS94" s="16">
        <f t="shared" si="66"/>
        <v>76.304798445356923</v>
      </c>
      <c r="AT94" s="16">
        <f t="shared" si="66"/>
        <v>76.697973155950365</v>
      </c>
      <c r="AU94" s="16">
        <f t="shared" si="66"/>
        <v>77.534649287724363</v>
      </c>
      <c r="AV94" s="16">
        <f t="shared" si="66"/>
        <v>77.206644699375431</v>
      </c>
      <c r="AW94" s="16">
        <f t="shared" si="66"/>
        <v>70.621861431905558</v>
      </c>
    </row>
    <row r="95" spans="2:49" x14ac:dyDescent="0.35">
      <c r="B95" s="1">
        <v>27</v>
      </c>
      <c r="C95" s="40">
        <v>0.54166666666666696</v>
      </c>
      <c r="D95" s="26">
        <f t="shared" ref="D95:AE95" si="67">D33/D56</f>
        <v>3.6384389923033014E-2</v>
      </c>
      <c r="E95" s="31">
        <f t="shared" si="67"/>
        <v>3.9818058921281853E-2</v>
      </c>
      <c r="F95" s="33">
        <f t="shared" si="67"/>
        <v>4.0925507237865928E-2</v>
      </c>
      <c r="G95" s="35">
        <f t="shared" si="67"/>
        <v>4.0877406687996276E-2</v>
      </c>
      <c r="H95" s="37">
        <f t="shared" si="67"/>
        <v>4.0824265900822554E-2</v>
      </c>
      <c r="I95" s="39">
        <f t="shared" si="67"/>
        <v>4.1244724511981024E-2</v>
      </c>
      <c r="J95" s="29">
        <f t="shared" si="67"/>
        <v>3.8161996110458174E-2</v>
      </c>
      <c r="K95" s="26">
        <f t="shared" si="67"/>
        <v>3.7675418775837022E-2</v>
      </c>
      <c r="L95" s="31">
        <f t="shared" si="67"/>
        <v>4.2768015002075985E-2</v>
      </c>
      <c r="M95" s="33">
        <f t="shared" si="67"/>
        <v>4.1424872779216138E-2</v>
      </c>
      <c r="N95" s="35">
        <f t="shared" si="67"/>
        <v>4.1704557005843572E-2</v>
      </c>
      <c r="O95" s="37">
        <f t="shared" si="67"/>
        <v>4.2015986993632307E-2</v>
      </c>
      <c r="P95" s="39">
        <f t="shared" si="67"/>
        <v>4.0668814534083192E-2</v>
      </c>
      <c r="Q95" s="29">
        <f t="shared" si="67"/>
        <v>3.8031454716055325E-2</v>
      </c>
      <c r="R95" s="26">
        <f t="shared" si="67"/>
        <v>3.9115911903588978E-2</v>
      </c>
      <c r="S95" s="31">
        <f t="shared" si="67"/>
        <v>4.0072422107620631E-2</v>
      </c>
      <c r="T95" s="33">
        <f t="shared" si="67"/>
        <v>4.1475966153914856E-2</v>
      </c>
      <c r="U95" s="35">
        <f t="shared" si="67"/>
        <v>4.1260209019825363E-2</v>
      </c>
      <c r="V95" s="37">
        <f t="shared" si="67"/>
        <v>4.0630731331459509E-2</v>
      </c>
      <c r="W95" s="39">
        <f t="shared" si="67"/>
        <v>3.9909385039401515E-2</v>
      </c>
      <c r="X95" s="29">
        <f t="shared" si="67"/>
        <v>3.8830138797091886E-2</v>
      </c>
      <c r="Y95" s="26">
        <f t="shared" si="67"/>
        <v>3.8463038814121324E-2</v>
      </c>
      <c r="Z95" s="31">
        <f t="shared" si="67"/>
        <v>3.9423631123919299E-2</v>
      </c>
      <c r="AA95" s="33">
        <f t="shared" si="67"/>
        <v>4.0697625409884419E-2</v>
      </c>
      <c r="AB95" s="35">
        <f t="shared" si="67"/>
        <v>4.0880996103372605E-2</v>
      </c>
      <c r="AC95" s="37">
        <f t="shared" si="67"/>
        <v>4.1182842287694983E-2</v>
      </c>
      <c r="AD95" s="39">
        <f t="shared" si="67"/>
        <v>4.1579748474634685E-2</v>
      </c>
      <c r="AE95" s="29">
        <f t="shared" si="67"/>
        <v>3.9646215415984308E-2</v>
      </c>
      <c r="AH95" s="9">
        <f t="shared" si="13"/>
        <v>3.7909689854145084E-2</v>
      </c>
      <c r="AI95" s="9">
        <f t="shared" si="47"/>
        <v>4.0520531788724445E-2</v>
      </c>
      <c r="AJ95" s="9">
        <f t="shared" si="48"/>
        <v>4.1130992895220334E-2</v>
      </c>
      <c r="AK95" s="9">
        <f t="shared" si="49"/>
        <v>4.118079220425945E-2</v>
      </c>
      <c r="AL95" s="9">
        <f t="shared" si="42"/>
        <v>4.1163456628402338E-2</v>
      </c>
      <c r="AM95" s="9">
        <f t="shared" si="43"/>
        <v>4.0850668140025102E-2</v>
      </c>
      <c r="AN95" s="9">
        <f t="shared" si="44"/>
        <v>3.8667451259897422E-2</v>
      </c>
      <c r="AQ95" s="16">
        <f>D64*AH95/SUM(AH69:AH116)*2</f>
        <v>64.789856630885282</v>
      </c>
      <c r="AR95" s="16">
        <f t="shared" ref="AR95:AW95" si="68">E64*AI95/SUM(AI69:AI116)*2</f>
        <v>73.754038071429633</v>
      </c>
      <c r="AS95" s="16">
        <f t="shared" si="68"/>
        <v>76.67208476373149</v>
      </c>
      <c r="AT95" s="16">
        <f t="shared" si="68"/>
        <v>76.682122772774761</v>
      </c>
      <c r="AU95" s="16">
        <f t="shared" si="68"/>
        <v>77.712670139714987</v>
      </c>
      <c r="AV95" s="16">
        <f t="shared" si="68"/>
        <v>77.350973617197695</v>
      </c>
      <c r="AW95" s="16">
        <f t="shared" si="68"/>
        <v>70.278711059931439</v>
      </c>
    </row>
    <row r="96" spans="2:49" x14ac:dyDescent="0.35">
      <c r="B96" s="1">
        <v>28</v>
      </c>
      <c r="C96" s="40">
        <v>0.5625</v>
      </c>
      <c r="D96" s="26">
        <f t="shared" ref="D96:AE96" si="69">D34/D56</f>
        <v>3.6029703385321778E-2</v>
      </c>
      <c r="E96" s="31">
        <f t="shared" si="69"/>
        <v>3.9393018114412717E-2</v>
      </c>
      <c r="F96" s="33">
        <f t="shared" si="69"/>
        <v>4.0802184572921868E-2</v>
      </c>
      <c r="G96" s="35">
        <f t="shared" si="69"/>
        <v>4.1392190254428793E-2</v>
      </c>
      <c r="H96" s="37">
        <f t="shared" si="69"/>
        <v>4.1276348693837631E-2</v>
      </c>
      <c r="I96" s="39">
        <f t="shared" si="69"/>
        <v>4.1105207473462683E-2</v>
      </c>
      <c r="J96" s="29">
        <f t="shared" si="69"/>
        <v>3.7458632288006444E-2</v>
      </c>
      <c r="K96" s="26">
        <f t="shared" si="69"/>
        <v>3.7323595512433624E-2</v>
      </c>
      <c r="L96" s="31">
        <f t="shared" si="69"/>
        <v>4.2916495959393217E-2</v>
      </c>
      <c r="M96" s="33">
        <f t="shared" si="69"/>
        <v>4.1841502246823196E-2</v>
      </c>
      <c r="N96" s="35">
        <f t="shared" si="69"/>
        <v>4.1666094305047675E-2</v>
      </c>
      <c r="O96" s="37">
        <f t="shared" si="69"/>
        <v>4.2124373391139405E-2</v>
      </c>
      <c r="P96" s="39">
        <f t="shared" si="69"/>
        <v>4.1209839072251127E-2</v>
      </c>
      <c r="Q96" s="29">
        <f t="shared" si="69"/>
        <v>3.8398742040912356E-2</v>
      </c>
      <c r="R96" s="26">
        <f t="shared" si="69"/>
        <v>3.8947697261705945E-2</v>
      </c>
      <c r="S96" s="31">
        <f t="shared" si="69"/>
        <v>4.0152509746379614E-2</v>
      </c>
      <c r="T96" s="33">
        <f t="shared" si="69"/>
        <v>4.174945859659307E-2</v>
      </c>
      <c r="U96" s="35">
        <f t="shared" si="69"/>
        <v>4.1483149000032644E-2</v>
      </c>
      <c r="V96" s="37">
        <f t="shared" si="69"/>
        <v>4.0527635191596037E-2</v>
      </c>
      <c r="W96" s="39">
        <f t="shared" si="69"/>
        <v>4.0120515615103242E-2</v>
      </c>
      <c r="X96" s="29">
        <f t="shared" si="69"/>
        <v>3.9036682088565776E-2</v>
      </c>
      <c r="Y96" s="26">
        <f t="shared" si="69"/>
        <v>3.8511050096772748E-2</v>
      </c>
      <c r="Z96" s="31">
        <f t="shared" si="69"/>
        <v>3.9577329490874162E-2</v>
      </c>
      <c r="AA96" s="33">
        <f t="shared" si="69"/>
        <v>4.1169677403039666E-2</v>
      </c>
      <c r="AB96" s="35">
        <f t="shared" si="69"/>
        <v>4.1284095489765756E-2</v>
      </c>
      <c r="AC96" s="37">
        <f t="shared" si="69"/>
        <v>4.1951906412478347E-2</v>
      </c>
      <c r="AD96" s="39">
        <f t="shared" si="69"/>
        <v>4.1981813102607408E-2</v>
      </c>
      <c r="AE96" s="29">
        <f t="shared" si="69"/>
        <v>3.9760094573929275E-2</v>
      </c>
      <c r="AH96" s="9">
        <f t="shared" si="13"/>
        <v>3.7703011564058524E-2</v>
      </c>
      <c r="AI96" s="9">
        <f t="shared" si="47"/>
        <v>4.0509838327764926E-2</v>
      </c>
      <c r="AJ96" s="9">
        <f t="shared" si="48"/>
        <v>4.1390705704844453E-2</v>
      </c>
      <c r="AK96" s="9">
        <f t="shared" si="49"/>
        <v>4.1456382262318715E-2</v>
      </c>
      <c r="AL96" s="9">
        <f t="shared" si="42"/>
        <v>4.1470065922262857E-2</v>
      </c>
      <c r="AM96" s="9">
        <f t="shared" si="43"/>
        <v>4.1104343815856113E-2</v>
      </c>
      <c r="AN96" s="9">
        <f t="shared" si="44"/>
        <v>3.8663537747853458E-2</v>
      </c>
      <c r="AQ96" s="16">
        <f>D64*AH96/SUM(AH69:AH116)*2</f>
        <v>64.436631457191041</v>
      </c>
      <c r="AR96" s="16">
        <f t="shared" ref="AR96:AW96" si="70">E64*AI96/SUM(AI69:AI116)*2</f>
        <v>73.734574212198083</v>
      </c>
      <c r="AS96" s="16">
        <f t="shared" si="70"/>
        <v>77.156214155026618</v>
      </c>
      <c r="AT96" s="16">
        <f t="shared" si="70"/>
        <v>77.195294801186364</v>
      </c>
      <c r="AU96" s="16">
        <f t="shared" si="70"/>
        <v>78.291519169101718</v>
      </c>
      <c r="AV96" s="16">
        <f t="shared" si="70"/>
        <v>77.831309959341979</v>
      </c>
      <c r="AW96" s="16">
        <f t="shared" si="70"/>
        <v>70.271598189204099</v>
      </c>
    </row>
    <row r="97" spans="2:49" x14ac:dyDescent="0.35">
      <c r="B97" s="1">
        <v>29</v>
      </c>
      <c r="C97" s="40">
        <v>0.58333333333333304</v>
      </c>
      <c r="D97" s="26">
        <f t="shared" ref="D97:AE97" si="71">D35/D56</f>
        <v>3.5855584539536252E-2</v>
      </c>
      <c r="E97" s="31">
        <f t="shared" si="71"/>
        <v>3.9062430820181168E-2</v>
      </c>
      <c r="F97" s="33">
        <f t="shared" si="71"/>
        <v>4.0338256452418002E-2</v>
      </c>
      <c r="G97" s="35">
        <f t="shared" si="71"/>
        <v>4.1499935652054197E-2</v>
      </c>
      <c r="H97" s="37">
        <f t="shared" si="71"/>
        <v>4.1288245609443296E-2</v>
      </c>
      <c r="I97" s="39">
        <f t="shared" si="71"/>
        <v>4.1081954633709637E-2</v>
      </c>
      <c r="J97" s="29">
        <f t="shared" si="71"/>
        <v>3.8288240899103362E-2</v>
      </c>
      <c r="K97" s="26">
        <f t="shared" si="71"/>
        <v>3.7190145309073712E-2</v>
      </c>
      <c r="L97" s="31">
        <f t="shared" si="71"/>
        <v>4.2905497369962298E-2</v>
      </c>
      <c r="M97" s="33">
        <f t="shared" si="71"/>
        <v>4.1890199197582453E-2</v>
      </c>
      <c r="N97" s="35">
        <f t="shared" si="71"/>
        <v>4.0819914887537813E-2</v>
      </c>
      <c r="O97" s="37">
        <f t="shared" si="71"/>
        <v>4.2129792711014774E-2</v>
      </c>
      <c r="P97" s="39">
        <f t="shared" si="71"/>
        <v>4.1096223919235855E-2</v>
      </c>
      <c r="Q97" s="29">
        <f t="shared" si="71"/>
        <v>3.8065887902760678E-2</v>
      </c>
      <c r="R97" s="26">
        <f t="shared" si="71"/>
        <v>3.8785490285604435E-2</v>
      </c>
      <c r="S97" s="31">
        <f t="shared" si="71"/>
        <v>3.9408838815046178E-2</v>
      </c>
      <c r="T97" s="33">
        <f t="shared" si="71"/>
        <v>4.1894577035565192E-2</v>
      </c>
      <c r="U97" s="35">
        <f t="shared" si="71"/>
        <v>4.2064967972768715E-2</v>
      </c>
      <c r="V97" s="37">
        <f t="shared" si="71"/>
        <v>4.082607138593769E-2</v>
      </c>
      <c r="W97" s="39">
        <f t="shared" si="71"/>
        <v>4.0480008216973729E-2</v>
      </c>
      <c r="X97" s="29">
        <f t="shared" si="71"/>
        <v>3.9030780851666523E-2</v>
      </c>
      <c r="Y97" s="26">
        <f t="shared" si="71"/>
        <v>3.8529054327767029E-2</v>
      </c>
      <c r="Z97" s="31">
        <f t="shared" si="71"/>
        <v>3.9317224562181327E-2</v>
      </c>
      <c r="AA97" s="33">
        <f t="shared" si="71"/>
        <v>4.1422562399372836E-2</v>
      </c>
      <c r="AB97" s="35">
        <f t="shared" si="71"/>
        <v>4.0774622654185529E-2</v>
      </c>
      <c r="AC97" s="37">
        <f t="shared" si="71"/>
        <v>4.1870667244367436E-2</v>
      </c>
      <c r="AD97" s="39">
        <f t="shared" si="71"/>
        <v>4.193481853570151E-2</v>
      </c>
      <c r="AE97" s="29">
        <f t="shared" si="71"/>
        <v>3.9272041039879399E-2</v>
      </c>
      <c r="AH97" s="9">
        <f t="shared" si="13"/>
        <v>3.7590068615495353E-2</v>
      </c>
      <c r="AI97" s="9">
        <f t="shared" si="47"/>
        <v>4.0173497891842741E-2</v>
      </c>
      <c r="AJ97" s="9">
        <f t="shared" si="48"/>
        <v>4.1386398771234623E-2</v>
      </c>
      <c r="AK97" s="9">
        <f t="shared" si="49"/>
        <v>4.128986029163656E-2</v>
      </c>
      <c r="AL97" s="9">
        <f t="shared" si="42"/>
        <v>4.1528694237690802E-2</v>
      </c>
      <c r="AM97" s="9">
        <f t="shared" si="43"/>
        <v>4.1148251326405177E-2</v>
      </c>
      <c r="AN97" s="9">
        <f t="shared" si="44"/>
        <v>3.8664237673352489E-2</v>
      </c>
      <c r="AQ97" s="16">
        <f>D64*AH97/SUM(AH69:AH116)*2</f>
        <v>64.243605413637781</v>
      </c>
      <c r="AR97" s="16">
        <f t="shared" ref="AR97:AW97" si="72">E64*AI97/SUM(AI69:AI116)*2</f>
        <v>73.122379252731406</v>
      </c>
      <c r="AS97" s="16">
        <f t="shared" si="72"/>
        <v>77.148185620931997</v>
      </c>
      <c r="AT97" s="16">
        <f t="shared" si="72"/>
        <v>76.885216788678079</v>
      </c>
      <c r="AU97" s="16">
        <f t="shared" si="72"/>
        <v>78.40220382269699</v>
      </c>
      <c r="AV97" s="16">
        <f t="shared" si="72"/>
        <v>77.914449081532979</v>
      </c>
      <c r="AW97" s="16">
        <f t="shared" si="72"/>
        <v>70.272870314992261</v>
      </c>
    </row>
    <row r="98" spans="2:49" x14ac:dyDescent="0.35">
      <c r="B98" s="1">
        <v>30</v>
      </c>
      <c r="C98" s="40">
        <v>0.60416666666666696</v>
      </c>
      <c r="D98" s="26">
        <f t="shared" ref="D98:AE98" si="73">D36/D56</f>
        <v>3.5797544924274415E-2</v>
      </c>
      <c r="E98" s="31">
        <f t="shared" si="73"/>
        <v>3.881449034950752E-2</v>
      </c>
      <c r="F98" s="33">
        <f t="shared" si="73"/>
        <v>4.0438089085944144E-2</v>
      </c>
      <c r="G98" s="35">
        <f t="shared" si="73"/>
        <v>4.1499935652054197E-2</v>
      </c>
      <c r="H98" s="37">
        <f t="shared" si="73"/>
        <v>3.6684139270052839E-2</v>
      </c>
      <c r="I98" s="39">
        <f t="shared" si="73"/>
        <v>4.1523758589017683E-2</v>
      </c>
      <c r="J98" s="29">
        <f t="shared" si="73"/>
        <v>3.8576800416006633E-2</v>
      </c>
      <c r="K98" s="26">
        <f t="shared" si="73"/>
        <v>3.7614759592491616E-2</v>
      </c>
      <c r="L98" s="31">
        <f t="shared" si="73"/>
        <v>4.2377565077278849E-2</v>
      </c>
      <c r="M98" s="33">
        <f t="shared" si="73"/>
        <v>4.1987593099100995E-2</v>
      </c>
      <c r="N98" s="35">
        <f t="shared" si="73"/>
        <v>4.1210036567039102E-2</v>
      </c>
      <c r="O98" s="37">
        <f t="shared" si="73"/>
        <v>4.1571602763853133E-2</v>
      </c>
      <c r="P98" s="39">
        <f t="shared" si="73"/>
        <v>4.1236890299159522E-2</v>
      </c>
      <c r="Q98" s="29">
        <f t="shared" si="73"/>
        <v>3.861108002559533E-2</v>
      </c>
      <c r="R98" s="26">
        <f t="shared" si="73"/>
        <v>3.889963593545364E-2</v>
      </c>
      <c r="S98" s="31">
        <f t="shared" si="73"/>
        <v>3.9054164986256391E-2</v>
      </c>
      <c r="T98" s="33">
        <f t="shared" si="73"/>
        <v>4.2078765823491328E-2</v>
      </c>
      <c r="U98" s="35">
        <f t="shared" si="73"/>
        <v>4.2489097691211827E-2</v>
      </c>
      <c r="V98" s="37">
        <f t="shared" si="73"/>
        <v>4.0701270795576637E-2</v>
      </c>
      <c r="W98" s="39">
        <f t="shared" si="73"/>
        <v>4.0445770826319408E-2</v>
      </c>
      <c r="X98" s="29">
        <f t="shared" si="73"/>
        <v>3.8806533849494868E-2</v>
      </c>
      <c r="Y98" s="26">
        <f t="shared" si="73"/>
        <v>3.8174971118212782E-2</v>
      </c>
      <c r="Z98" s="31">
        <f t="shared" si="73"/>
        <v>3.9861080322175425E-2</v>
      </c>
      <c r="AA98" s="33">
        <f t="shared" si="73"/>
        <v>4.1051664404750852E-2</v>
      </c>
      <c r="AB98" s="35">
        <f t="shared" si="73"/>
        <v>4.0304340036726845E-2</v>
      </c>
      <c r="AC98" s="37">
        <f t="shared" si="73"/>
        <v>4.1729852686308501E-2</v>
      </c>
      <c r="AD98" s="39">
        <f t="shared" si="73"/>
        <v>4.1950483391336807E-2</v>
      </c>
      <c r="AE98" s="29">
        <f t="shared" si="73"/>
        <v>3.9082242443304452E-2</v>
      </c>
      <c r="AH98" s="9">
        <f t="shared" si="13"/>
        <v>3.7621727892608113E-2</v>
      </c>
      <c r="AI98" s="9">
        <f t="shared" si="47"/>
        <v>4.0026825183804543E-2</v>
      </c>
      <c r="AJ98" s="9">
        <f t="shared" si="48"/>
        <v>4.1389028103321832E-2</v>
      </c>
      <c r="AK98" s="9">
        <f t="shared" si="49"/>
        <v>4.1375852486757986E-2</v>
      </c>
      <c r="AL98" s="9">
        <f t="shared" si="42"/>
        <v>4.0171716378947779E-2</v>
      </c>
      <c r="AM98" s="9">
        <f t="shared" si="43"/>
        <v>4.1289225776458355E-2</v>
      </c>
      <c r="AN98" s="9">
        <f t="shared" si="44"/>
        <v>3.8769164183600324E-2</v>
      </c>
      <c r="AQ98" s="16">
        <f>D64*AH98/SUM(AH69:AH116)*2</f>
        <v>64.297712952714591</v>
      </c>
      <c r="AR98" s="16">
        <f t="shared" ref="AR98:AW98" si="74">E64*AI98/SUM(AI69:AI116)*2</f>
        <v>72.855410779832468</v>
      </c>
      <c r="AS98" s="16">
        <f t="shared" si="74"/>
        <v>77.153086946148633</v>
      </c>
      <c r="AT98" s="16">
        <f t="shared" si="74"/>
        <v>77.045341538855169</v>
      </c>
      <c r="AU98" s="16">
        <f t="shared" si="74"/>
        <v>75.840359377140132</v>
      </c>
      <c r="AV98" s="16">
        <f t="shared" si="74"/>
        <v>78.181385008489769</v>
      </c>
      <c r="AW98" s="16">
        <f t="shared" si="74"/>
        <v>70.463575925420798</v>
      </c>
    </row>
    <row r="99" spans="2:49" x14ac:dyDescent="0.35">
      <c r="B99" s="1">
        <v>31</v>
      </c>
      <c r="C99" s="40">
        <v>0.625</v>
      </c>
      <c r="D99" s="26">
        <f t="shared" ref="D99:AE99" si="75">D37/D56</f>
        <v>3.5720158770591953E-2</v>
      </c>
      <c r="E99" s="31">
        <f t="shared" si="75"/>
        <v>3.8903040517605243E-2</v>
      </c>
      <c r="F99" s="33">
        <f t="shared" si="75"/>
        <v>4.0414599054526233E-2</v>
      </c>
      <c r="G99" s="35">
        <f t="shared" si="75"/>
        <v>4.1338317555616094E-2</v>
      </c>
      <c r="H99" s="37">
        <f t="shared" si="75"/>
        <v>3.6458097873545307E-2</v>
      </c>
      <c r="I99" s="39">
        <f t="shared" si="75"/>
        <v>4.1413307600190664E-2</v>
      </c>
      <c r="J99" s="29">
        <f t="shared" si="75"/>
        <v>3.8570788759404478E-2</v>
      </c>
      <c r="K99" s="26">
        <f t="shared" si="75"/>
        <v>3.7414584287451744E-2</v>
      </c>
      <c r="L99" s="31">
        <f t="shared" si="75"/>
        <v>4.2443556613864279E-2</v>
      </c>
      <c r="M99" s="33">
        <f t="shared" si="75"/>
        <v>4.159801749302687E-2</v>
      </c>
      <c r="N99" s="35">
        <f t="shared" si="75"/>
        <v>4.1325424669426819E-2</v>
      </c>
      <c r="O99" s="37">
        <f t="shared" si="75"/>
        <v>4.1392765207966406E-2</v>
      </c>
      <c r="P99" s="39">
        <f t="shared" si="75"/>
        <v>4.1345095206793109E-2</v>
      </c>
      <c r="Q99" s="29">
        <f t="shared" si="75"/>
        <v>3.8433175227617702E-2</v>
      </c>
      <c r="R99" s="26">
        <f t="shared" si="75"/>
        <v>3.8923666598579786E-2</v>
      </c>
      <c r="S99" s="31">
        <f t="shared" si="75"/>
        <v>3.8436346058687079E-2</v>
      </c>
      <c r="T99" s="33">
        <f t="shared" si="75"/>
        <v>4.1911321470831188E-2</v>
      </c>
      <c r="U99" s="35">
        <f t="shared" si="75"/>
        <v>4.2081280654247287E-2</v>
      </c>
      <c r="V99" s="37">
        <f t="shared" si="75"/>
        <v>4.0440817389605747E-2</v>
      </c>
      <c r="W99" s="39">
        <f t="shared" si="75"/>
        <v>4.0519951839403788E-2</v>
      </c>
      <c r="X99" s="29">
        <f t="shared" si="75"/>
        <v>3.8924558587479952E-2</v>
      </c>
      <c r="Y99" s="26">
        <f t="shared" si="75"/>
        <v>3.8252989452521348E-2</v>
      </c>
      <c r="Z99" s="31">
        <f t="shared" si="75"/>
        <v>3.9949752456957068E-2</v>
      </c>
      <c r="AA99" s="33">
        <f t="shared" si="75"/>
        <v>4.0641428744032607E-2</v>
      </c>
      <c r="AB99" s="35">
        <f t="shared" si="75"/>
        <v>4.0556277153222554E-2</v>
      </c>
      <c r="AC99" s="37">
        <f t="shared" si="75"/>
        <v>4.2894280762565004E-2</v>
      </c>
      <c r="AD99" s="39">
        <f t="shared" si="75"/>
        <v>4.2101910329144718E-2</v>
      </c>
      <c r="AE99" s="29">
        <f t="shared" si="75"/>
        <v>3.9467262453499352E-2</v>
      </c>
      <c r="AH99" s="9">
        <f t="shared" si="13"/>
        <v>3.7577849777286204E-2</v>
      </c>
      <c r="AI99" s="9">
        <f t="shared" si="47"/>
        <v>3.9933173911778419E-2</v>
      </c>
      <c r="AJ99" s="9">
        <f t="shared" si="48"/>
        <v>4.1141341690604225E-2</v>
      </c>
      <c r="AK99" s="9">
        <f t="shared" si="49"/>
        <v>4.1325325008128189E-2</v>
      </c>
      <c r="AL99" s="9">
        <f t="shared" si="42"/>
        <v>4.0296490308420613E-2</v>
      </c>
      <c r="AM99" s="9">
        <f t="shared" si="43"/>
        <v>4.1345066243883066E-2</v>
      </c>
      <c r="AN99" s="9">
        <f t="shared" si="44"/>
        <v>3.8848946257000375E-2</v>
      </c>
      <c r="AQ99" s="16">
        <f>D64*AH99/SUM(AH69:AH116)*2</f>
        <v>64.222722711119957</v>
      </c>
      <c r="AR99" s="16">
        <f t="shared" ref="AR99:AW99" si="76">E64*AI99/SUM(AI69:AI116)*2</f>
        <v>72.684950048505769</v>
      </c>
      <c r="AS99" s="16">
        <f t="shared" si="76"/>
        <v>76.691375903113837</v>
      </c>
      <c r="AT99" s="16">
        <f t="shared" si="76"/>
        <v>76.951255094367383</v>
      </c>
      <c r="AU99" s="16">
        <f t="shared" si="76"/>
        <v>76.07592062532909</v>
      </c>
      <c r="AV99" s="16">
        <f t="shared" si="76"/>
        <v>78.287119252731145</v>
      </c>
      <c r="AW99" s="16">
        <f t="shared" si="76"/>
        <v>70.608581119752273</v>
      </c>
    </row>
    <row r="100" spans="2:49" x14ac:dyDescent="0.35">
      <c r="B100" s="1">
        <v>32</v>
      </c>
      <c r="C100" s="40">
        <v>0.64583333333333304</v>
      </c>
      <c r="D100" s="26">
        <f t="shared" ref="D100:AE100" si="77">D38/D56</f>
        <v>3.4926950695346827E-2</v>
      </c>
      <c r="E100" s="31">
        <f t="shared" si="77"/>
        <v>3.8708230147790228E-2</v>
      </c>
      <c r="F100" s="33">
        <f t="shared" si="77"/>
        <v>3.9122647326540777E-2</v>
      </c>
      <c r="G100" s="35">
        <f t="shared" si="77"/>
        <v>4.1458034664088775E-2</v>
      </c>
      <c r="H100" s="37">
        <f t="shared" si="77"/>
        <v>3.7058892111631138E-2</v>
      </c>
      <c r="I100" s="39">
        <f t="shared" si="77"/>
        <v>4.0895931915685191E-2</v>
      </c>
      <c r="J100" s="29">
        <f t="shared" si="77"/>
        <v>3.7975634755791472E-2</v>
      </c>
      <c r="K100" s="26">
        <f t="shared" si="77"/>
        <v>3.7202277145742792E-2</v>
      </c>
      <c r="L100" s="31">
        <f t="shared" si="77"/>
        <v>4.2058605983782589E-2</v>
      </c>
      <c r="M100" s="33">
        <f t="shared" si="77"/>
        <v>4.1300425016164682E-2</v>
      </c>
      <c r="N100" s="35">
        <f t="shared" si="77"/>
        <v>4.1407844742560901E-2</v>
      </c>
      <c r="O100" s="37">
        <f t="shared" si="77"/>
        <v>4.1159734453326102E-2</v>
      </c>
      <c r="P100" s="39">
        <f t="shared" si="77"/>
        <v>4.0793250177861819E-2</v>
      </c>
      <c r="Q100" s="29">
        <f t="shared" si="77"/>
        <v>3.8083104496113337E-2</v>
      </c>
      <c r="R100" s="26">
        <f t="shared" si="77"/>
        <v>3.8809520948730587E-2</v>
      </c>
      <c r="S100" s="31">
        <f t="shared" si="77"/>
        <v>3.8293332418046042E-2</v>
      </c>
      <c r="T100" s="33">
        <f t="shared" si="77"/>
        <v>4.168248085552901E-2</v>
      </c>
      <c r="U100" s="35">
        <f t="shared" si="77"/>
        <v>4.1972529444390082E-2</v>
      </c>
      <c r="V100" s="37">
        <f t="shared" si="77"/>
        <v>4.0956298088923149E-2</v>
      </c>
      <c r="W100" s="39">
        <f t="shared" si="77"/>
        <v>4.0251758945944849E-2</v>
      </c>
      <c r="X100" s="29">
        <f t="shared" si="77"/>
        <v>3.9679916910584465E-2</v>
      </c>
      <c r="Y100" s="26">
        <f t="shared" si="77"/>
        <v>3.8445034583127043E-2</v>
      </c>
      <c r="Z100" s="31">
        <f t="shared" si="77"/>
        <v>3.9642355723047369E-2</v>
      </c>
      <c r="AA100" s="33">
        <f t="shared" si="77"/>
        <v>4.1253972401817392E-2</v>
      </c>
      <c r="AB100" s="35">
        <f t="shared" si="77"/>
        <v>4.0517086935101004E-2</v>
      </c>
      <c r="AC100" s="37">
        <f t="shared" si="77"/>
        <v>4.2471837088388226E-2</v>
      </c>
      <c r="AD100" s="39">
        <f t="shared" si="77"/>
        <v>4.193481853570151E-2</v>
      </c>
      <c r="AE100" s="29">
        <f t="shared" si="77"/>
        <v>3.93045779421494E-2</v>
      </c>
      <c r="AH100" s="9">
        <f t="shared" si="13"/>
        <v>3.7345945843236812E-2</v>
      </c>
      <c r="AI100" s="9">
        <f t="shared" si="47"/>
        <v>3.9675631068166559E-2</v>
      </c>
      <c r="AJ100" s="9">
        <f t="shared" si="48"/>
        <v>4.0839881400012962E-2</v>
      </c>
      <c r="AK100" s="9">
        <f t="shared" si="49"/>
        <v>4.1338873946535189E-2</v>
      </c>
      <c r="AL100" s="9">
        <f t="shared" si="42"/>
        <v>4.0411690435567152E-2</v>
      </c>
      <c r="AM100" s="9">
        <f t="shared" si="43"/>
        <v>4.0968939893798337E-2</v>
      </c>
      <c r="AN100" s="9">
        <f t="shared" si="44"/>
        <v>3.8760808526159672E-2</v>
      </c>
      <c r="AQ100" s="16">
        <f>D64*AH100/SUM(AH69:AH116)*2</f>
        <v>63.826385450197847</v>
      </c>
      <c r="AR100" s="16">
        <f t="shared" ref="AR100:AW100" si="78">E64*AI100/SUM(AI69:AI116)*2</f>
        <v>72.216179678170718</v>
      </c>
      <c r="AS100" s="16">
        <f t="shared" si="78"/>
        <v>76.129425234624179</v>
      </c>
      <c r="AT100" s="16">
        <f t="shared" si="78"/>
        <v>76.976484365169483</v>
      </c>
      <c r="AU100" s="16">
        <f t="shared" si="78"/>
        <v>76.293407450155527</v>
      </c>
      <c r="AV100" s="16">
        <f t="shared" si="78"/>
        <v>77.574921858984467</v>
      </c>
      <c r="AW100" s="16">
        <f t="shared" si="78"/>
        <v>70.448389384393295</v>
      </c>
    </row>
    <row r="101" spans="2:49" x14ac:dyDescent="0.35">
      <c r="B101" s="1">
        <v>33</v>
      </c>
      <c r="C101" s="40">
        <v>0.66666666666666696</v>
      </c>
      <c r="D101" s="26">
        <f t="shared" ref="D101:AE101" si="79">D39/D56</f>
        <v>3.5371921079020929E-2</v>
      </c>
      <c r="E101" s="31">
        <f t="shared" si="79"/>
        <v>3.8920750551224792E-2</v>
      </c>
      <c r="F101" s="33">
        <f t="shared" si="79"/>
        <v>3.905217723228703E-2</v>
      </c>
      <c r="G101" s="35">
        <f t="shared" si="79"/>
        <v>4.0979166230198052E-2</v>
      </c>
      <c r="H101" s="37">
        <f t="shared" si="79"/>
        <v>3.8867223283691466E-2</v>
      </c>
      <c r="I101" s="39">
        <f t="shared" si="79"/>
        <v>4.0936624385253036E-2</v>
      </c>
      <c r="J101" s="29">
        <f t="shared" si="79"/>
        <v>3.8402462374544241E-2</v>
      </c>
      <c r="K101" s="26">
        <f t="shared" si="79"/>
        <v>3.7669352857502489E-2</v>
      </c>
      <c r="L101" s="31">
        <f t="shared" si="79"/>
        <v>4.1816637016302671E-2</v>
      </c>
      <c r="M101" s="33">
        <f t="shared" si="79"/>
        <v>4.1132691074660534E-2</v>
      </c>
      <c r="N101" s="35">
        <f t="shared" si="79"/>
        <v>4.1869397152111729E-2</v>
      </c>
      <c r="O101" s="37">
        <f t="shared" si="79"/>
        <v>4.0704511583796232E-2</v>
      </c>
      <c r="P101" s="39">
        <f t="shared" si="79"/>
        <v>4.0928506312403808E-2</v>
      </c>
      <c r="Q101" s="29">
        <f t="shared" si="79"/>
        <v>3.7974066071546408E-2</v>
      </c>
      <c r="R101" s="26">
        <f t="shared" si="79"/>
        <v>3.9175988561404355E-2</v>
      </c>
      <c r="S101" s="31">
        <f t="shared" si="79"/>
        <v>3.8173200959907554E-2</v>
      </c>
      <c r="T101" s="33">
        <f t="shared" si="79"/>
        <v>4.1760621553437072E-2</v>
      </c>
      <c r="U101" s="35">
        <f t="shared" si="79"/>
        <v>4.1499461681511231E-2</v>
      </c>
      <c r="V101" s="37">
        <f t="shared" si="79"/>
        <v>4.0836923611186481E-2</v>
      </c>
      <c r="W101" s="39">
        <f t="shared" si="79"/>
        <v>4.0114809383327524E-2</v>
      </c>
      <c r="X101" s="29">
        <f t="shared" si="79"/>
        <v>3.9538287225002362E-2</v>
      </c>
      <c r="Y101" s="26">
        <f t="shared" si="79"/>
        <v>3.8517051507104175E-2</v>
      </c>
      <c r="Z101" s="31">
        <f t="shared" si="79"/>
        <v>3.7993054016108765E-2</v>
      </c>
      <c r="AA101" s="33">
        <f t="shared" si="79"/>
        <v>4.0916792406706488E-2</v>
      </c>
      <c r="AB101" s="35">
        <f t="shared" si="79"/>
        <v>4.0063600125408702E-2</v>
      </c>
      <c r="AC101" s="37">
        <f t="shared" si="79"/>
        <v>4.1664861351819758E-2</v>
      </c>
      <c r="AD101" s="39">
        <f t="shared" si="79"/>
        <v>4.1621521422995487E-2</v>
      </c>
      <c r="AE101" s="29">
        <f t="shared" si="79"/>
        <v>3.9223235686474421E-2</v>
      </c>
      <c r="AH101" s="9">
        <f t="shared" si="13"/>
        <v>3.7683578501257989E-2</v>
      </c>
      <c r="AI101" s="9">
        <f t="shared" si="47"/>
        <v>3.9225910635885944E-2</v>
      </c>
      <c r="AJ101" s="9">
        <f t="shared" si="48"/>
        <v>4.0715570566772781E-2</v>
      </c>
      <c r="AK101" s="9">
        <f t="shared" si="49"/>
        <v>4.1102906297307423E-2</v>
      </c>
      <c r="AL101" s="9">
        <f t="shared" si="42"/>
        <v>4.0518379957623488E-2</v>
      </c>
      <c r="AM101" s="9">
        <f t="shared" si="43"/>
        <v>4.0900365375994965E-2</v>
      </c>
      <c r="AN101" s="9">
        <f t="shared" si="44"/>
        <v>3.8784512839391862E-2</v>
      </c>
      <c r="AQ101" s="16">
        <f>D64*AH101/SUM(AH69:AH116)*2</f>
        <v>64.403419226819608</v>
      </c>
      <c r="AR101" s="16">
        <f t="shared" ref="AR101:AW101" si="80">E64*AI101/SUM(AI69:AI116)*2</f>
        <v>71.397614461483357</v>
      </c>
      <c r="AS101" s="16">
        <f t="shared" si="80"/>
        <v>75.897698012100733</v>
      </c>
      <c r="AT101" s="16">
        <f t="shared" si="80"/>
        <v>76.537092617707785</v>
      </c>
      <c r="AU101" s="16">
        <f t="shared" si="80"/>
        <v>76.494827066340221</v>
      </c>
      <c r="AV101" s="16">
        <f t="shared" si="80"/>
        <v>77.445075617565863</v>
      </c>
      <c r="AW101" s="16">
        <f t="shared" si="80"/>
        <v>70.491472352787611</v>
      </c>
    </row>
    <row r="102" spans="2:49" x14ac:dyDescent="0.35">
      <c r="B102" s="1">
        <v>34</v>
      </c>
      <c r="C102" s="40">
        <v>0.6875</v>
      </c>
      <c r="D102" s="26">
        <f t="shared" ref="D102:AE102" si="81">D40/D56</f>
        <v>3.5629874924629101E-2</v>
      </c>
      <c r="E102" s="31">
        <f t="shared" si="81"/>
        <v>3.85842599124534E-2</v>
      </c>
      <c r="F102" s="33">
        <f t="shared" si="81"/>
        <v>3.8799659394544425E-2</v>
      </c>
      <c r="G102" s="35">
        <f t="shared" si="81"/>
        <v>3.6783081578230646E-2</v>
      </c>
      <c r="H102" s="37">
        <f t="shared" si="81"/>
        <v>3.924792458307258E-2</v>
      </c>
      <c r="I102" s="39">
        <f t="shared" si="81"/>
        <v>4.1035448954203531E-2</v>
      </c>
      <c r="J102" s="29">
        <f t="shared" si="81"/>
        <v>3.8648940295232456E-2</v>
      </c>
      <c r="K102" s="26">
        <f t="shared" si="81"/>
        <v>3.8021176120905893E-2</v>
      </c>
      <c r="L102" s="31">
        <f t="shared" si="81"/>
        <v>4.0826763967521176E-2</v>
      </c>
      <c r="M102" s="33">
        <f t="shared" si="81"/>
        <v>4.0569970754775676E-2</v>
      </c>
      <c r="N102" s="35">
        <f t="shared" si="81"/>
        <v>4.1616642261167229E-2</v>
      </c>
      <c r="O102" s="37">
        <f t="shared" si="81"/>
        <v>4.038477171115025E-2</v>
      </c>
      <c r="P102" s="39">
        <f t="shared" si="81"/>
        <v>4.0620122325648086E-2</v>
      </c>
      <c r="Q102" s="29">
        <f t="shared" si="81"/>
        <v>3.8370047718657901E-2</v>
      </c>
      <c r="R102" s="26">
        <f t="shared" si="81"/>
        <v>3.9758732142213468E-2</v>
      </c>
      <c r="S102" s="31">
        <f t="shared" si="81"/>
        <v>3.7995864045512667E-2</v>
      </c>
      <c r="T102" s="33">
        <f t="shared" si="81"/>
        <v>4.1676899377107009E-2</v>
      </c>
      <c r="U102" s="35">
        <f t="shared" si="81"/>
        <v>4.0928517829760876E-2</v>
      </c>
      <c r="V102" s="37">
        <f t="shared" si="81"/>
        <v>4.0473374065352098E-2</v>
      </c>
      <c r="W102" s="39">
        <f t="shared" si="81"/>
        <v>3.9669723304821179E-2</v>
      </c>
      <c r="X102" s="29">
        <f t="shared" si="81"/>
        <v>3.8564583136625454E-2</v>
      </c>
      <c r="Y102" s="26">
        <f t="shared" si="81"/>
        <v>3.8745105099698425E-2</v>
      </c>
      <c r="Z102" s="31">
        <f t="shared" si="81"/>
        <v>3.9063031109140618E-2</v>
      </c>
      <c r="AA102" s="33">
        <f t="shared" si="81"/>
        <v>4.0219953750143984E-2</v>
      </c>
      <c r="AB102" s="35">
        <f t="shared" si="81"/>
        <v>3.9778071393380215E-2</v>
      </c>
      <c r="AC102" s="37">
        <f t="shared" si="81"/>
        <v>4.0782062391681119E-2</v>
      </c>
      <c r="AD102" s="39">
        <f t="shared" si="81"/>
        <v>4.1323889165924756E-2</v>
      </c>
      <c r="AE102" s="29">
        <f t="shared" si="81"/>
        <v>3.9472685270544358E-2</v>
      </c>
      <c r="AH102" s="9">
        <f t="shared" si="13"/>
        <v>3.8038722071861722E-2</v>
      </c>
      <c r="AI102" s="9">
        <f t="shared" si="47"/>
        <v>3.9117479758656967E-2</v>
      </c>
      <c r="AJ102" s="9">
        <f t="shared" si="48"/>
        <v>4.0316620819142772E-2</v>
      </c>
      <c r="AK102" s="9">
        <f t="shared" si="49"/>
        <v>3.9776578265634743E-2</v>
      </c>
      <c r="AL102" s="9">
        <f t="shared" si="42"/>
        <v>4.0222033187814012E-2</v>
      </c>
      <c r="AM102" s="9">
        <f t="shared" si="43"/>
        <v>4.066229593764939E-2</v>
      </c>
      <c r="AN102" s="9">
        <f t="shared" si="44"/>
        <v>3.8764064105265048E-2</v>
      </c>
      <c r="AQ102" s="16">
        <f>D64*AH102/SUM(AH69:AH116)*2</f>
        <v>65.010380167711631</v>
      </c>
      <c r="AR102" s="16">
        <f t="shared" ref="AR102:AW102" si="82">E64*AI102/SUM(AI69:AI116)*2</f>
        <v>71.200252415768801</v>
      </c>
      <c r="AS102" s="16">
        <f t="shared" si="82"/>
        <v>75.154017718637363</v>
      </c>
      <c r="AT102" s="16">
        <f t="shared" si="82"/>
        <v>74.067357493205321</v>
      </c>
      <c r="AU102" s="16">
        <f t="shared" si="82"/>
        <v>75.935352701078003</v>
      </c>
      <c r="AV102" s="16">
        <f t="shared" si="82"/>
        <v>76.99428977530232</v>
      </c>
      <c r="AW102" s="16">
        <f t="shared" si="82"/>
        <v>70.454306451482651</v>
      </c>
    </row>
    <row r="103" spans="2:49" x14ac:dyDescent="0.35">
      <c r="B103" s="1">
        <v>35</v>
      </c>
      <c r="C103" s="40">
        <v>0.70833333333333304</v>
      </c>
      <c r="D103" s="26">
        <f t="shared" ref="D103:AE103" si="83">D41/D56</f>
        <v>3.6777769537585471E-2</v>
      </c>
      <c r="E103" s="31">
        <f t="shared" si="83"/>
        <v>3.8891233828525551E-2</v>
      </c>
      <c r="F103" s="33">
        <f t="shared" si="83"/>
        <v>3.9216607452212449E-2</v>
      </c>
      <c r="G103" s="35">
        <f t="shared" si="83"/>
        <v>3.9201367169378762E-2</v>
      </c>
      <c r="H103" s="37">
        <f t="shared" si="83"/>
        <v>3.9985533350623506E-2</v>
      </c>
      <c r="I103" s="39">
        <f t="shared" si="83"/>
        <v>4.0535512899512849E-2</v>
      </c>
      <c r="J103" s="29">
        <f t="shared" si="83"/>
        <v>3.9418432340307841E-2</v>
      </c>
      <c r="K103" s="26">
        <f t="shared" si="83"/>
        <v>3.8718756729378162E-2</v>
      </c>
      <c r="L103" s="31">
        <f t="shared" si="83"/>
        <v>3.9391448046788E-2</v>
      </c>
      <c r="M103" s="33">
        <f t="shared" si="83"/>
        <v>4.0434701447111053E-2</v>
      </c>
      <c r="N103" s="35">
        <f t="shared" si="83"/>
        <v>4.1418834085645444E-2</v>
      </c>
      <c r="O103" s="37">
        <f t="shared" si="83"/>
        <v>4.0980896897439376E-2</v>
      </c>
      <c r="P103" s="39">
        <f t="shared" si="83"/>
        <v>4.0452404718816025E-2</v>
      </c>
      <c r="Q103" s="29">
        <f t="shared" si="83"/>
        <v>3.8955411892648791E-2</v>
      </c>
      <c r="R103" s="26">
        <f t="shared" si="83"/>
        <v>4.0023069436601104E-2</v>
      </c>
      <c r="S103" s="31">
        <f t="shared" si="83"/>
        <v>3.9094208805635883E-2</v>
      </c>
      <c r="T103" s="33">
        <f t="shared" si="83"/>
        <v>4.2145743564555388E-2</v>
      </c>
      <c r="U103" s="35">
        <f t="shared" si="83"/>
        <v>4.0504388111317749E-2</v>
      </c>
      <c r="V103" s="37">
        <f t="shared" si="83"/>
        <v>4.0223772884629999E-2</v>
      </c>
      <c r="W103" s="39">
        <f t="shared" si="83"/>
        <v>3.9498536351549519E-2</v>
      </c>
      <c r="X103" s="29">
        <f t="shared" si="83"/>
        <v>4.0016287413841951E-2</v>
      </c>
      <c r="Y103" s="26">
        <f t="shared" si="83"/>
        <v>3.8895140357984123E-2</v>
      </c>
      <c r="Z103" s="31">
        <f t="shared" si="83"/>
        <v>3.9246286854356022E-2</v>
      </c>
      <c r="AA103" s="33">
        <f t="shared" si="83"/>
        <v>4.0236812749899535E-2</v>
      </c>
      <c r="AB103" s="35">
        <f t="shared" si="83"/>
        <v>3.96101133157164E-2</v>
      </c>
      <c r="AC103" s="37">
        <f t="shared" si="83"/>
        <v>4.0700823223570194E-2</v>
      </c>
      <c r="AD103" s="39">
        <f t="shared" si="83"/>
        <v>4.0906159682316715E-2</v>
      </c>
      <c r="AE103" s="29">
        <f t="shared" si="83"/>
        <v>3.9830591195514263E-2</v>
      </c>
      <c r="AH103" s="9">
        <f t="shared" si="13"/>
        <v>3.8603684015387218E-2</v>
      </c>
      <c r="AI103" s="9">
        <f t="shared" si="47"/>
        <v>3.9155794383826367E-2</v>
      </c>
      <c r="AJ103" s="9">
        <f t="shared" si="48"/>
        <v>4.050846630344461E-2</v>
      </c>
      <c r="AK103" s="9">
        <f t="shared" si="49"/>
        <v>4.018367567051459E-2</v>
      </c>
      <c r="AL103" s="9">
        <f t="shared" si="42"/>
        <v>4.0472756589065767E-2</v>
      </c>
      <c r="AM103" s="9">
        <f t="shared" si="43"/>
        <v>4.0348153413048773E-2</v>
      </c>
      <c r="AN103" s="9">
        <f t="shared" si="44"/>
        <v>3.955518071057821E-2</v>
      </c>
      <c r="AQ103" s="16">
        <f>D64*AH103/SUM(AH69:AH116)*2</f>
        <v>65.975932865814769</v>
      </c>
      <c r="AR103" s="16">
        <f t="shared" ref="AR103:AW103" si="84">E64*AI103/SUM(AI69:AI116)*2</f>
        <v>71.269991340671623</v>
      </c>
      <c r="AS103" s="16">
        <f t="shared" si="84"/>
        <v>75.511635957307178</v>
      </c>
      <c r="AT103" s="16">
        <f t="shared" si="84"/>
        <v>74.825407339032367</v>
      </c>
      <c r="AU103" s="16">
        <f t="shared" si="84"/>
        <v>76.408694508926601</v>
      </c>
      <c r="AV103" s="16">
        <f t="shared" si="84"/>
        <v>76.399459109396673</v>
      </c>
      <c r="AW103" s="16">
        <f t="shared" si="84"/>
        <v>71.892173533691391</v>
      </c>
    </row>
    <row r="104" spans="2:49" x14ac:dyDescent="0.35">
      <c r="B104" s="1">
        <v>36</v>
      </c>
      <c r="C104" s="40">
        <v>0.72916666666666696</v>
      </c>
      <c r="D104" s="26">
        <f t="shared" ref="D104:AE104" si="85">D42/D56</f>
        <v>3.9086456455778636E-2</v>
      </c>
      <c r="E104" s="31">
        <f t="shared" si="85"/>
        <v>4.1665805762254607E-2</v>
      </c>
      <c r="F104" s="33">
        <f t="shared" si="85"/>
        <v>4.1260240185571243E-2</v>
      </c>
      <c r="G104" s="35">
        <f t="shared" si="85"/>
        <v>4.1218600447143407E-2</v>
      </c>
      <c r="H104" s="37">
        <f t="shared" si="85"/>
        <v>4.1698689197838562E-2</v>
      </c>
      <c r="I104" s="39">
        <f t="shared" si="85"/>
        <v>4.0698282777784235E-2</v>
      </c>
      <c r="J104" s="29">
        <f t="shared" si="85"/>
        <v>4.0518565498501587E-2</v>
      </c>
      <c r="K104" s="26">
        <f t="shared" si="85"/>
        <v>4.0065390599646367E-2</v>
      </c>
      <c r="L104" s="31">
        <f t="shared" si="85"/>
        <v>3.9864387392316937E-2</v>
      </c>
      <c r="M104" s="33">
        <f t="shared" si="85"/>
        <v>4.1019064856222247E-2</v>
      </c>
      <c r="N104" s="35">
        <f t="shared" si="85"/>
        <v>4.205072131300671E-2</v>
      </c>
      <c r="O104" s="37">
        <f t="shared" si="85"/>
        <v>4.2552499661292507E-2</v>
      </c>
      <c r="P104" s="39">
        <f t="shared" si="85"/>
        <v>4.0598481344121369E-2</v>
      </c>
      <c r="Q104" s="29">
        <f t="shared" si="85"/>
        <v>3.9701464271264642E-2</v>
      </c>
      <c r="R104" s="26">
        <f t="shared" si="85"/>
        <v>4.0737981664604038E-2</v>
      </c>
      <c r="S104" s="31">
        <f t="shared" si="85"/>
        <v>3.9969452286359078E-2</v>
      </c>
      <c r="T104" s="33">
        <f t="shared" si="85"/>
        <v>4.2078765823491328E-2</v>
      </c>
      <c r="U104" s="35">
        <f t="shared" si="85"/>
        <v>4.1015518797646644E-2</v>
      </c>
      <c r="V104" s="37">
        <f t="shared" si="85"/>
        <v>4.121132538226964E-2</v>
      </c>
      <c r="W104" s="39">
        <f t="shared" si="85"/>
        <v>4.0303115031926358E-2</v>
      </c>
      <c r="X104" s="29">
        <f t="shared" si="85"/>
        <v>4.1438485506562185E-2</v>
      </c>
      <c r="Y104" s="26">
        <f t="shared" si="85"/>
        <v>3.9609308187424051E-2</v>
      </c>
      <c r="Z104" s="31">
        <f t="shared" si="85"/>
        <v>4.0694598389122878E-2</v>
      </c>
      <c r="AA104" s="33">
        <f t="shared" si="85"/>
        <v>4.034920608160316E-2</v>
      </c>
      <c r="AB104" s="35">
        <f t="shared" si="85"/>
        <v>4.0136381959063022E-2</v>
      </c>
      <c r="AC104" s="37">
        <f t="shared" si="85"/>
        <v>4.094995667244368E-2</v>
      </c>
      <c r="AD104" s="39">
        <f t="shared" si="85"/>
        <v>4.0650300373606792E-2</v>
      </c>
      <c r="AE104" s="29">
        <f t="shared" si="85"/>
        <v>4.0839235165883989E-2</v>
      </c>
      <c r="AH104" s="9">
        <f t="shared" si="13"/>
        <v>3.9874784226863275E-2</v>
      </c>
      <c r="AI104" s="9">
        <f t="shared" si="47"/>
        <v>4.0548560957513378E-2</v>
      </c>
      <c r="AJ104" s="9">
        <f t="shared" si="48"/>
        <v>4.1176819236721993E-2</v>
      </c>
      <c r="AK104" s="9">
        <f t="shared" si="49"/>
        <v>4.1105305629214946E-2</v>
      </c>
      <c r="AL104" s="9">
        <f t="shared" si="42"/>
        <v>4.1603117728461092E-2</v>
      </c>
      <c r="AM104" s="9">
        <f t="shared" si="43"/>
        <v>4.0562544881859688E-2</v>
      </c>
      <c r="AN104" s="9">
        <f t="shared" si="44"/>
        <v>4.0624437610553094E-2</v>
      </c>
      <c r="AQ104" s="16">
        <f>D64*AH104/SUM(AH69:AH116)*2</f>
        <v>68.148316780900188</v>
      </c>
      <c r="AR104" s="16">
        <f t="shared" ref="AR104:AW104" si="86">E64*AI104/SUM(AI69:AI116)*2</f>
        <v>73.80505577259774</v>
      </c>
      <c r="AS104" s="16">
        <f t="shared" si="86"/>
        <v>76.757509425104914</v>
      </c>
      <c r="AT104" s="16">
        <f t="shared" si="86"/>
        <v>76.541560376924096</v>
      </c>
      <c r="AU104" s="16">
        <f t="shared" si="86"/>
        <v>78.542708257032743</v>
      </c>
      <c r="AV104" s="16">
        <f t="shared" si="86"/>
        <v>76.805410581007905</v>
      </c>
      <c r="AW104" s="16">
        <f t="shared" si="86"/>
        <v>73.835565049648594</v>
      </c>
    </row>
    <row r="105" spans="2:49" x14ac:dyDescent="0.35">
      <c r="B105" s="1">
        <v>37</v>
      </c>
      <c r="C105" s="40">
        <v>0.75</v>
      </c>
      <c r="D105" s="26">
        <f t="shared" ref="D105:AE105" si="87">D43/D56</f>
        <v>4.4374510290746218E-2</v>
      </c>
      <c r="E105" s="31">
        <f t="shared" si="87"/>
        <v>4.7026042604437546E-2</v>
      </c>
      <c r="F105" s="33">
        <f t="shared" si="87"/>
        <v>4.5488445840796296E-2</v>
      </c>
      <c r="G105" s="35">
        <f t="shared" si="87"/>
        <v>4.5456586087076249E-2</v>
      </c>
      <c r="H105" s="37">
        <f t="shared" si="87"/>
        <v>4.5862609659819593E-2</v>
      </c>
      <c r="I105" s="39">
        <f t="shared" si="87"/>
        <v>4.4232714420248558E-2</v>
      </c>
      <c r="J105" s="29">
        <f t="shared" si="87"/>
        <v>4.3530405456179526E-2</v>
      </c>
      <c r="K105" s="26">
        <f t="shared" si="87"/>
        <v>4.3826259967062076E-2</v>
      </c>
      <c r="L105" s="31">
        <f t="shared" si="87"/>
        <v>4.4148337975654629E-2</v>
      </c>
      <c r="M105" s="33">
        <f t="shared" si="87"/>
        <v>4.3399804671119729E-2</v>
      </c>
      <c r="N105" s="35">
        <f t="shared" si="87"/>
        <v>4.5061801318171696E-2</v>
      </c>
      <c r="O105" s="37">
        <f t="shared" si="87"/>
        <v>4.5739059748001624E-2</v>
      </c>
      <c r="P105" s="39">
        <f t="shared" si="87"/>
        <v>4.3482142132556419E-2</v>
      </c>
      <c r="Q105" s="29">
        <f t="shared" si="87"/>
        <v>4.1905188220406821E-2</v>
      </c>
      <c r="R105" s="26">
        <f t="shared" si="87"/>
        <v>4.4096266836483357E-2</v>
      </c>
      <c r="S105" s="31">
        <f t="shared" si="87"/>
        <v>4.3985275315559604E-2</v>
      </c>
      <c r="T105" s="33">
        <f t="shared" si="87"/>
        <v>4.5276952959299871E-2</v>
      </c>
      <c r="U105" s="35">
        <f t="shared" si="87"/>
        <v>4.5202440377149211E-2</v>
      </c>
      <c r="V105" s="37">
        <f t="shared" si="87"/>
        <v>4.4694889687130347E-2</v>
      </c>
      <c r="W105" s="39">
        <f t="shared" si="87"/>
        <v>4.4246121188950431E-2</v>
      </c>
      <c r="X105" s="29">
        <f t="shared" si="87"/>
        <v>4.4772684354640747E-2</v>
      </c>
      <c r="Y105" s="26">
        <f t="shared" si="87"/>
        <v>4.2652023225457983E-2</v>
      </c>
      <c r="Z105" s="31">
        <f t="shared" si="87"/>
        <v>4.5524273996896479E-2</v>
      </c>
      <c r="AA105" s="33">
        <f t="shared" si="87"/>
        <v>4.3569275034912168E-2</v>
      </c>
      <c r="AB105" s="35">
        <f t="shared" si="87"/>
        <v>4.2946880458637524E-2</v>
      </c>
      <c r="AC105" s="37">
        <f t="shared" si="87"/>
        <v>4.3100086655112661E-2</v>
      </c>
      <c r="AD105" s="39">
        <f t="shared" si="87"/>
        <v>4.2838158544003878E-2</v>
      </c>
      <c r="AE105" s="29">
        <f t="shared" si="87"/>
        <v>4.2807717753218455E-2</v>
      </c>
      <c r="AH105" s="9">
        <f t="shared" si="13"/>
        <v>4.3737265079937401E-2</v>
      </c>
      <c r="AI105" s="9">
        <f t="shared" si="47"/>
        <v>4.5170982473137063E-2</v>
      </c>
      <c r="AJ105" s="9">
        <f t="shared" si="48"/>
        <v>4.4433619626532021E-2</v>
      </c>
      <c r="AK105" s="9">
        <f t="shared" si="49"/>
        <v>4.4666927060258668E-2</v>
      </c>
      <c r="AL105" s="9">
        <f t="shared" si="42"/>
        <v>4.4849161437516057E-2</v>
      </c>
      <c r="AM105" s="9">
        <f t="shared" si="43"/>
        <v>4.3699784071439825E-2</v>
      </c>
      <c r="AN105" s="9">
        <f t="shared" si="44"/>
        <v>4.3253998946111386E-2</v>
      </c>
      <c r="AQ105" s="16">
        <f>D64*AH105/SUM(AH69:AH116)*2</f>
        <v>74.749520369561296</v>
      </c>
      <c r="AR105" s="16">
        <f t="shared" ref="AR105:AW105" si="88">E64*AI105/SUM(AI69:AI116)*2</f>
        <v>82.218623842806835</v>
      </c>
      <c r="AS105" s="16">
        <f t="shared" si="88"/>
        <v>82.828495267391389</v>
      </c>
      <c r="AT105" s="16">
        <f t="shared" si="88"/>
        <v>83.173601122784049</v>
      </c>
      <c r="AU105" s="16">
        <f t="shared" si="88"/>
        <v>84.670928398944469</v>
      </c>
      <c r="AV105" s="16">
        <f t="shared" si="88"/>
        <v>82.745790918295157</v>
      </c>
      <c r="AW105" s="16">
        <f t="shared" si="88"/>
        <v>78.61483483068352</v>
      </c>
    </row>
    <row r="106" spans="2:49" x14ac:dyDescent="0.35">
      <c r="B106" s="1">
        <v>38</v>
      </c>
      <c r="C106" s="40">
        <v>0.77083333333333304</v>
      </c>
      <c r="D106" s="26">
        <f t="shared" ref="D106:AE106" si="89">D44/D56</f>
        <v>5.2242102581795541E-2</v>
      </c>
      <c r="E106" s="31">
        <f t="shared" si="89"/>
        <v>5.3478398186492554E-2</v>
      </c>
      <c r="F106" s="33">
        <f t="shared" si="89"/>
        <v>5.1513638899492016E-2</v>
      </c>
      <c r="G106" s="35">
        <f t="shared" si="89"/>
        <v>5.3184325438987684E-2</v>
      </c>
      <c r="H106" s="37">
        <f t="shared" si="89"/>
        <v>5.4339162028852389E-2</v>
      </c>
      <c r="I106" s="39">
        <f t="shared" si="89"/>
        <v>5.4673239469370194E-2</v>
      </c>
      <c r="J106" s="29">
        <f t="shared" si="89"/>
        <v>5.3455650506331776E-2</v>
      </c>
      <c r="K106" s="26">
        <f t="shared" si="89"/>
        <v>5.3956343585746309E-2</v>
      </c>
      <c r="L106" s="31">
        <f t="shared" si="89"/>
        <v>5.39040868008678E-2</v>
      </c>
      <c r="M106" s="33">
        <f t="shared" si="89"/>
        <v>5.176485865710042E-2</v>
      </c>
      <c r="N106" s="35">
        <f t="shared" si="89"/>
        <v>5.2474113228696467E-2</v>
      </c>
      <c r="O106" s="37">
        <f t="shared" si="89"/>
        <v>5.3683782685272997E-2</v>
      </c>
      <c r="P106" s="39">
        <f t="shared" si="89"/>
        <v>5.2879738360533342E-2</v>
      </c>
      <c r="Q106" s="29">
        <f t="shared" si="89"/>
        <v>5.3750204447046049E-2</v>
      </c>
      <c r="R106" s="26">
        <f t="shared" si="89"/>
        <v>5.4327321662441273E-2</v>
      </c>
      <c r="S106" s="31">
        <f t="shared" si="89"/>
        <v>5.3258279774724915E-2</v>
      </c>
      <c r="T106" s="33">
        <f t="shared" si="89"/>
        <v>5.3135674577482091E-2</v>
      </c>
      <c r="U106" s="35">
        <f t="shared" si="89"/>
        <v>5.5180363881548206E-2</v>
      </c>
      <c r="V106" s="37">
        <f t="shared" si="89"/>
        <v>5.4076638414706939E-2</v>
      </c>
      <c r="W106" s="39">
        <f t="shared" si="89"/>
        <v>5.4540163312353396E-2</v>
      </c>
      <c r="X106" s="29">
        <f t="shared" si="89"/>
        <v>5.4114342366159959E-2</v>
      </c>
      <c r="Y106" s="26">
        <f t="shared" si="89"/>
        <v>5.3364540667056752E-2</v>
      </c>
      <c r="Z106" s="31">
        <f t="shared" si="89"/>
        <v>5.5171802261139435E-2</v>
      </c>
      <c r="AA106" s="33">
        <f t="shared" si="89"/>
        <v>5.3454268558246421E-2</v>
      </c>
      <c r="AB106" s="35">
        <f t="shared" si="89"/>
        <v>5.2324539794867203E-2</v>
      </c>
      <c r="AC106" s="37">
        <f t="shared" si="89"/>
        <v>5.3996967071057202E-2</v>
      </c>
      <c r="AD106" s="39">
        <f t="shared" si="89"/>
        <v>5.2597363604796568E-2</v>
      </c>
      <c r="AE106" s="29">
        <f t="shared" si="89"/>
        <v>5.1880090669501007E-2</v>
      </c>
      <c r="AH106" s="9">
        <f t="shared" si="13"/>
        <v>5.3472577124259971E-2</v>
      </c>
      <c r="AI106" s="9">
        <f t="shared" si="47"/>
        <v>5.3953141755806178E-2</v>
      </c>
      <c r="AJ106" s="9">
        <f t="shared" si="48"/>
        <v>5.2467110173080235E-2</v>
      </c>
      <c r="AK106" s="9">
        <f t="shared" si="49"/>
        <v>5.329083558602489E-2</v>
      </c>
      <c r="AL106" s="9">
        <f t="shared" si="42"/>
        <v>5.402413754997238E-2</v>
      </c>
      <c r="AM106" s="9">
        <f t="shared" si="43"/>
        <v>5.367262618676337E-2</v>
      </c>
      <c r="AN106" s="9">
        <f t="shared" si="44"/>
        <v>5.3300071997259696E-2</v>
      </c>
      <c r="AQ106" s="16">
        <f>D64*AH106/SUM(AH69:AH116)*2</f>
        <v>91.387732764211705</v>
      </c>
      <c r="AR106" s="16">
        <f t="shared" ref="AR106:AW106" si="90">E64*AI106/SUM(AI69:AI116)*2</f>
        <v>98.203599396942479</v>
      </c>
      <c r="AS106" s="16">
        <f t="shared" si="90"/>
        <v>97.803686109554505</v>
      </c>
      <c r="AT106" s="16">
        <f t="shared" si="90"/>
        <v>99.23204917482478</v>
      </c>
      <c r="AU106" s="16">
        <f t="shared" si="90"/>
        <v>101.99240600476615</v>
      </c>
      <c r="AV106" s="16">
        <f t="shared" si="90"/>
        <v>101.62942446638516</v>
      </c>
      <c r="AW106" s="16">
        <f t="shared" si="90"/>
        <v>96.873733264489644</v>
      </c>
    </row>
    <row r="107" spans="2:49" x14ac:dyDescent="0.35">
      <c r="B107" s="1">
        <v>39</v>
      </c>
      <c r="C107" s="40">
        <v>0.79166666666666696</v>
      </c>
      <c r="D107" s="26">
        <f t="shared" ref="D107:AE107" si="91">D45/D56</f>
        <v>5.5305304498392611E-2</v>
      </c>
      <c r="E107" s="31">
        <f t="shared" si="91"/>
        <v>5.4871587497896938E-2</v>
      </c>
      <c r="F107" s="33">
        <f t="shared" si="91"/>
        <v>5.3962474674809864E-2</v>
      </c>
      <c r="G107" s="35">
        <f t="shared" si="91"/>
        <v>5.5399091945732247E-2</v>
      </c>
      <c r="H107" s="37">
        <f t="shared" si="91"/>
        <v>5.5386090602150481E-2</v>
      </c>
      <c r="I107" s="39">
        <f t="shared" si="91"/>
        <v>5.6899698875725185E-2</v>
      </c>
      <c r="J107" s="29">
        <f t="shared" si="91"/>
        <v>5.725501747889155E-2</v>
      </c>
      <c r="K107" s="26">
        <f t="shared" si="91"/>
        <v>5.8287409276608915E-2</v>
      </c>
      <c r="L107" s="31">
        <f t="shared" si="91"/>
        <v>5.756111778664387E-2</v>
      </c>
      <c r="M107" s="33">
        <f t="shared" si="91"/>
        <v>5.6212513493113431E-2</v>
      </c>
      <c r="N107" s="35">
        <f t="shared" si="91"/>
        <v>5.6199500534356801E-2</v>
      </c>
      <c r="O107" s="37">
        <f t="shared" si="91"/>
        <v>5.6593957458338985E-2</v>
      </c>
      <c r="P107" s="39">
        <f t="shared" si="91"/>
        <v>5.639098761324321E-2</v>
      </c>
      <c r="Q107" s="29">
        <f t="shared" si="91"/>
        <v>5.872579992596863E-2</v>
      </c>
      <c r="R107" s="26">
        <f t="shared" si="91"/>
        <v>5.7805760149951341E-2</v>
      </c>
      <c r="S107" s="31">
        <f t="shared" si="91"/>
        <v>5.5586541844361119E-2</v>
      </c>
      <c r="T107" s="33">
        <f t="shared" si="91"/>
        <v>5.7282713045031367E-2</v>
      </c>
      <c r="U107" s="35">
        <f t="shared" si="91"/>
        <v>5.7116135417006539E-2</v>
      </c>
      <c r="V107" s="37">
        <f t="shared" si="91"/>
        <v>5.7066426470747826E-2</v>
      </c>
      <c r="W107" s="39">
        <f t="shared" si="91"/>
        <v>5.7650059630122034E-2</v>
      </c>
      <c r="X107" s="29">
        <f t="shared" si="91"/>
        <v>5.8268813143234829E-2</v>
      </c>
      <c r="Y107" s="26">
        <f t="shared" si="91"/>
        <v>5.8825824068656135E-2</v>
      </c>
      <c r="Z107" s="31">
        <f t="shared" si="91"/>
        <v>5.8529520431537717E-2</v>
      </c>
      <c r="AA107" s="33">
        <f t="shared" si="91"/>
        <v>5.7033996173007043E-2</v>
      </c>
      <c r="AB107" s="35">
        <f t="shared" si="91"/>
        <v>5.6254758812200475E-2</v>
      </c>
      <c r="AC107" s="37">
        <f t="shared" si="91"/>
        <v>5.8291811091854426E-2</v>
      </c>
      <c r="AD107" s="39">
        <f t="shared" si="91"/>
        <v>5.6289047916182569E-2</v>
      </c>
      <c r="AE107" s="29">
        <f t="shared" si="91"/>
        <v>5.6169538952094845E-2</v>
      </c>
      <c r="AH107" s="9">
        <f t="shared" si="13"/>
        <v>5.7556074498402249E-2</v>
      </c>
      <c r="AI107" s="9">
        <f t="shared" si="47"/>
        <v>5.6637191890109913E-2</v>
      </c>
      <c r="AJ107" s="9">
        <f t="shared" si="48"/>
        <v>5.6122924346490424E-2</v>
      </c>
      <c r="AK107" s="9">
        <f t="shared" si="49"/>
        <v>5.6242371677324016E-2</v>
      </c>
      <c r="AL107" s="9">
        <f t="shared" si="42"/>
        <v>5.683457140577293E-2</v>
      </c>
      <c r="AM107" s="9">
        <f t="shared" si="43"/>
        <v>5.6807448508818248E-2</v>
      </c>
      <c r="AN107" s="9">
        <f t="shared" si="44"/>
        <v>5.760479237504746E-2</v>
      </c>
      <c r="AQ107" s="16">
        <f>D64*AH107/SUM(AH69:AH116)*2</f>
        <v>98.366666394140793</v>
      </c>
      <c r="AR107" s="16">
        <f t="shared" ref="AR107:AW107" si="92">E64*AI107/SUM(AI69:AI116)*2</f>
        <v>103.08901247155937</v>
      </c>
      <c r="AS107" s="16">
        <f t="shared" si="92"/>
        <v>104.61847161444635</v>
      </c>
      <c r="AT107" s="16">
        <f t="shared" si="92"/>
        <v>104.72805934866173</v>
      </c>
      <c r="AU107" s="16">
        <f t="shared" si="92"/>
        <v>107.29823639595388</v>
      </c>
      <c r="AV107" s="16">
        <f t="shared" si="92"/>
        <v>107.56522845119902</v>
      </c>
      <c r="AW107" s="16">
        <f t="shared" si="92"/>
        <v>104.69763139501121</v>
      </c>
    </row>
    <row r="108" spans="2:49" x14ac:dyDescent="0.35">
      <c r="B108" s="1">
        <v>40</v>
      </c>
      <c r="C108" s="40">
        <v>0.8125</v>
      </c>
      <c r="D108" s="26">
        <f t="shared" ref="D108:AE108" si="93">D46/D56</f>
        <v>5.4473403346306237E-2</v>
      </c>
      <c r="E108" s="31">
        <f t="shared" si="93"/>
        <v>5.3986085816919577E-2</v>
      </c>
      <c r="F108" s="33">
        <f t="shared" si="93"/>
        <v>5.3046363449511101E-2</v>
      </c>
      <c r="G108" s="35">
        <f t="shared" si="93"/>
        <v>5.4094175463380044E-2</v>
      </c>
      <c r="H108" s="37">
        <f t="shared" si="93"/>
        <v>5.3048346685638278E-2</v>
      </c>
      <c r="I108" s="39">
        <f t="shared" si="93"/>
        <v>5.5219681203566982E-2</v>
      </c>
      <c r="J108" s="29">
        <f t="shared" si="93"/>
        <v>5.7850171482504563E-2</v>
      </c>
      <c r="K108" s="26">
        <f t="shared" si="93"/>
        <v>5.7923454176536437E-2</v>
      </c>
      <c r="L108" s="31">
        <f t="shared" si="93"/>
        <v>5.6477756727699689E-2</v>
      </c>
      <c r="M108" s="33">
        <f t="shared" si="93"/>
        <v>5.5552399271710032E-2</v>
      </c>
      <c r="N108" s="35">
        <f t="shared" si="93"/>
        <v>5.3946685202025328E-2</v>
      </c>
      <c r="O108" s="37">
        <f t="shared" si="93"/>
        <v>5.5428803685137515E-2</v>
      </c>
      <c r="P108" s="39">
        <f t="shared" si="93"/>
        <v>5.5119579948548568E-2</v>
      </c>
      <c r="Q108" s="29">
        <f t="shared" si="93"/>
        <v>5.7750192969317146E-2</v>
      </c>
      <c r="R108" s="26">
        <f t="shared" si="93"/>
        <v>5.3468225455681452E-2</v>
      </c>
      <c r="S108" s="31">
        <f t="shared" si="93"/>
        <v>5.4196449257330165E-2</v>
      </c>
      <c r="T108" s="33">
        <f t="shared" si="93"/>
        <v>5.7198990868701297E-2</v>
      </c>
      <c r="U108" s="35">
        <f t="shared" si="93"/>
        <v>5.5675181886398514E-2</v>
      </c>
      <c r="V108" s="37">
        <f t="shared" si="93"/>
        <v>5.5943221157498349E-2</v>
      </c>
      <c r="W108" s="39">
        <f t="shared" si="93"/>
        <v>5.6371863712360241E-2</v>
      </c>
      <c r="X108" s="29">
        <f t="shared" si="93"/>
        <v>5.7306911528656426E-2</v>
      </c>
      <c r="Y108" s="26">
        <f t="shared" si="93"/>
        <v>5.7649547643696272E-2</v>
      </c>
      <c r="Z108" s="31">
        <f t="shared" si="93"/>
        <v>5.7500923668070643E-2</v>
      </c>
      <c r="AA108" s="33">
        <f t="shared" si="93"/>
        <v>5.5881964523044829E-2</v>
      </c>
      <c r="AB108" s="35">
        <f t="shared" si="93"/>
        <v>5.5051059255609804E-2</v>
      </c>
      <c r="AC108" s="37">
        <f t="shared" si="93"/>
        <v>5.6715771230502608E-2</v>
      </c>
      <c r="AD108" s="39">
        <f t="shared" si="93"/>
        <v>5.496797842427216E-2</v>
      </c>
      <c r="AE108" s="29">
        <f t="shared" si="93"/>
        <v>5.5442881468065044E-2</v>
      </c>
      <c r="AH108" s="9">
        <f t="shared" si="13"/>
        <v>5.5878657655555095E-2</v>
      </c>
      <c r="AI108" s="9">
        <f t="shared" si="47"/>
        <v>5.5540303867505018E-2</v>
      </c>
      <c r="AJ108" s="9">
        <f t="shared" si="48"/>
        <v>5.5419929528241818E-2</v>
      </c>
      <c r="AK108" s="9">
        <f t="shared" si="49"/>
        <v>5.4691775451853421E-2</v>
      </c>
      <c r="AL108" s="9">
        <f t="shared" si="42"/>
        <v>5.5284035689694193E-2</v>
      </c>
      <c r="AM108" s="9">
        <f t="shared" si="43"/>
        <v>5.541977582218699E-2</v>
      </c>
      <c r="AN108" s="9">
        <f t="shared" si="44"/>
        <v>5.7087539362135786E-2</v>
      </c>
      <c r="AQ108" s="16">
        <f>D64*AH108/SUM(AH69:AH116)*2</f>
        <v>95.499863812098141</v>
      </c>
      <c r="AR108" s="16">
        <f t="shared" ref="AR108:AW108" si="94">E64*AI108/SUM(AI69:AI116)*2</f>
        <v>101.09249570812912</v>
      </c>
      <c r="AS108" s="16">
        <f t="shared" si="94"/>
        <v>103.30802237655585</v>
      </c>
      <c r="AT108" s="16">
        <f t="shared" si="94"/>
        <v>101.84071785355958</v>
      </c>
      <c r="AU108" s="16">
        <f t="shared" si="94"/>
        <v>104.37097322339679</v>
      </c>
      <c r="AV108" s="16">
        <f t="shared" si="94"/>
        <v>104.93766228740959</v>
      </c>
      <c r="AW108" s="16">
        <f t="shared" si="94"/>
        <v>103.75751577179713</v>
      </c>
    </row>
    <row r="109" spans="2:49" x14ac:dyDescent="0.35">
      <c r="B109" s="1">
        <v>41</v>
      </c>
      <c r="C109" s="40">
        <v>0.83333333333333304</v>
      </c>
      <c r="D109" s="26">
        <f t="shared" ref="D109:AE109" si="95">D47/D56</f>
        <v>5.3673746424920912E-2</v>
      </c>
      <c r="E109" s="31">
        <f t="shared" si="95"/>
        <v>5.249844299287762E-2</v>
      </c>
      <c r="F109" s="33">
        <f t="shared" si="95"/>
        <v>5.1660451595854001E-2</v>
      </c>
      <c r="G109" s="35">
        <f t="shared" si="95"/>
        <v>5.3058622475091355E-2</v>
      </c>
      <c r="H109" s="37">
        <f t="shared" si="95"/>
        <v>5.2013315027945851E-2</v>
      </c>
      <c r="I109" s="39">
        <f t="shared" si="95"/>
        <v>5.3661740940112307E-2</v>
      </c>
      <c r="J109" s="29">
        <f t="shared" si="95"/>
        <v>5.5878348116998856E-2</v>
      </c>
      <c r="K109" s="26">
        <f t="shared" si="95"/>
        <v>5.642517234790468E-2</v>
      </c>
      <c r="L109" s="31">
        <f t="shared" si="95"/>
        <v>5.4723481713470259E-2</v>
      </c>
      <c r="M109" s="33">
        <f t="shared" si="95"/>
        <v>5.373437977669742E-2</v>
      </c>
      <c r="N109" s="35">
        <f t="shared" si="95"/>
        <v>5.3649972938742643E-2</v>
      </c>
      <c r="O109" s="37">
        <f t="shared" si="95"/>
        <v>5.3559138328139813E-2</v>
      </c>
      <c r="P109" s="39">
        <f t="shared" si="95"/>
        <v>5.3317968236449367E-2</v>
      </c>
      <c r="Q109" s="29">
        <f t="shared" si="95"/>
        <v>5.6263827076536349E-2</v>
      </c>
      <c r="R109" s="26">
        <f t="shared" si="95"/>
        <v>5.20564239970202E-2</v>
      </c>
      <c r="S109" s="31">
        <f t="shared" si="95"/>
        <v>5.2834959398427438E-2</v>
      </c>
      <c r="T109" s="33">
        <f t="shared" si="95"/>
        <v>5.5150588287825687E-2</v>
      </c>
      <c r="U109" s="35">
        <f t="shared" si="95"/>
        <v>5.4087414222483247E-2</v>
      </c>
      <c r="V109" s="37">
        <f t="shared" si="95"/>
        <v>5.4082064527331344E-2</v>
      </c>
      <c r="W109" s="39">
        <f t="shared" si="95"/>
        <v>5.4694231570297895E-2</v>
      </c>
      <c r="X109" s="29">
        <f t="shared" si="95"/>
        <v>5.5424416957794369E-2</v>
      </c>
      <c r="Y109" s="26">
        <f t="shared" si="95"/>
        <v>5.4876896070576588E-2</v>
      </c>
      <c r="Z109" s="31">
        <f t="shared" si="95"/>
        <v>5.5827976058523611E-2</v>
      </c>
      <c r="AA109" s="33">
        <f t="shared" si="95"/>
        <v>5.3673435555068497E-2</v>
      </c>
      <c r="AB109" s="35">
        <f t="shared" si="95"/>
        <v>5.3869754109374307E-2</v>
      </c>
      <c r="AC109" s="37">
        <f t="shared" si="95"/>
        <v>5.4906845753899494E-2</v>
      </c>
      <c r="AD109" s="39">
        <f t="shared" si="95"/>
        <v>5.2994206614224208E-2</v>
      </c>
      <c r="AE109" s="29">
        <f t="shared" si="95"/>
        <v>5.3794345086385496E-2</v>
      </c>
      <c r="AH109" s="9">
        <f t="shared" si="13"/>
        <v>5.4258059710105597E-2</v>
      </c>
      <c r="AI109" s="9">
        <f t="shared" si="47"/>
        <v>5.3971215040824728E-2</v>
      </c>
      <c r="AJ109" s="9">
        <f t="shared" si="48"/>
        <v>5.3554713803861398E-2</v>
      </c>
      <c r="AK109" s="9">
        <f t="shared" si="49"/>
        <v>5.3666440936422886E-2</v>
      </c>
      <c r="AL109" s="9">
        <f t="shared" si="42"/>
        <v>5.3640340909329121E-2</v>
      </c>
      <c r="AM109" s="9">
        <f t="shared" si="43"/>
        <v>5.3667036840270944E-2</v>
      </c>
      <c r="AN109" s="9">
        <f t="shared" si="44"/>
        <v>5.5340234309428769E-2</v>
      </c>
      <c r="AQ109" s="16">
        <f>D64*AH109/SUM(AH69:AH116)*2</f>
        <v>92.730168018068852</v>
      </c>
      <c r="AR109" s="16">
        <f t="shared" ref="AR109:AW109" si="96">E64*AI109/SUM(AI69:AI116)*2</f>
        <v>98.236495750778218</v>
      </c>
      <c r="AS109" s="16">
        <f t="shared" si="96"/>
        <v>99.831082773209715</v>
      </c>
      <c r="AT109" s="16">
        <f t="shared" si="96"/>
        <v>99.93145814807788</v>
      </c>
      <c r="AU109" s="16">
        <f t="shared" si="96"/>
        <v>101.26783464516704</v>
      </c>
      <c r="AV109" s="16">
        <f t="shared" si="96"/>
        <v>101.6188410068542</v>
      </c>
      <c r="AW109" s="16">
        <f t="shared" si="96"/>
        <v>100.58176089446157</v>
      </c>
    </row>
    <row r="110" spans="2:49" x14ac:dyDescent="0.35">
      <c r="B110" s="1">
        <v>42</v>
      </c>
      <c r="C110" s="40">
        <v>0.85416666666666696</v>
      </c>
      <c r="D110" s="26">
        <f t="shared" ref="D110:AE110" si="97">D48/D56</f>
        <v>5.3151389887564342E-2</v>
      </c>
      <c r="E110" s="31">
        <f t="shared" si="97"/>
        <v>5.1400420908465701E-2</v>
      </c>
      <c r="F110" s="33">
        <f t="shared" si="97"/>
        <v>4.9980914349472931E-2</v>
      </c>
      <c r="G110" s="35">
        <f t="shared" si="97"/>
        <v>5.1753705992739159E-2</v>
      </c>
      <c r="H110" s="37">
        <f t="shared" si="97"/>
        <v>5.0466715999210043E-2</v>
      </c>
      <c r="I110" s="39">
        <f t="shared" si="97"/>
        <v>5.244096685307692E-2</v>
      </c>
      <c r="J110" s="29">
        <f t="shared" si="97"/>
        <v>5.4291270774030842E-2</v>
      </c>
      <c r="K110" s="26">
        <f t="shared" si="97"/>
        <v>5.5030011130960156E-2</v>
      </c>
      <c r="L110" s="31">
        <f t="shared" si="97"/>
        <v>5.2837223626069969E-2</v>
      </c>
      <c r="M110" s="33">
        <f t="shared" si="97"/>
        <v>5.2241006620079911E-2</v>
      </c>
      <c r="N110" s="35">
        <f t="shared" si="97"/>
        <v>5.2144432936160154E-2</v>
      </c>
      <c r="O110" s="37">
        <f t="shared" si="97"/>
        <v>5.1982116244411326E-2</v>
      </c>
      <c r="P110" s="39">
        <f t="shared" si="97"/>
        <v>5.183556100186925E-2</v>
      </c>
      <c r="Q110" s="29">
        <f t="shared" si="97"/>
        <v>5.4513473419014566E-2</v>
      </c>
      <c r="R110" s="26">
        <f t="shared" si="97"/>
        <v>5.1371550097924955E-2</v>
      </c>
      <c r="S110" s="31">
        <f t="shared" si="97"/>
        <v>5.1725173547052923E-2</v>
      </c>
      <c r="T110" s="33">
        <f t="shared" si="97"/>
        <v>5.3515215110178385E-2</v>
      </c>
      <c r="U110" s="35">
        <f t="shared" si="97"/>
        <v>5.2494208998075123E-2</v>
      </c>
      <c r="V110" s="37">
        <f t="shared" si="97"/>
        <v>5.2503065753632783E-2</v>
      </c>
      <c r="W110" s="39">
        <f t="shared" si="97"/>
        <v>5.3273379858143059E-2</v>
      </c>
      <c r="X110" s="29">
        <f t="shared" si="97"/>
        <v>5.3907799074686069E-2</v>
      </c>
      <c r="Y110" s="26">
        <f t="shared" si="97"/>
        <v>5.3334533615399624E-2</v>
      </c>
      <c r="Z110" s="31">
        <f t="shared" si="97"/>
        <v>5.4438779280277842E-2</v>
      </c>
      <c r="AA110" s="33">
        <f t="shared" si="97"/>
        <v>5.2307856574869402E-2</v>
      </c>
      <c r="AB110" s="35">
        <f t="shared" si="97"/>
        <v>5.2822815425269856E-2</v>
      </c>
      <c r="AC110" s="37">
        <f t="shared" si="97"/>
        <v>5.3823656845753909E-2</v>
      </c>
      <c r="AD110" s="39">
        <f t="shared" si="97"/>
        <v>5.1730574926309905E-2</v>
      </c>
      <c r="AE110" s="29">
        <f t="shared" si="97"/>
        <v>5.2248842228560903E-2</v>
      </c>
      <c r="AH110" s="9">
        <f t="shared" si="13"/>
        <v>5.3221871182962274E-2</v>
      </c>
      <c r="AI110" s="9">
        <f t="shared" si="47"/>
        <v>5.2600399340466612E-2</v>
      </c>
      <c r="AJ110" s="9">
        <f t="shared" si="48"/>
        <v>5.2011248163650159E-2</v>
      </c>
      <c r="AK110" s="9">
        <f t="shared" si="49"/>
        <v>5.2303790838061068E-2</v>
      </c>
      <c r="AL110" s="9">
        <f t="shared" si="42"/>
        <v>5.2193888710752014E-2</v>
      </c>
      <c r="AM110" s="9">
        <f t="shared" si="43"/>
        <v>5.2320120659849784E-2</v>
      </c>
      <c r="AN110" s="9">
        <f t="shared" si="44"/>
        <v>5.37403463740731E-2</v>
      </c>
      <c r="AQ110" s="16">
        <f>D64*AH110/SUM(AH69:AH116)*2</f>
        <v>90.959261783423329</v>
      </c>
      <c r="AR110" s="16">
        <f t="shared" ref="AR110:AW110" si="98">E64*AI110/SUM(AI69:AI116)*2</f>
        <v>95.741385521715046</v>
      </c>
      <c r="AS110" s="16">
        <f t="shared" si="98"/>
        <v>96.953915944350229</v>
      </c>
      <c r="AT110" s="16">
        <f t="shared" si="98"/>
        <v>97.394088259207535</v>
      </c>
      <c r="AU110" s="16">
        <f t="shared" si="98"/>
        <v>98.537071201376747</v>
      </c>
      <c r="AV110" s="16">
        <f t="shared" si="98"/>
        <v>99.068447520529446</v>
      </c>
      <c r="AW110" s="16">
        <f t="shared" si="98"/>
        <v>97.67393898550263</v>
      </c>
    </row>
    <row r="111" spans="2:49" x14ac:dyDescent="0.35">
      <c r="B111" s="1">
        <v>43</v>
      </c>
      <c r="C111" s="40">
        <v>0.875</v>
      </c>
      <c r="D111" s="26">
        <f t="shared" ref="D111:AE111" si="99">D49/D56</f>
        <v>5.2287244504776967E-2</v>
      </c>
      <c r="E111" s="31">
        <f t="shared" si="99"/>
        <v>5.0207945311416181E-2</v>
      </c>
      <c r="F111" s="33">
        <f t="shared" si="99"/>
        <v>4.8131074375311965E-2</v>
      </c>
      <c r="G111" s="35">
        <f t="shared" si="99"/>
        <v>5.0682237871908675E-2</v>
      </c>
      <c r="H111" s="37">
        <f t="shared" si="99"/>
        <v>4.9764797978476091E-2</v>
      </c>
      <c r="I111" s="39">
        <f t="shared" si="99"/>
        <v>5.088883979956052E-2</v>
      </c>
      <c r="J111" s="29">
        <f t="shared" si="99"/>
        <v>5.3028822887579007E-2</v>
      </c>
      <c r="K111" s="26">
        <f t="shared" si="99"/>
        <v>5.3628783995681086E-2</v>
      </c>
      <c r="L111" s="31">
        <f t="shared" si="99"/>
        <v>5.1049952843547824E-2</v>
      </c>
      <c r="M111" s="33">
        <f t="shared" si="99"/>
        <v>5.0487916392746315E-2</v>
      </c>
      <c r="N111" s="35">
        <f t="shared" si="99"/>
        <v>5.0270749940245447E-2</v>
      </c>
      <c r="O111" s="37">
        <f t="shared" si="99"/>
        <v>5.0491803278688525E-2</v>
      </c>
      <c r="P111" s="39">
        <f t="shared" si="99"/>
        <v>5.0201666896602097E-2</v>
      </c>
      <c r="Q111" s="29">
        <f t="shared" si="99"/>
        <v>5.2659820201376745E-2</v>
      </c>
      <c r="R111" s="26">
        <f t="shared" si="99"/>
        <v>5.0176024607399047E-2</v>
      </c>
      <c r="S111" s="31">
        <f t="shared" si="99"/>
        <v>5.0094818043745014E-2</v>
      </c>
      <c r="T111" s="33">
        <f t="shared" si="99"/>
        <v>5.2516130472639595E-2</v>
      </c>
      <c r="U111" s="35">
        <f t="shared" si="99"/>
        <v>5.0884691092188419E-2</v>
      </c>
      <c r="V111" s="37">
        <f t="shared" si="99"/>
        <v>4.9605521612206591E-2</v>
      </c>
      <c r="W111" s="39">
        <f t="shared" si="99"/>
        <v>5.0477326288039144E-2</v>
      </c>
      <c r="X111" s="29">
        <f t="shared" si="99"/>
        <v>5.2184637900103879E-2</v>
      </c>
      <c r="Y111" s="26">
        <f t="shared" si="99"/>
        <v>5.1180027306417013E-2</v>
      </c>
      <c r="Z111" s="31">
        <f t="shared" si="99"/>
        <v>5.283676937855613E-2</v>
      </c>
      <c r="AA111" s="33">
        <f t="shared" si="99"/>
        <v>5.0650054932240861E-2</v>
      </c>
      <c r="AB111" s="35">
        <f t="shared" si="99"/>
        <v>5.1484749406548132E-2</v>
      </c>
      <c r="AC111" s="37">
        <f t="shared" si="99"/>
        <v>5.1890164644714042E-2</v>
      </c>
      <c r="AD111" s="39">
        <f t="shared" si="99"/>
        <v>5.0164089362779773E-2</v>
      </c>
      <c r="AE111" s="29">
        <f t="shared" si="99"/>
        <v>5.0535232042341366E-2</v>
      </c>
      <c r="AH111" s="9">
        <f t="shared" si="13"/>
        <v>5.1818020103568535E-2</v>
      </c>
      <c r="AI111" s="9">
        <f t="shared" si="47"/>
        <v>5.1047371394316289E-2</v>
      </c>
      <c r="AJ111" s="9">
        <f t="shared" si="48"/>
        <v>5.0446294043234682E-2</v>
      </c>
      <c r="AK111" s="9">
        <f t="shared" si="49"/>
        <v>5.0830607077722662E-2</v>
      </c>
      <c r="AL111" s="9">
        <f t="shared" si="42"/>
        <v>5.0438071878521319E-2</v>
      </c>
      <c r="AM111" s="9">
        <f t="shared" si="43"/>
        <v>5.0432980586745384E-2</v>
      </c>
      <c r="AN111" s="9">
        <f t="shared" si="44"/>
        <v>5.2102128257850253E-2</v>
      </c>
      <c r="AQ111" s="16">
        <f>D64*AH111/SUM(AH69:AH116)*2</f>
        <v>88.559998942841446</v>
      </c>
      <c r="AR111" s="16">
        <f t="shared" ref="AR111:AW111" si="100">E64*AI111/SUM(AI69:AI116)*2</f>
        <v>92.914619010762237</v>
      </c>
      <c r="AS111" s="16">
        <f t="shared" si="100"/>
        <v>94.036692543555787</v>
      </c>
      <c r="AT111" s="16">
        <f t="shared" si="100"/>
        <v>94.650895330407025</v>
      </c>
      <c r="AU111" s="16">
        <f t="shared" si="100"/>
        <v>95.22225691013098</v>
      </c>
      <c r="AV111" s="16">
        <f t="shared" si="100"/>
        <v>95.495137005599759</v>
      </c>
      <c r="AW111" s="16">
        <f t="shared" si="100"/>
        <v>94.696451359816379</v>
      </c>
    </row>
    <row r="112" spans="2:49" x14ac:dyDescent="0.35">
      <c r="B112" s="1">
        <v>44</v>
      </c>
      <c r="C112" s="40">
        <v>0.89583333333333304</v>
      </c>
      <c r="D112" s="26">
        <f t="shared" ref="D112:AE112" si="101">D50/D56</f>
        <v>5.1210287199362839E-2</v>
      </c>
      <c r="E112" s="31">
        <f t="shared" si="101"/>
        <v>4.9334250319518519E-2</v>
      </c>
      <c r="F112" s="33">
        <f t="shared" si="101"/>
        <v>4.6803887600199649E-2</v>
      </c>
      <c r="G112" s="35">
        <f t="shared" si="101"/>
        <v>4.9293519413625607E-2</v>
      </c>
      <c r="H112" s="37">
        <f t="shared" si="101"/>
        <v>4.8343116563599714E-2</v>
      </c>
      <c r="I112" s="39">
        <f t="shared" si="101"/>
        <v>4.8743765332341205E-2</v>
      </c>
      <c r="J112" s="29">
        <f t="shared" si="101"/>
        <v>5.1465792171019605E-2</v>
      </c>
      <c r="K112" s="26">
        <f t="shared" si="101"/>
        <v>5.1815074413653177E-2</v>
      </c>
      <c r="L112" s="31">
        <f t="shared" si="101"/>
        <v>4.9361669365903825E-2</v>
      </c>
      <c r="M112" s="33">
        <f t="shared" si="101"/>
        <v>4.8745647710025881E-2</v>
      </c>
      <c r="N112" s="35">
        <f t="shared" si="101"/>
        <v>4.8572896433683434E-2</v>
      </c>
      <c r="O112" s="37">
        <f t="shared" si="101"/>
        <v>4.8822652757078991E-2</v>
      </c>
      <c r="P112" s="39">
        <f t="shared" si="101"/>
        <v>4.8351362976067784E-2</v>
      </c>
      <c r="Q112" s="29">
        <f t="shared" si="101"/>
        <v>5.1184932037497737E-2</v>
      </c>
      <c r="R112" s="26">
        <f t="shared" si="101"/>
        <v>4.8674108162014736E-2</v>
      </c>
      <c r="S112" s="31">
        <f t="shared" si="101"/>
        <v>4.7961054525380631E-2</v>
      </c>
      <c r="T112" s="33">
        <f t="shared" si="101"/>
        <v>5.0752383291286202E-2</v>
      </c>
      <c r="U112" s="35">
        <f t="shared" si="101"/>
        <v>4.9079421008558735E-2</v>
      </c>
      <c r="V112" s="37">
        <f t="shared" si="101"/>
        <v>4.7766069432537146E-2</v>
      </c>
      <c r="W112" s="39">
        <f t="shared" si="101"/>
        <v>4.9467323263736304E-2</v>
      </c>
      <c r="X112" s="29">
        <f t="shared" si="101"/>
        <v>5.0561797752809001E-2</v>
      </c>
      <c r="Y112" s="26">
        <f t="shared" si="101"/>
        <v>4.9637664851240049E-2</v>
      </c>
      <c r="Z112" s="31">
        <f t="shared" si="101"/>
        <v>5.0874159462055715E-2</v>
      </c>
      <c r="AA112" s="33">
        <f t="shared" si="101"/>
        <v>4.8413427631338622E-2</v>
      </c>
      <c r="AB112" s="35">
        <f t="shared" si="101"/>
        <v>4.9194920947731452E-2</v>
      </c>
      <c r="AC112" s="37">
        <f t="shared" si="101"/>
        <v>5.0037911611785106E-2</v>
      </c>
      <c r="AD112" s="39">
        <f t="shared" si="101"/>
        <v>4.8644598366155548E-2</v>
      </c>
      <c r="AE112" s="29">
        <f t="shared" si="101"/>
        <v>4.8713165515221861E-2</v>
      </c>
      <c r="AH112" s="9">
        <f t="shared" si="13"/>
        <v>5.0334283656567697E-2</v>
      </c>
      <c r="AI112" s="9">
        <f t="shared" si="47"/>
        <v>4.9382783418214671E-2</v>
      </c>
      <c r="AJ112" s="9">
        <f t="shared" si="48"/>
        <v>4.867883655821259E-2</v>
      </c>
      <c r="AK112" s="9">
        <f t="shared" si="49"/>
        <v>4.9035189450899803E-2</v>
      </c>
      <c r="AL112" s="9">
        <f t="shared" si="42"/>
        <v>4.8742437591250243E-2</v>
      </c>
      <c r="AM112" s="9">
        <f t="shared" si="43"/>
        <v>4.8801762484575212E-2</v>
      </c>
      <c r="AN112" s="9">
        <f t="shared" si="44"/>
        <v>5.0481421869137053E-2</v>
      </c>
      <c r="AQ112" s="16">
        <f>D64*AH112/SUM(AH69:AH116)*2</f>
        <v>86.024207380075808</v>
      </c>
      <c r="AR112" s="16">
        <f t="shared" ref="AR112:AW112" si="102">E64*AI112/SUM(AI69:AI116)*2</f>
        <v>89.884794881040278</v>
      </c>
      <c r="AS112" s="16">
        <f t="shared" si="102"/>
        <v>90.741983601004279</v>
      </c>
      <c r="AT112" s="16">
        <f t="shared" si="102"/>
        <v>91.307675651544358</v>
      </c>
      <c r="AU112" s="16">
        <f t="shared" si="102"/>
        <v>92.021061509223699</v>
      </c>
      <c r="AV112" s="16">
        <f t="shared" si="102"/>
        <v>92.406416205431654</v>
      </c>
      <c r="AW112" s="16">
        <f t="shared" si="102"/>
        <v>91.750791578937879</v>
      </c>
    </row>
    <row r="113" spans="2:49" x14ac:dyDescent="0.35">
      <c r="B113" s="1">
        <v>45</v>
      </c>
      <c r="C113" s="40">
        <v>0.91666666666666696</v>
      </c>
      <c r="D113" s="26">
        <f t="shared" ref="D113:AE113" si="103">D51/D56</f>
        <v>5.0068841432546668E-2</v>
      </c>
      <c r="E113" s="31">
        <f t="shared" si="103"/>
        <v>4.7882027562715652E-2</v>
      </c>
      <c r="F113" s="33">
        <f t="shared" si="103"/>
        <v>4.5159585400945459E-2</v>
      </c>
      <c r="G113" s="35">
        <f t="shared" si="103"/>
        <v>4.6887205533324768E-2</v>
      </c>
      <c r="H113" s="37">
        <f t="shared" si="103"/>
        <v>4.6023218020496005E-2</v>
      </c>
      <c r="I113" s="39">
        <f t="shared" si="103"/>
        <v>4.7185825068886522E-2</v>
      </c>
      <c r="J113" s="29">
        <f t="shared" si="103"/>
        <v>4.9524027088524644E-2</v>
      </c>
      <c r="K113" s="26">
        <f t="shared" si="103"/>
        <v>4.9837585036592663E-2</v>
      </c>
      <c r="L113" s="31">
        <f t="shared" si="103"/>
        <v>4.7552401404519884E-2</v>
      </c>
      <c r="M113" s="33">
        <f t="shared" si="103"/>
        <v>4.6824823541188144E-2</v>
      </c>
      <c r="N113" s="35">
        <f t="shared" si="103"/>
        <v>4.6781633510902795E-2</v>
      </c>
      <c r="O113" s="37">
        <f t="shared" si="103"/>
        <v>4.680124644357133E-2</v>
      </c>
      <c r="P113" s="39">
        <f t="shared" si="103"/>
        <v>4.6733699606945678E-2</v>
      </c>
      <c r="Q113" s="29">
        <f t="shared" si="103"/>
        <v>4.9216501530842074E-2</v>
      </c>
      <c r="R113" s="26">
        <f t="shared" si="103"/>
        <v>4.7226260708664258E-2</v>
      </c>
      <c r="S113" s="31">
        <f t="shared" si="103"/>
        <v>4.5987466284534227E-2</v>
      </c>
      <c r="T113" s="33">
        <f t="shared" si="103"/>
        <v>4.8558862271438463E-2</v>
      </c>
      <c r="U113" s="35">
        <f t="shared" si="103"/>
        <v>4.7268713364436193E-2</v>
      </c>
      <c r="V113" s="37">
        <f t="shared" si="103"/>
        <v>4.569872052264317E-2</v>
      </c>
      <c r="W113" s="39">
        <f t="shared" si="103"/>
        <v>4.7304661420737575E-2</v>
      </c>
      <c r="X113" s="29">
        <f t="shared" si="103"/>
        <v>4.8531772259465589E-2</v>
      </c>
      <c r="Y113" s="26">
        <f t="shared" si="103"/>
        <v>4.8119308037388786E-2</v>
      </c>
      <c r="Z113" s="31">
        <f t="shared" si="103"/>
        <v>4.8876080691642655E-2</v>
      </c>
      <c r="AA113" s="33">
        <f t="shared" si="103"/>
        <v>4.6648852323591637E-2</v>
      </c>
      <c r="AB113" s="35">
        <f t="shared" si="103"/>
        <v>4.7414565324495006E-2</v>
      </c>
      <c r="AC113" s="37">
        <f t="shared" si="103"/>
        <v>4.779571057192375E-2</v>
      </c>
      <c r="AD113" s="39">
        <f t="shared" si="103"/>
        <v>4.669171303028799E-2</v>
      </c>
      <c r="AE113" s="29">
        <f t="shared" si="103"/>
        <v>4.7249004913072261E-2</v>
      </c>
      <c r="AH113" s="9">
        <f t="shared" si="13"/>
        <v>4.8812998803798094E-2</v>
      </c>
      <c r="AI113" s="9">
        <f t="shared" si="47"/>
        <v>4.7574493985853103E-2</v>
      </c>
      <c r="AJ113" s="9">
        <f t="shared" si="48"/>
        <v>4.679803088429093E-2</v>
      </c>
      <c r="AK113" s="9">
        <f t="shared" si="49"/>
        <v>4.7088029433289692E-2</v>
      </c>
      <c r="AL113" s="9">
        <f t="shared" si="42"/>
        <v>4.6579723889658566E-2</v>
      </c>
      <c r="AM113" s="9">
        <f t="shared" si="43"/>
        <v>4.6978974781714443E-2</v>
      </c>
      <c r="AN113" s="9">
        <f t="shared" si="44"/>
        <v>4.8630326447976144E-2</v>
      </c>
      <c r="AQ113" s="16">
        <f>D64*AH113/SUM(AH69:AH116)*2</f>
        <v>83.424243416115743</v>
      </c>
      <c r="AR113" s="16">
        <f t="shared" ref="AR113:AW113" si="104">E64*AI113/SUM(AI69:AI116)*2</f>
        <v>86.593410445763169</v>
      </c>
      <c r="AS113" s="16">
        <f t="shared" si="104"/>
        <v>87.235982848180569</v>
      </c>
      <c r="AT113" s="16">
        <f t="shared" si="104"/>
        <v>87.681898789651626</v>
      </c>
      <c r="AU113" s="16">
        <f t="shared" si="104"/>
        <v>87.938064835361544</v>
      </c>
      <c r="AV113" s="16">
        <f t="shared" si="104"/>
        <v>88.95495727138325</v>
      </c>
      <c r="AW113" s="16">
        <f t="shared" si="104"/>
        <v>88.386396047054177</v>
      </c>
    </row>
    <row r="114" spans="2:49" x14ac:dyDescent="0.35">
      <c r="B114" s="1">
        <v>46</v>
      </c>
      <c r="C114" s="40">
        <v>0.9375</v>
      </c>
      <c r="D114" s="26">
        <f t="shared" ref="D114:AE114" si="105">D52/D56</f>
        <v>4.8856458358188248E-2</v>
      </c>
      <c r="E114" s="31">
        <f t="shared" si="105"/>
        <v>4.6506548284930838E-2</v>
      </c>
      <c r="F114" s="33">
        <f t="shared" si="105"/>
        <v>4.3626860850926381E-2</v>
      </c>
      <c r="G114" s="35">
        <f t="shared" si="105"/>
        <v>4.5624190038937994E-2</v>
      </c>
      <c r="H114" s="37">
        <f t="shared" si="105"/>
        <v>4.482162954432433E-2</v>
      </c>
      <c r="I114" s="39">
        <f t="shared" si="105"/>
        <v>4.5354663938333463E-2</v>
      </c>
      <c r="J114" s="29">
        <f t="shared" si="105"/>
        <v>4.7732553421083471E-2</v>
      </c>
      <c r="K114" s="26">
        <f t="shared" si="105"/>
        <v>4.8036007291233848E-2</v>
      </c>
      <c r="L114" s="31">
        <f t="shared" si="105"/>
        <v>4.5759631327282287E-2</v>
      </c>
      <c r="M114" s="33">
        <f t="shared" si="105"/>
        <v>4.4925642461576751E-2</v>
      </c>
      <c r="N114" s="35">
        <f t="shared" si="105"/>
        <v>4.4754099711804475E-2</v>
      </c>
      <c r="O114" s="37">
        <f t="shared" si="105"/>
        <v>4.4855710608318652E-2</v>
      </c>
      <c r="P114" s="39">
        <f t="shared" si="105"/>
        <v>4.4731908815724336E-2</v>
      </c>
      <c r="Q114" s="29">
        <f t="shared" si="105"/>
        <v>4.7242332159735542E-2</v>
      </c>
      <c r="R114" s="26">
        <f t="shared" si="105"/>
        <v>4.5862520576255304E-2</v>
      </c>
      <c r="S114" s="31">
        <f t="shared" si="105"/>
        <v>4.4093965682446792E-2</v>
      </c>
      <c r="T114" s="33">
        <f t="shared" si="105"/>
        <v>4.5639749056730156E-2</v>
      </c>
      <c r="U114" s="35">
        <f t="shared" si="105"/>
        <v>4.5583069611649436E-2</v>
      </c>
      <c r="V114" s="37">
        <f t="shared" si="105"/>
        <v>4.3110464800807401E-2</v>
      </c>
      <c r="W114" s="39">
        <f t="shared" si="105"/>
        <v>4.5535729570263674E-2</v>
      </c>
      <c r="X114" s="29">
        <f t="shared" si="105"/>
        <v>4.6690586346898329E-2</v>
      </c>
      <c r="Y114" s="26">
        <f t="shared" si="105"/>
        <v>4.6570944171880402E-2</v>
      </c>
      <c r="Z114" s="31">
        <f t="shared" si="105"/>
        <v>4.6966674056011223E-2</v>
      </c>
      <c r="AA114" s="33">
        <f t="shared" si="105"/>
        <v>4.4693208351948455E-2</v>
      </c>
      <c r="AB114" s="35">
        <f t="shared" si="105"/>
        <v>4.5695794329735306E-2</v>
      </c>
      <c r="AC114" s="37">
        <f t="shared" si="105"/>
        <v>4.63117417677643E-2</v>
      </c>
      <c r="AD114" s="39">
        <f t="shared" si="105"/>
        <v>4.4864146539502853E-2</v>
      </c>
      <c r="AE114" s="29">
        <f t="shared" si="105"/>
        <v>4.5692656421157669E-2</v>
      </c>
      <c r="AH114" s="9">
        <f t="shared" si="13"/>
        <v>4.7331482599389449E-2</v>
      </c>
      <c r="AI114" s="9">
        <f t="shared" si="47"/>
        <v>4.5831704837667783E-2</v>
      </c>
      <c r="AJ114" s="9">
        <f t="shared" si="48"/>
        <v>4.4721365180295437E-2</v>
      </c>
      <c r="AK114" s="9">
        <f t="shared" si="49"/>
        <v>4.5414288423031801E-2</v>
      </c>
      <c r="AL114" s="9">
        <f t="shared" si="42"/>
        <v>4.4774886680303674E-2</v>
      </c>
      <c r="AM114" s="9">
        <f t="shared" si="43"/>
        <v>4.5121612215956078E-2</v>
      </c>
      <c r="AN114" s="9">
        <f t="shared" si="44"/>
        <v>4.6839532087218749E-2</v>
      </c>
      <c r="AQ114" s="16">
        <f>D64*AH114/SUM(AH69:AH116)*2</f>
        <v>80.892246376591714</v>
      </c>
      <c r="AR114" s="16">
        <f t="shared" ref="AR114:AW114" si="106">E64*AI114/SUM(AI69:AI116)*2</f>
        <v>83.421247309900721</v>
      </c>
      <c r="AS114" s="16">
        <f t="shared" si="106"/>
        <v>83.364880361345669</v>
      </c>
      <c r="AT114" s="16">
        <f t="shared" si="106"/>
        <v>84.565251275883085</v>
      </c>
      <c r="AU114" s="16">
        <f t="shared" si="106"/>
        <v>84.530704759344431</v>
      </c>
      <c r="AV114" s="16">
        <f t="shared" si="106"/>
        <v>85.438030636815427</v>
      </c>
      <c r="AW114" s="16">
        <f t="shared" si="106"/>
        <v>85.131598656827691</v>
      </c>
    </row>
    <row r="115" spans="2:49" x14ac:dyDescent="0.35">
      <c r="B115" s="1">
        <v>47</v>
      </c>
      <c r="C115" s="40">
        <v>0.95833333333333304</v>
      </c>
      <c r="D115" s="26">
        <f t="shared" ref="D115:AE115" si="107">D53/D56</f>
        <v>4.7489302976464934E-2</v>
      </c>
      <c r="E115" s="31">
        <f t="shared" si="107"/>
        <v>4.5231425864323438E-2</v>
      </c>
      <c r="F115" s="33">
        <f t="shared" si="107"/>
        <v>4.2229203981560312E-2</v>
      </c>
      <c r="G115" s="35">
        <f t="shared" si="107"/>
        <v>4.4468919942176638E-2</v>
      </c>
      <c r="H115" s="37">
        <f t="shared" si="107"/>
        <v>4.3750907139814936E-2</v>
      </c>
      <c r="I115" s="39">
        <f t="shared" si="107"/>
        <v>4.4308286149445993E-2</v>
      </c>
      <c r="J115" s="29">
        <f t="shared" si="107"/>
        <v>4.4834934938846417E-2</v>
      </c>
      <c r="K115" s="26">
        <f t="shared" si="107"/>
        <v>4.6398209340907659E-2</v>
      </c>
      <c r="L115" s="31">
        <f t="shared" si="107"/>
        <v>4.4148337975654629E-2</v>
      </c>
      <c r="M115" s="33">
        <f t="shared" si="107"/>
        <v>4.3394393898813145E-2</v>
      </c>
      <c r="N115" s="35">
        <f t="shared" si="107"/>
        <v>4.3226581023052893E-2</v>
      </c>
      <c r="O115" s="37">
        <f t="shared" si="107"/>
        <v>4.3777265953122882E-2</v>
      </c>
      <c r="P115" s="39">
        <f t="shared" si="107"/>
        <v>4.3352296243396121E-2</v>
      </c>
      <c r="Q115" s="29">
        <f t="shared" si="107"/>
        <v>4.6025692896146643E-2</v>
      </c>
      <c r="R115" s="26">
        <f t="shared" si="107"/>
        <v>4.4378627128215602E-2</v>
      </c>
      <c r="S115" s="31">
        <f t="shared" si="107"/>
        <v>4.2280552719118354E-2</v>
      </c>
      <c r="T115" s="33">
        <f t="shared" si="107"/>
        <v>4.3942979616440808E-2</v>
      </c>
      <c r="U115" s="35">
        <f t="shared" si="107"/>
        <v>4.4000739508227041E-2</v>
      </c>
      <c r="V115" s="37">
        <f t="shared" si="107"/>
        <v>4.2003537825431106E-2</v>
      </c>
      <c r="W115" s="39">
        <f t="shared" si="107"/>
        <v>4.4000753222594377E-2</v>
      </c>
      <c r="X115" s="29">
        <f t="shared" si="107"/>
        <v>4.5215277122084806E-2</v>
      </c>
      <c r="Y115" s="26">
        <f t="shared" si="107"/>
        <v>4.5220626847309126E-2</v>
      </c>
      <c r="Z115" s="31">
        <f t="shared" si="107"/>
        <v>4.52878149708121E-2</v>
      </c>
      <c r="AA115" s="33">
        <f t="shared" si="107"/>
        <v>4.3198377040290177E-2</v>
      </c>
      <c r="AB115" s="35">
        <f t="shared" si="107"/>
        <v>4.4027410758274738E-2</v>
      </c>
      <c r="AC115" s="37">
        <f t="shared" si="107"/>
        <v>4.4643630849220114E-2</v>
      </c>
      <c r="AD115" s="39">
        <f t="shared" si="107"/>
        <v>4.3610958088678743E-2</v>
      </c>
      <c r="AE115" s="29">
        <f t="shared" si="107"/>
        <v>4.4217650184918071E-2</v>
      </c>
      <c r="AH115" s="9">
        <f t="shared" si="13"/>
        <v>4.5871691573224328E-2</v>
      </c>
      <c r="AI115" s="9">
        <f t="shared" si="47"/>
        <v>4.4237032882477129E-2</v>
      </c>
      <c r="AJ115" s="9">
        <f t="shared" si="48"/>
        <v>4.3191238634276111E-2</v>
      </c>
      <c r="AK115" s="9">
        <f t="shared" si="49"/>
        <v>4.3930912807932827E-2</v>
      </c>
      <c r="AL115" s="9">
        <f t="shared" si="42"/>
        <v>4.3543835441897258E-2</v>
      </c>
      <c r="AM115" s="9">
        <f t="shared" si="43"/>
        <v>4.3818073426028802E-2</v>
      </c>
      <c r="AN115" s="9">
        <f t="shared" si="44"/>
        <v>4.5073388785498984E-2</v>
      </c>
      <c r="AQ115" s="16">
        <f>D64*AH115/SUM(AH69:AH116)*2</f>
        <v>78.397378925547414</v>
      </c>
      <c r="AR115" s="16">
        <f t="shared" ref="AR115:AW115" si="108">E64*AI115/SUM(AI69:AI116)*2</f>
        <v>80.518681847339323</v>
      </c>
      <c r="AS115" s="16">
        <f t="shared" si="108"/>
        <v>80.512578873402191</v>
      </c>
      <c r="AT115" s="16">
        <f t="shared" si="108"/>
        <v>81.803080250348657</v>
      </c>
      <c r="AU115" s="16">
        <f t="shared" si="108"/>
        <v>82.206597732109131</v>
      </c>
      <c r="AV115" s="16">
        <f t="shared" si="108"/>
        <v>82.969772487327134</v>
      </c>
      <c r="AW115" s="16">
        <f t="shared" si="108"/>
        <v>81.921604960637907</v>
      </c>
    </row>
    <row r="116" spans="2:49" x14ac:dyDescent="0.35">
      <c r="B116" s="1">
        <v>48</v>
      </c>
      <c r="C116" s="40">
        <v>0.97916666666666696</v>
      </c>
      <c r="D116" s="26">
        <f t="shared" ref="D116:AE116" si="109">D54/D56</f>
        <v>4.7134616438753683E-2</v>
      </c>
      <c r="E116" s="31">
        <f t="shared" si="109"/>
        <v>4.4097983712672421E-2</v>
      </c>
      <c r="F116" s="33">
        <f t="shared" si="109"/>
        <v>4.1271985201280198E-2</v>
      </c>
      <c r="G116" s="35">
        <f t="shared" si="109"/>
        <v>3.9063692494635184E-2</v>
      </c>
      <c r="H116" s="37">
        <f t="shared" si="109"/>
        <v>4.2495782543417786E-2</v>
      </c>
      <c r="I116" s="39">
        <f t="shared" si="109"/>
        <v>4.2139958842473631E-2</v>
      </c>
      <c r="J116" s="29">
        <f t="shared" si="109"/>
        <v>4.3482312203362322E-2</v>
      </c>
      <c r="K116" s="26">
        <f t="shared" si="109"/>
        <v>4.4972718532290408E-2</v>
      </c>
      <c r="L116" s="31">
        <f t="shared" si="109"/>
        <v>4.2976988201263194E-2</v>
      </c>
      <c r="M116" s="33">
        <f t="shared" si="109"/>
        <v>4.1944306920648322E-2</v>
      </c>
      <c r="N116" s="35">
        <f t="shared" si="109"/>
        <v>4.1764998392808575E-2</v>
      </c>
      <c r="O116" s="37">
        <f t="shared" si="109"/>
        <v>4.222734046877117E-2</v>
      </c>
      <c r="P116" s="39">
        <f t="shared" si="109"/>
        <v>4.2010555388739663E-2</v>
      </c>
      <c r="Q116" s="29">
        <f t="shared" si="109"/>
        <v>4.4912353192673761E-2</v>
      </c>
      <c r="R116" s="26">
        <f t="shared" si="109"/>
        <v>4.2984848666898966E-2</v>
      </c>
      <c r="S116" s="31">
        <f t="shared" si="109"/>
        <v>4.0879019040836115E-2</v>
      </c>
      <c r="T116" s="33">
        <f t="shared" si="109"/>
        <v>4.2943894978902011E-2</v>
      </c>
      <c r="U116" s="35">
        <f t="shared" si="109"/>
        <v>4.2771850836840576E-2</v>
      </c>
      <c r="V116" s="37">
        <f t="shared" si="109"/>
        <v>4.0478800177976497E-2</v>
      </c>
      <c r="W116" s="39">
        <f t="shared" si="109"/>
        <v>4.2562782815112367E-2</v>
      </c>
      <c r="X116" s="29">
        <f t="shared" si="109"/>
        <v>4.3970116136342191E-2</v>
      </c>
      <c r="Y116" s="26">
        <f t="shared" si="109"/>
        <v>4.4158377218646384E-2</v>
      </c>
      <c r="Z116" s="31">
        <f t="shared" si="109"/>
        <v>4.39518214734353E-2</v>
      </c>
      <c r="AA116" s="33">
        <f t="shared" si="109"/>
        <v>4.1613631063268999E-2</v>
      </c>
      <c r="AB116" s="35">
        <f t="shared" si="109"/>
        <v>4.265575312402025E-2</v>
      </c>
      <c r="AC116" s="37">
        <f t="shared" si="109"/>
        <v>4.3208405545927218E-2</v>
      </c>
      <c r="AD116" s="39">
        <f t="shared" si="109"/>
        <v>4.2195899462956529E-2</v>
      </c>
      <c r="AE116" s="29">
        <f t="shared" si="109"/>
        <v>4.3290348470223325E-2</v>
      </c>
      <c r="AH116" s="9">
        <f t="shared" si="13"/>
        <v>4.481264021414736E-2</v>
      </c>
      <c r="AI116" s="9">
        <f t="shared" si="47"/>
        <v>4.2976453107051754E-2</v>
      </c>
      <c r="AJ116" s="9">
        <f t="shared" si="48"/>
        <v>4.1943454541024883E-2</v>
      </c>
      <c r="AK116" s="9">
        <f t="shared" si="49"/>
        <v>4.1564073712076148E-2</v>
      </c>
      <c r="AL116" s="9">
        <f t="shared" si="42"/>
        <v>4.2102582184023171E-2</v>
      </c>
      <c r="AM116" s="9">
        <f t="shared" si="43"/>
        <v>4.2227299127320553E-2</v>
      </c>
      <c r="AN116" s="9">
        <f t="shared" si="44"/>
        <v>4.3913782500650395E-2</v>
      </c>
      <c r="AQ116" s="16">
        <f>D64*AH116/SUM(AH69:AH116)*2</f>
        <v>76.587398786344593</v>
      </c>
      <c r="AR116" s="16">
        <f t="shared" ref="AR116:AW116" si="110">E64*AI116/SUM(AI69:AI116)*2</f>
        <v>78.2242191479463</v>
      </c>
      <c r="AS116" s="16">
        <f t="shared" si="110"/>
        <v>78.186590585001028</v>
      </c>
      <c r="AT116" s="16">
        <f t="shared" si="110"/>
        <v>77.3958254012515</v>
      </c>
      <c r="AU116" s="16">
        <f t="shared" si="110"/>
        <v>79.485649391252906</v>
      </c>
      <c r="AV116" s="16">
        <f t="shared" si="110"/>
        <v>79.957632260182663</v>
      </c>
      <c r="AW116" s="16">
        <f t="shared" si="110"/>
        <v>79.81400199274654</v>
      </c>
    </row>
    <row r="118" spans="2:49" x14ac:dyDescent="0.35">
      <c r="D118" s="9">
        <f>SUM(D69:D116)</f>
        <v>2.0000000000000004</v>
      </c>
      <c r="E118" s="9">
        <f t="shared" ref="E118:AE118" si="111">SUM(E69:E116)</f>
        <v>1.9999999999999998</v>
      </c>
      <c r="F118" s="9">
        <f t="shared" si="111"/>
        <v>1.9999999999999998</v>
      </c>
      <c r="G118" s="9">
        <f t="shared" si="111"/>
        <v>2</v>
      </c>
      <c r="H118" s="9">
        <f t="shared" si="111"/>
        <v>1.9999999999999998</v>
      </c>
      <c r="I118" s="9">
        <f t="shared" si="111"/>
        <v>1.9999999999999991</v>
      </c>
      <c r="J118" s="9">
        <f t="shared" si="111"/>
        <v>1.9999999999999998</v>
      </c>
      <c r="K118" s="9">
        <f t="shared" si="111"/>
        <v>2.0000000000000009</v>
      </c>
      <c r="L118" s="9">
        <f t="shared" si="111"/>
        <v>2.0000000000000009</v>
      </c>
      <c r="M118" s="9">
        <f t="shared" si="111"/>
        <v>1.9999999999999996</v>
      </c>
      <c r="N118" s="9">
        <f t="shared" si="111"/>
        <v>2.0000000000000004</v>
      </c>
      <c r="O118" s="9">
        <f t="shared" si="111"/>
        <v>2</v>
      </c>
      <c r="P118" s="9">
        <f t="shared" si="111"/>
        <v>2</v>
      </c>
      <c r="Q118" s="9">
        <f t="shared" si="111"/>
        <v>2.0000000000000004</v>
      </c>
      <c r="R118" s="9">
        <f t="shared" si="111"/>
        <v>2</v>
      </c>
      <c r="S118" s="9">
        <f t="shared" si="111"/>
        <v>2.0000000000000004</v>
      </c>
      <c r="T118" s="9">
        <f t="shared" si="111"/>
        <v>2</v>
      </c>
      <c r="U118" s="9">
        <f t="shared" si="111"/>
        <v>2.0000000000000009</v>
      </c>
      <c r="V118" s="9">
        <f t="shared" si="111"/>
        <v>2.0000000000000004</v>
      </c>
      <c r="W118" s="9">
        <f t="shared" si="111"/>
        <v>1.9999999999999989</v>
      </c>
      <c r="X118" s="9">
        <f t="shared" si="111"/>
        <v>2.0000000000000004</v>
      </c>
      <c r="Y118" s="9">
        <f t="shared" si="111"/>
        <v>2.0000000000000004</v>
      </c>
      <c r="Z118" s="9">
        <f t="shared" si="111"/>
        <v>1.9999999999999998</v>
      </c>
      <c r="AA118" s="9">
        <f t="shared" si="111"/>
        <v>1.9999999999999996</v>
      </c>
      <c r="AB118" s="9">
        <f t="shared" si="111"/>
        <v>2.0000000000000004</v>
      </c>
      <c r="AC118" s="9">
        <f t="shared" si="111"/>
        <v>2.0000000000000004</v>
      </c>
      <c r="AD118" s="9">
        <f t="shared" si="111"/>
        <v>2</v>
      </c>
      <c r="AE118" s="9">
        <f t="shared" si="111"/>
        <v>2</v>
      </c>
      <c r="AH118" s="9">
        <f>SUM(AH69:AH116)</f>
        <v>1.9999999999999993</v>
      </c>
      <c r="AI118" s="9">
        <f t="shared" ref="AI118:AN118" si="112">SUM(AI69:AI116)</f>
        <v>1.9999999999999998</v>
      </c>
      <c r="AJ118" s="9">
        <f t="shared" si="112"/>
        <v>1.9999999999999998</v>
      </c>
      <c r="AK118" s="9">
        <f t="shared" si="112"/>
        <v>2</v>
      </c>
      <c r="AL118" s="9">
        <f t="shared" si="112"/>
        <v>2</v>
      </c>
      <c r="AM118" s="9">
        <f t="shared" si="112"/>
        <v>1.9999999999999991</v>
      </c>
      <c r="AN118" s="9">
        <f>SUM(AN69:AN116)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RIFKI NURAFIAN</dc:creator>
  <cp:lastModifiedBy>User</cp:lastModifiedBy>
  <dcterms:created xsi:type="dcterms:W3CDTF">2023-03-08T03:29:28Z</dcterms:created>
  <dcterms:modified xsi:type="dcterms:W3CDTF">2023-06-12T05:41:51Z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01655e8e-5726-4bd7-944e-e0198f2b9e04</vt:lpwstr>
  </property>
</Properties>
</file>