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raffta Training Budg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4">
    <border>
      <left/>
      <right/>
      <top/>
      <bottom/>
      <diagonal/>
    </border>
    <border>
      <bottom style="medium"/>
    </border>
    <border>
      <left style="thin"/>
      <right style="thin"/>
      <top style="thin"/>
      <bottom style="thin"/>
    </border>
    <border>
      <left style="thin"/>
      <right style="thin"/>
      <top style="double"/>
      <bottom style="double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2" fillId="0" borderId="3" pivotButton="0" quotePrefix="0" xfId="0"/>
    <xf numFmtId="164" fontId="2" fillId="0" borderId="3" pivotButton="0" quotePrefix="0" xfId="0"/>
  </cellXfs>
  <cellStyles count="1">
    <cellStyle name="Normal" xfId="0" builtinId="0" hidden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Annual Expenses by Category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'Craffta Training Budget'!D1</f>
            </strRef>
          </tx>
          <spPr>
            <a:ln>
              <a:prstDash val="solid"/>
            </a:ln>
          </spPr>
          <cat>
            <numRef>
              <f>'Craffta Training Budget'!$A$2:$A$34</f>
            </numRef>
          </cat>
          <val>
            <numRef>
              <f>'Craffta Training Budget'!$D$2:$D$34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cols>
    <col width="40" customWidth="1" min="1" max="1"/>
    <col width="25" customWidth="1" min="2" max="2"/>
    <col width="20" customWidth="1" min="3" max="3"/>
    <col width="20" customWidth="1" min="4" max="4"/>
  </cols>
  <sheetData>
    <row r="1">
      <c r="A1" s="1" t="inlineStr">
        <is>
          <t>Expense Category</t>
        </is>
      </c>
      <c r="B1" s="1" t="inlineStr">
        <is>
          <t>Frequency (Monthly)</t>
        </is>
      </c>
      <c r="C1" s="1" t="inlineStr">
        <is>
          <t>Monthly Amount</t>
        </is>
      </c>
      <c r="D1" s="1" t="inlineStr">
        <is>
          <t>Annual Amount</t>
        </is>
      </c>
    </row>
    <row r="2">
      <c r="A2" s="2" t="inlineStr">
        <is>
          <t>Recruitment Costs</t>
        </is>
      </c>
      <c r="B2" s="3" t="inlineStr"/>
      <c r="C2" s="4" t="inlineStr"/>
      <c r="D2" s="4" t="inlineStr"/>
    </row>
    <row r="3">
      <c r="A3" s="3" t="inlineStr">
        <is>
          <t>Job Postings</t>
        </is>
      </c>
      <c r="B3" s="3" t="n">
        <v>12</v>
      </c>
      <c r="C3" s="4" t="n">
        <v>500</v>
      </c>
      <c r="D3" s="4">
        <f>B3*C3</f>
        <v/>
      </c>
    </row>
    <row r="4">
      <c r="A4" s="3" t="inlineStr">
        <is>
          <t>Recruitment Agency Fees</t>
        </is>
      </c>
      <c r="B4" s="3" t="n">
        <v>4</v>
      </c>
      <c r="C4" s="4" t="n">
        <v>2000</v>
      </c>
      <c r="D4" s="4">
        <f>B4*C4</f>
        <v/>
      </c>
    </row>
    <row r="5">
      <c r="A5" s="3" t="inlineStr">
        <is>
          <t>Background Checks</t>
        </is>
      </c>
      <c r="B5" s="3" t="n">
        <v>12</v>
      </c>
      <c r="C5" s="4" t="n">
        <v>100</v>
      </c>
      <c r="D5" s="4">
        <f>B5*C5</f>
        <v/>
      </c>
    </row>
    <row r="6">
      <c r="A6" s="2" t="inlineStr">
        <is>
          <t>Salary Scales</t>
        </is>
      </c>
      <c r="B6" s="3" t="inlineStr"/>
      <c r="C6" s="4" t="inlineStr"/>
      <c r="D6" s="4" t="inlineStr"/>
    </row>
    <row r="7">
      <c r="A7" s="3" t="inlineStr">
        <is>
          <t>Junior Trainer (2)</t>
        </is>
      </c>
      <c r="B7" s="3" t="n">
        <v>12</v>
      </c>
      <c r="C7" s="4" t="n">
        <v>3000</v>
      </c>
      <c r="D7" s="4">
        <f>B7*C7*2</f>
        <v/>
      </c>
    </row>
    <row r="8">
      <c r="A8" s="3" t="inlineStr">
        <is>
          <t>Senior Trainer (1)</t>
        </is>
      </c>
      <c r="B8" s="3" t="n">
        <v>12</v>
      </c>
      <c r="C8" s="4" t="n">
        <v>5000</v>
      </c>
      <c r="D8" s="4">
        <f>B8*C8</f>
        <v/>
      </c>
    </row>
    <row r="9">
      <c r="A9" s="3" t="inlineStr">
        <is>
          <t>Training Manager (1)</t>
        </is>
      </c>
      <c r="B9" s="3" t="n">
        <v>12</v>
      </c>
      <c r="C9" s="4" t="n">
        <v>7000</v>
      </c>
      <c r="D9" s="4">
        <f>B9*C9</f>
        <v/>
      </c>
    </row>
    <row r="10">
      <c r="A10" s="2" t="inlineStr">
        <is>
          <t>Allowances</t>
        </is>
      </c>
      <c r="B10" s="3" t="inlineStr"/>
      <c r="C10" s="4" t="inlineStr"/>
      <c r="D10" s="4" t="inlineStr"/>
    </row>
    <row r="11">
      <c r="A11" s="3" t="inlineStr">
        <is>
          <t>Housing Allowance (10% of base)</t>
        </is>
      </c>
      <c r="B11" s="3" t="n">
        <v>12</v>
      </c>
      <c r="C11" s="4">
        <f>0.1*(C7*2+C8+C9)</f>
        <v/>
      </c>
      <c r="D11" s="4">
        <f>B11*C11</f>
        <v/>
      </c>
    </row>
    <row r="12">
      <c r="A12" s="3" t="inlineStr">
        <is>
          <t>Transportation Allowance</t>
        </is>
      </c>
      <c r="B12" s="3" t="n">
        <v>12</v>
      </c>
      <c r="C12" s="4" t="n">
        <v>200</v>
      </c>
      <c r="D12" s="4">
        <f>B12*C12*4</f>
        <v/>
      </c>
    </row>
    <row r="13">
      <c r="A13" s="2" t="inlineStr">
        <is>
          <t>Operational Costs</t>
        </is>
      </c>
      <c r="B13" s="3" t="inlineStr"/>
      <c r="C13" s="4" t="inlineStr"/>
      <c r="D13" s="4" t="inlineStr"/>
    </row>
    <row r="14">
      <c r="A14" s="3" t="inlineStr">
        <is>
          <t>Office Rent</t>
        </is>
      </c>
      <c r="B14" s="3" t="n">
        <v>12</v>
      </c>
      <c r="C14" s="4" t="n">
        <v>2000</v>
      </c>
      <c r="D14" s="4">
        <f>B14*C14</f>
        <v/>
      </c>
    </row>
    <row r="15">
      <c r="A15" s="3" t="inlineStr">
        <is>
          <t>Utilities (5% of base)</t>
        </is>
      </c>
      <c r="B15" s="3" t="n">
        <v>12</v>
      </c>
      <c r="C15" s="4">
        <f>0.05*(C7*2+C8+C9)</f>
        <v/>
      </c>
      <c r="D15" s="4">
        <f>B15*C15</f>
        <v/>
      </c>
    </row>
    <row r="16">
      <c r="A16" s="3" t="inlineStr">
        <is>
          <t>Office Supplies</t>
        </is>
      </c>
      <c r="B16" s="3" t="n">
        <v>12</v>
      </c>
      <c r="C16" s="4" t="n">
        <v>300</v>
      </c>
      <c r="D16" s="4">
        <f>B16*C16</f>
        <v/>
      </c>
    </row>
    <row r="17">
      <c r="A17" s="2" t="inlineStr">
        <is>
          <t>Travel Expenses</t>
        </is>
      </c>
      <c r="B17" s="3" t="inlineStr"/>
      <c r="C17" s="4" t="inlineStr"/>
      <c r="D17" s="4" t="inlineStr"/>
    </row>
    <row r="18">
      <c r="A18" s="3" t="inlineStr">
        <is>
          <t>Domestic Travel</t>
        </is>
      </c>
      <c r="B18" s="3" t="n">
        <v>12</v>
      </c>
      <c r="C18" s="4" t="n">
        <v>1000</v>
      </c>
      <c r="D18" s="4">
        <f>B18*C18</f>
        <v/>
      </c>
    </row>
    <row r="19">
      <c r="A19" s="3" t="inlineStr">
        <is>
          <t>International Travel</t>
        </is>
      </c>
      <c r="B19" s="3" t="n">
        <v>4</v>
      </c>
      <c r="C19" s="4" t="n">
        <v>3000</v>
      </c>
      <c r="D19" s="4">
        <f>B19*C19</f>
        <v/>
      </c>
    </row>
    <row r="20">
      <c r="A20" s="2" t="inlineStr">
        <is>
          <t>Data and Communication</t>
        </is>
      </c>
      <c r="B20" s="3" t="inlineStr"/>
      <c r="C20" s="4" t="inlineStr"/>
      <c r="D20" s="4" t="inlineStr"/>
    </row>
    <row r="21">
      <c r="A21" s="3" t="inlineStr">
        <is>
          <t>Internet</t>
        </is>
      </c>
      <c r="B21" s="3" t="n">
        <v>12</v>
      </c>
      <c r="C21" s="4" t="n">
        <v>200</v>
      </c>
      <c r="D21" s="4">
        <f>B21*C21</f>
        <v/>
      </c>
    </row>
    <row r="22">
      <c r="A22" s="3" t="inlineStr">
        <is>
          <t>Mobile Data Plans</t>
        </is>
      </c>
      <c r="B22" s="3" t="n">
        <v>12</v>
      </c>
      <c r="C22" s="4" t="n">
        <v>100</v>
      </c>
      <c r="D22" s="4">
        <f>B22*C22*4</f>
        <v/>
      </c>
    </row>
    <row r="23">
      <c r="A23" s="2" t="inlineStr">
        <is>
          <t>Technology Budget</t>
        </is>
      </c>
      <c r="B23" s="3" t="inlineStr"/>
      <c r="C23" s="4" t="inlineStr"/>
      <c r="D23" s="4" t="inlineStr"/>
    </row>
    <row r="24">
      <c r="A24" s="3" t="inlineStr">
        <is>
          <t>Hardware (Laptops, Projectors)</t>
        </is>
      </c>
      <c r="B24" s="3" t="n">
        <v>1</v>
      </c>
      <c r="C24" s="4" t="n">
        <v>10000</v>
      </c>
      <c r="D24" s="4">
        <f>B24*C24</f>
        <v/>
      </c>
    </row>
    <row r="25">
      <c r="A25" s="3" t="inlineStr">
        <is>
          <t>Software Licenses</t>
        </is>
      </c>
      <c r="B25" s="3" t="n">
        <v>12</v>
      </c>
      <c r="C25" s="4" t="n">
        <v>500</v>
      </c>
      <c r="D25" s="4">
        <f>B25*C25</f>
        <v/>
      </c>
    </row>
    <row r="26">
      <c r="A26" s="2" t="inlineStr">
        <is>
          <t>Training Materials</t>
        </is>
      </c>
      <c r="B26" s="3" t="inlineStr"/>
      <c r="C26" s="4" t="inlineStr"/>
      <c r="D26" s="4" t="inlineStr"/>
    </row>
    <row r="27">
      <c r="A27" s="3" t="inlineStr">
        <is>
          <t>Printed Materials</t>
        </is>
      </c>
      <c r="B27" s="3" t="n">
        <v>12</v>
      </c>
      <c r="C27" s="4" t="n">
        <v>500</v>
      </c>
      <c r="D27" s="4">
        <f>B27*C27</f>
        <v/>
      </c>
    </row>
    <row r="28">
      <c r="A28" s="3" t="inlineStr">
        <is>
          <t>Online Resources</t>
        </is>
      </c>
      <c r="B28" s="3" t="n">
        <v>12</v>
      </c>
      <c r="C28" s="4" t="n">
        <v>300</v>
      </c>
      <c r="D28" s="4">
        <f>B28*C28</f>
        <v/>
      </c>
    </row>
    <row r="29">
      <c r="A29" s="2" t="inlineStr">
        <is>
          <t>Marketing and Advertising</t>
        </is>
      </c>
      <c r="B29" s="3" t="inlineStr"/>
      <c r="C29" s="4" t="inlineStr"/>
      <c r="D29" s="4" t="inlineStr"/>
    </row>
    <row r="30">
      <c r="A30" s="3" t="inlineStr">
        <is>
          <t>Digital Marketing</t>
        </is>
      </c>
      <c r="B30" s="3" t="n">
        <v>12</v>
      </c>
      <c r="C30" s="4" t="n">
        <v>1000</v>
      </c>
      <c r="D30" s="4">
        <f>B30*C30</f>
        <v/>
      </c>
    </row>
    <row r="31">
      <c r="A31" s="3" t="inlineStr">
        <is>
          <t>Print Advertising</t>
        </is>
      </c>
      <c r="B31" s="3" t="n">
        <v>4</v>
      </c>
      <c r="C31" s="4" t="n">
        <v>2000</v>
      </c>
      <c r="D31" s="4">
        <f>B31*C31</f>
        <v/>
      </c>
    </row>
    <row r="32">
      <c r="A32" s="3" t="inlineStr">
        <is>
          <t>Payroll Taxes (15% of total salary)</t>
        </is>
      </c>
      <c r="B32" s="3" t="n">
        <v>12</v>
      </c>
      <c r="C32" s="4">
        <f>0.15*(D7+D8+D9)</f>
        <v/>
      </c>
      <c r="D32" s="4">
        <f>B33*C33</f>
        <v/>
      </c>
    </row>
    <row r="33">
      <c r="A33" s="3" t="inlineStr">
        <is>
          <t>Employee Benefits (10% of total salary)</t>
        </is>
      </c>
      <c r="B33" s="3" t="n">
        <v>12</v>
      </c>
      <c r="C33" s="4">
        <f>0.1*(D7+D8+D9)</f>
        <v/>
      </c>
      <c r="D33" s="4">
        <f>B34*C34</f>
        <v/>
      </c>
    </row>
    <row r="34">
      <c r="A34" s="3" t="inlineStr">
        <is>
          <t>Miscellaneous (5% of total budget)</t>
        </is>
      </c>
      <c r="B34" s="3" t="n">
        <v>1</v>
      </c>
      <c r="C34" s="4">
        <f>0.05*D37</f>
        <v/>
      </c>
      <c r="D34" s="4">
        <f>B35*C35</f>
        <v/>
      </c>
    </row>
    <row r="35">
      <c r="A35" s="5" t="inlineStr">
        <is>
          <t>Total Annual Budget</t>
        </is>
      </c>
      <c r="B35" s="5" t="n"/>
      <c r="C35" s="6" t="n"/>
      <c r="D35" s="6">
        <f>SUM(D2:D34)</f>
        <v/>
      </c>
    </row>
  </sheetData>
  <conditionalFormatting sqref="D2:D34">
    <cfRule type="cellIs" priority="1" operator="greaterThan" dxfId="0" stopIfTrue="1">
      <formula>=$D$37*0.05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2024-09-30T11:42:55Z</dcterms:created>
  <dcterms:modified xsi:type="dcterms:W3CDTF">2024-09-30T11:42:55Z</dcterms:modified>
</cp:coreProperties>
</file>