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Bright\Desktop\TaaS\"/>
    </mc:Choice>
  </mc:AlternateContent>
  <bookViews>
    <workbookView xWindow="0" yWindow="0" windowWidth="24000" windowHeight="9480" activeTab="1"/>
  </bookViews>
  <sheets>
    <sheet name="Data2Bots Nigeria Budget" sheetId="1" r:id="rId1"/>
    <sheet name="TaaS" sheetId="3" r:id="rId2"/>
    <sheet name="Marketing" sheetId="5" r:id="rId3"/>
    <sheet name="Solutions" sheetId="4" r:id="rId4"/>
    <sheet name="Data2Employ" sheetId="2" r:id="rId5"/>
  </sheets>
  <calcPr calcId="162913"/>
</workbook>
</file>

<file path=xl/calcChain.xml><?xml version="1.0" encoding="utf-8"?>
<calcChain xmlns="http://schemas.openxmlformats.org/spreadsheetml/2006/main">
  <c r="F30" i="3" l="1"/>
  <c r="G30" i="3"/>
  <c r="F23" i="3"/>
  <c r="F4" i="3"/>
  <c r="F5" i="3"/>
  <c r="F7" i="3"/>
  <c r="F10" i="3"/>
  <c r="F12" i="3"/>
  <c r="F14" i="3"/>
  <c r="F17" i="3"/>
  <c r="F18" i="3"/>
  <c r="F20" i="3"/>
  <c r="F24" i="3"/>
  <c r="F26" i="3"/>
  <c r="F28" i="3"/>
  <c r="F3" i="3"/>
  <c r="G4" i="3"/>
  <c r="G5" i="3"/>
  <c r="G7" i="3"/>
  <c r="G10" i="3"/>
  <c r="G11" i="3"/>
  <c r="G12" i="3"/>
  <c r="G14" i="3"/>
  <c r="G17" i="3"/>
  <c r="G18" i="3"/>
  <c r="G20" i="3"/>
  <c r="G23" i="3"/>
  <c r="G24" i="3"/>
  <c r="G26" i="3"/>
  <c r="G28" i="3"/>
  <c r="G3" i="3"/>
  <c r="E30" i="3"/>
  <c r="E20" i="3"/>
  <c r="D20" i="3"/>
  <c r="D30" i="3"/>
  <c r="C28" i="3"/>
  <c r="E26" i="3"/>
  <c r="D26" i="3"/>
  <c r="D4" i="3"/>
  <c r="D5" i="3"/>
  <c r="E5" i="3" s="1"/>
  <c r="D11" i="3"/>
  <c r="D12" i="3"/>
  <c r="E12" i="3" s="1"/>
  <c r="D17" i="3"/>
  <c r="E17" i="3" s="1"/>
  <c r="D18" i="3"/>
  <c r="E18" i="3" s="1"/>
  <c r="D23" i="3"/>
  <c r="E23" i="3" s="1"/>
  <c r="D24" i="3"/>
  <c r="E24" i="3" s="1"/>
  <c r="D28" i="3"/>
  <c r="E28" i="3" s="1"/>
  <c r="D3" i="3"/>
  <c r="C20" i="2"/>
  <c r="B20" i="2"/>
  <c r="C4" i="2"/>
  <c r="C5" i="2"/>
  <c r="C6" i="2"/>
  <c r="C8" i="2"/>
  <c r="C9" i="2"/>
  <c r="C10" i="2"/>
  <c r="C12" i="2"/>
  <c r="C13" i="2"/>
  <c r="C15" i="2"/>
  <c r="C16" i="2"/>
  <c r="C17" i="2"/>
  <c r="C18" i="2"/>
  <c r="C3" i="2"/>
  <c r="C4" i="4"/>
  <c r="C5" i="4"/>
  <c r="C7" i="4"/>
  <c r="C8" i="4"/>
  <c r="C9" i="4"/>
  <c r="C11" i="4"/>
  <c r="C12" i="4"/>
  <c r="C14" i="4"/>
  <c r="C15" i="4"/>
  <c r="C16" i="4"/>
  <c r="C3" i="4"/>
  <c r="B18" i="4"/>
  <c r="B18" i="5"/>
  <c r="E4" i="3"/>
  <c r="E11" i="3"/>
  <c r="E3" i="3"/>
  <c r="C3" i="5"/>
  <c r="C18" i="5" s="1"/>
  <c r="C15" i="5"/>
  <c r="C16" i="5"/>
  <c r="C14" i="5"/>
  <c r="C11" i="5"/>
  <c r="C12" i="5"/>
  <c r="C10" i="5"/>
  <c r="C8" i="5"/>
  <c r="C7" i="5"/>
  <c r="C4" i="5"/>
  <c r="C5" i="5"/>
  <c r="B7" i="1"/>
  <c r="D7" i="3" l="1"/>
  <c r="C10" i="3" s="1"/>
  <c r="D10" i="3" s="1"/>
  <c r="D14" i="3" s="1"/>
  <c r="E7" i="3"/>
  <c r="C18" i="4"/>
  <c r="E10" i="3" l="1"/>
  <c r="E14" i="3" s="1"/>
</calcChain>
</file>

<file path=xl/sharedStrings.xml><?xml version="1.0" encoding="utf-8"?>
<sst xmlns="http://schemas.openxmlformats.org/spreadsheetml/2006/main" count="94" uniqueCount="62">
  <si>
    <t>Expense Category</t>
  </si>
  <si>
    <t>Cost Estimate (Monthly)</t>
  </si>
  <si>
    <t>Cost Estimate (Annually)</t>
  </si>
  <si>
    <t>Salaries and Allowances</t>
  </si>
  <si>
    <t>- Team Lead (1)</t>
  </si>
  <si>
    <t>- Sales Executives (2)</t>
  </si>
  <si>
    <t>- Product Manager (1)</t>
  </si>
  <si>
    <t>- Operations Manager (1)</t>
  </si>
  <si>
    <t>Allowances</t>
  </si>
  <si>
    <t>- Transport (for outreach)</t>
  </si>
  <si>
    <t>- Housing allowance</t>
  </si>
  <si>
    <t>- Airtime &amp; Data</t>
  </si>
  <si>
    <t>Marketing Costs</t>
  </si>
  <si>
    <t>- B2B Events (sponsored)</t>
  </si>
  <si>
    <t>- Ads and Outreach (LinkedIn, Gov ads)</t>
  </si>
  <si>
    <t>Operational Costs</t>
  </si>
  <si>
    <t>- Travel (government outreach)</t>
  </si>
  <si>
    <t>- Office Space &amp; Utilities</t>
  </si>
  <si>
    <t>- Technology &amp; Tools (CRM, software)</t>
  </si>
  <si>
    <t>Miscellaneous</t>
  </si>
  <si>
    <t>Total Annual Costs</t>
  </si>
  <si>
    <t>- Solution Architects (2)</t>
  </si>
  <si>
    <t>- Service Delivery Manager (1)</t>
  </si>
  <si>
    <t>- Transport (client meetings)</t>
  </si>
  <si>
    <t>- Client Acquisition (LinkedIn, Direct)</t>
  </si>
  <si>
    <t>- Industry Events Sponsorship</t>
  </si>
  <si>
    <t>- Technology &amp; Tools (cloud platforms)</t>
  </si>
  <si>
    <t>- Digital Marketing Specialist (2)</t>
  </si>
  <si>
    <t>- Content Creators/Designers (2)</t>
  </si>
  <si>
    <t>- Social Media Ad Spend (Google, Facebook, LinkedIn)</t>
  </si>
  <si>
    <t>- PR Campaigns</t>
  </si>
  <si>
    <t>- Marketing Materials (brochures, merch)</t>
  </si>
  <si>
    <t>- Marketing Automation Tools</t>
  </si>
  <si>
    <t>Summary of Total Costs (Annual)</t>
  </si>
  <si>
    <t>Team</t>
  </si>
  <si>
    <t>Annual Cost Estimate</t>
  </si>
  <si>
    <t>Data2Employ Team</t>
  </si>
  <si>
    <t>Talent as a Service (TaaS) Team</t>
  </si>
  <si>
    <t>Services Team</t>
  </si>
  <si>
    <t>Marketing Team</t>
  </si>
  <si>
    <t>Grand Total (Annually)</t>
  </si>
  <si>
    <t>Total Costs</t>
  </si>
  <si>
    <t>Salaries</t>
  </si>
  <si>
    <t>Cost</t>
  </si>
  <si>
    <t>Unit</t>
  </si>
  <si>
    <t>Sales Specialist</t>
  </si>
  <si>
    <t>Team Lead (1)</t>
  </si>
  <si>
    <t>Sales Intern</t>
  </si>
  <si>
    <t>Total Salaries</t>
  </si>
  <si>
    <t>Percentage Monthly</t>
  </si>
  <si>
    <t>Percentage Annually</t>
  </si>
  <si>
    <t>Airtime &amp; Data (1.9%) of Total Salaries Monthly</t>
  </si>
  <si>
    <t>Transport (acquisition drives)</t>
  </si>
  <si>
    <t>Housing allowance</t>
  </si>
  <si>
    <t>Total Allowances</t>
  </si>
  <si>
    <t>Salaries (Gross)</t>
  </si>
  <si>
    <t>Recruitment events (campus hiring)</t>
  </si>
  <si>
    <t>Total Marketing Costs</t>
  </si>
  <si>
    <t>Talent Ads (LinkedIn, Facebook, Twitter)</t>
  </si>
  <si>
    <t>Technology &amp; Tools  (Apollo)</t>
  </si>
  <si>
    <t>Miscellaneous (10% of Operating Budget)</t>
  </si>
  <si>
    <t>Total Operating Budget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</si>
</sst>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&quot;₦&quot;#,##0.00"/>
  </numFmts>
  <fonts count="5" x14ac:knownFonts="1">
    <font>
      <sz val="11"/>
      <color theme="1"/>
      <name val="Calibri"/>
      <family val="2"/>
      <scheme val="minor"/>
    </font>
    <font>
      <b/>
      <sz val="14"/>
      <name val="Calibri"/>
    </font>
    <font>
      <b/>
      <sz val="11"/>
      <name val="Calibri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DDDDDD"/>
        <bgColor rgb="FFDDDDDD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2" borderId="0" xfId="0" applyFont="1" applyFill="1" applyAlignment="1">
      <alignment horizontal="center" vertical="center"/>
    </xf>
    <xf numFmtId="0" fontId="2" fillId="0" borderId="0" xfId="0" applyFont="1"/>
    <xf numFmtId="0" fontId="1" fillId="0" borderId="0" xfId="0" applyFont="1" applyAlignment="1">
      <alignment horizontal="center" vertical="center"/>
    </xf>
    <xf numFmtId="0" fontId="0" fillId="0" borderId="0" xfId="0"/>
    <xf numFmtId="0" fontId="3" fillId="0" borderId="0" xfId="0" applyFont="1"/>
    <xf numFmtId="166" fontId="0" fillId="0" borderId="0" xfId="0" applyNumberFormat="1"/>
    <xf numFmtId="0" fontId="4" fillId="2" borderId="0" xfId="0" applyFont="1" applyFill="1" applyAlignment="1">
      <alignment horizontal="center" vertical="center"/>
    </xf>
    <xf numFmtId="166" fontId="3" fillId="0" borderId="0" xfId="0" applyNumberFormat="1" applyFont="1"/>
  </cellXfs>
  <cellStyles count="1">
    <cellStyle name="Normal" xfId="0" builtinId="0"/>
  </cellStyles>
  <dxfs count="1">
    <dxf>
      <fill>
        <patternFill patternType="solid">
          <fgColor rgb="FFFFC7CE"/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B12" sqref="B12"/>
    </sheetView>
  </sheetViews>
  <sheetFormatPr defaultRowHeight="15" x14ac:dyDescent="0.25"/>
  <cols>
    <col min="1" max="3" width="40" customWidth="1"/>
  </cols>
  <sheetData>
    <row r="1" spans="1:3" ht="18.75" x14ac:dyDescent="0.25">
      <c r="A1" s="3" t="s">
        <v>33</v>
      </c>
      <c r="B1" s="4"/>
      <c r="C1" s="4"/>
    </row>
    <row r="2" spans="1:3" x14ac:dyDescent="0.25">
      <c r="A2" s="1" t="s">
        <v>34</v>
      </c>
      <c r="B2" s="1" t="s">
        <v>35</v>
      </c>
    </row>
    <row r="3" spans="1:3" x14ac:dyDescent="0.25">
      <c r="A3" t="s">
        <v>36</v>
      </c>
      <c r="B3">
        <v>160200000</v>
      </c>
    </row>
    <row r="4" spans="1:3" x14ac:dyDescent="0.25">
      <c r="A4" t="s">
        <v>37</v>
      </c>
      <c r="B4">
        <v>142200000</v>
      </c>
    </row>
    <row r="5" spans="1:3" x14ac:dyDescent="0.25">
      <c r="A5" t="s">
        <v>38</v>
      </c>
      <c r="B5">
        <v>157800000</v>
      </c>
    </row>
    <row r="6" spans="1:3" x14ac:dyDescent="0.25">
      <c r="A6" t="s">
        <v>39</v>
      </c>
      <c r="B6">
        <v>151800000</v>
      </c>
    </row>
    <row r="7" spans="1:3" x14ac:dyDescent="0.25">
      <c r="A7" t="s">
        <v>40</v>
      </c>
      <c r="B7" s="2">
        <f>SUM(B3:B6)</f>
        <v>612000000</v>
      </c>
    </row>
  </sheetData>
  <mergeCells count="1">
    <mergeCell ref="A1:C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abSelected="1" workbookViewId="0">
      <selection activeCell="I29" sqref="I29"/>
    </sheetView>
  </sheetViews>
  <sheetFormatPr defaultRowHeight="15" x14ac:dyDescent="0.25"/>
  <cols>
    <col min="1" max="1" width="34.5703125" bestFit="1" customWidth="1"/>
    <col min="2" max="2" width="4.85546875" bestFit="1" customWidth="1"/>
    <col min="3" max="3" width="14.28515625" bestFit="1" customWidth="1"/>
    <col min="4" max="4" width="22.85546875" bestFit="1" customWidth="1"/>
    <col min="5" max="5" width="23.140625" bestFit="1" customWidth="1"/>
    <col min="6" max="6" width="19.28515625" bestFit="1" customWidth="1"/>
    <col min="7" max="7" width="19.5703125" bestFit="1" customWidth="1"/>
    <col min="9" max="9" width="36.42578125" bestFit="1" customWidth="1"/>
    <col min="10" max="10" width="20" bestFit="1" customWidth="1"/>
    <col min="11" max="11" width="16.28515625" bestFit="1" customWidth="1"/>
    <col min="12" max="12" width="15" bestFit="1" customWidth="1"/>
  </cols>
  <sheetData>
    <row r="1" spans="1:7" x14ac:dyDescent="0.25">
      <c r="A1" s="1" t="s">
        <v>0</v>
      </c>
      <c r="B1" s="7" t="s">
        <v>44</v>
      </c>
      <c r="C1" s="7" t="s">
        <v>43</v>
      </c>
      <c r="D1" s="1" t="s">
        <v>1</v>
      </c>
      <c r="E1" s="1" t="s">
        <v>2</v>
      </c>
      <c r="F1" s="7" t="s">
        <v>49</v>
      </c>
      <c r="G1" s="7" t="s">
        <v>50</v>
      </c>
    </row>
    <row r="2" spans="1:7" x14ac:dyDescent="0.25">
      <c r="A2" s="5" t="s">
        <v>55</v>
      </c>
      <c r="B2" s="5"/>
      <c r="C2" s="5"/>
    </row>
    <row r="3" spans="1:7" x14ac:dyDescent="0.25">
      <c r="A3" t="s">
        <v>46</v>
      </c>
      <c r="B3">
        <v>1</v>
      </c>
      <c r="C3" s="6">
        <v>400000</v>
      </c>
      <c r="D3" s="6">
        <f>C3*B3</f>
        <v>400000</v>
      </c>
      <c r="E3" s="6">
        <f>D3*12</f>
        <v>4800000</v>
      </c>
      <c r="F3">
        <f>D3/$D$30*100</f>
        <v>15.682338550324623</v>
      </c>
      <c r="G3">
        <f>E3/$E$30*100</f>
        <v>15.682338550324623</v>
      </c>
    </row>
    <row r="4" spans="1:7" x14ac:dyDescent="0.25">
      <c r="A4" t="s">
        <v>45</v>
      </c>
      <c r="B4">
        <v>2</v>
      </c>
      <c r="C4" s="6">
        <v>320000</v>
      </c>
      <c r="D4" s="6">
        <f t="shared" ref="D4:D28" si="0">C4*B4</f>
        <v>640000</v>
      </c>
      <c r="E4" s="6">
        <f t="shared" ref="E4:E28" si="1">D4*12</f>
        <v>7680000</v>
      </c>
      <c r="F4">
        <f t="shared" ref="F4:F28" si="2">D4/$D$30*100</f>
        <v>25.091741680519398</v>
      </c>
      <c r="G4">
        <f t="shared" ref="G4:G28" si="3">E4/$E$30*100</f>
        <v>25.091741680519398</v>
      </c>
    </row>
    <row r="5" spans="1:7" x14ac:dyDescent="0.25">
      <c r="A5" t="s">
        <v>47</v>
      </c>
      <c r="B5">
        <v>1</v>
      </c>
      <c r="C5" s="6">
        <v>100000</v>
      </c>
      <c r="D5" s="6">
        <f t="shared" si="0"/>
        <v>100000</v>
      </c>
      <c r="E5" s="6">
        <f t="shared" si="1"/>
        <v>1200000</v>
      </c>
      <c r="F5">
        <f t="shared" si="2"/>
        <v>3.9205846375811557</v>
      </c>
      <c r="G5">
        <f t="shared" si="3"/>
        <v>3.9205846375811557</v>
      </c>
    </row>
    <row r="6" spans="1:7" x14ac:dyDescent="0.25">
      <c r="C6" s="6"/>
      <c r="D6" s="6"/>
      <c r="E6" s="6"/>
    </row>
    <row r="7" spans="1:7" s="5" customFormat="1" x14ac:dyDescent="0.25">
      <c r="A7" s="5" t="s">
        <v>48</v>
      </c>
      <c r="C7" s="8"/>
      <c r="D7" s="8">
        <f>SUM(D3:D5)</f>
        <v>1140000</v>
      </c>
      <c r="E7" s="8">
        <f>SUM(E3:E5)</f>
        <v>13680000</v>
      </c>
      <c r="F7">
        <f t="shared" si="2"/>
        <v>44.694664868425178</v>
      </c>
      <c r="G7">
        <f t="shared" si="3"/>
        <v>44.694664868425178</v>
      </c>
    </row>
    <row r="8" spans="1:7" x14ac:dyDescent="0.25">
      <c r="C8" s="6"/>
      <c r="D8" s="6"/>
      <c r="E8" s="6"/>
    </row>
    <row r="9" spans="1:7" x14ac:dyDescent="0.25">
      <c r="A9" s="5" t="s">
        <v>8</v>
      </c>
      <c r="B9" s="5"/>
      <c r="C9" s="8"/>
      <c r="D9" s="6"/>
      <c r="E9" s="6"/>
    </row>
    <row r="10" spans="1:7" x14ac:dyDescent="0.25">
      <c r="A10" t="s">
        <v>51</v>
      </c>
      <c r="B10">
        <v>4</v>
      </c>
      <c r="C10" s="6">
        <f>D7*1.9%</f>
        <v>21660</v>
      </c>
      <c r="D10" s="6">
        <f t="shared" si="0"/>
        <v>86640</v>
      </c>
      <c r="E10" s="6">
        <f t="shared" si="1"/>
        <v>1039680</v>
      </c>
      <c r="F10">
        <f t="shared" si="2"/>
        <v>3.3967945300003142</v>
      </c>
      <c r="G10">
        <f t="shared" si="3"/>
        <v>3.3967945300003142</v>
      </c>
    </row>
    <row r="11" spans="1:7" x14ac:dyDescent="0.25">
      <c r="A11" t="s">
        <v>53</v>
      </c>
      <c r="C11" s="6"/>
      <c r="D11" s="6">
        <f t="shared" si="0"/>
        <v>0</v>
      </c>
      <c r="E11" s="6">
        <f t="shared" si="1"/>
        <v>0</v>
      </c>
      <c r="G11">
        <f t="shared" si="3"/>
        <v>0</v>
      </c>
    </row>
    <row r="12" spans="1:7" x14ac:dyDescent="0.25">
      <c r="A12" t="s">
        <v>52</v>
      </c>
      <c r="B12">
        <v>1</v>
      </c>
      <c r="C12" s="6">
        <v>300000</v>
      </c>
      <c r="D12" s="6">
        <f t="shared" si="0"/>
        <v>300000</v>
      </c>
      <c r="E12" s="6">
        <f t="shared" si="1"/>
        <v>3600000</v>
      </c>
      <c r="F12">
        <f t="shared" si="2"/>
        <v>11.761753912743469</v>
      </c>
      <c r="G12">
        <f t="shared" si="3"/>
        <v>11.761753912743469</v>
      </c>
    </row>
    <row r="13" spans="1:7" x14ac:dyDescent="0.25">
      <c r="C13" s="6"/>
      <c r="D13" s="6"/>
      <c r="E13" s="6"/>
    </row>
    <row r="14" spans="1:7" s="5" customFormat="1" x14ac:dyDescent="0.25">
      <c r="A14" s="5" t="s">
        <v>54</v>
      </c>
      <c r="C14" s="8"/>
      <c r="D14" s="8">
        <f>SUM(D10:D12)</f>
        <v>386640</v>
      </c>
      <c r="E14" s="8">
        <f>SUM(E10:E12)</f>
        <v>4639680</v>
      </c>
      <c r="F14">
        <f t="shared" si="2"/>
        <v>15.158548442743783</v>
      </c>
      <c r="G14">
        <f t="shared" si="3"/>
        <v>15.158548442743783</v>
      </c>
    </row>
    <row r="15" spans="1:7" x14ac:dyDescent="0.25">
      <c r="C15" s="6"/>
      <c r="D15" s="6"/>
      <c r="E15" s="6"/>
    </row>
    <row r="16" spans="1:7" x14ac:dyDescent="0.25">
      <c r="A16" s="5" t="s">
        <v>12</v>
      </c>
      <c r="C16" s="6"/>
      <c r="D16" s="6"/>
      <c r="E16" s="6"/>
    </row>
    <row r="17" spans="1:7" x14ac:dyDescent="0.25">
      <c r="A17" t="s">
        <v>58</v>
      </c>
      <c r="B17">
        <v>3</v>
      </c>
      <c r="C17" s="6">
        <v>50000</v>
      </c>
      <c r="D17" s="6">
        <f t="shared" si="0"/>
        <v>150000</v>
      </c>
      <c r="E17" s="6">
        <f t="shared" si="1"/>
        <v>1800000</v>
      </c>
      <c r="F17">
        <f t="shared" si="2"/>
        <v>5.8808769563717345</v>
      </c>
      <c r="G17">
        <f t="shared" si="3"/>
        <v>5.8808769563717345</v>
      </c>
    </row>
    <row r="18" spans="1:7" x14ac:dyDescent="0.25">
      <c r="A18" t="s">
        <v>56</v>
      </c>
      <c r="B18">
        <v>1</v>
      </c>
      <c r="C18" s="6">
        <v>500000</v>
      </c>
      <c r="D18" s="6">
        <f t="shared" si="0"/>
        <v>500000</v>
      </c>
      <c r="E18" s="6">
        <f t="shared" si="1"/>
        <v>6000000</v>
      </c>
      <c r="F18">
        <f t="shared" si="2"/>
        <v>19.60292318790578</v>
      </c>
      <c r="G18">
        <f t="shared" si="3"/>
        <v>19.60292318790578</v>
      </c>
    </row>
    <row r="19" spans="1:7" x14ac:dyDescent="0.25">
      <c r="C19" s="6"/>
      <c r="D19" s="6"/>
      <c r="E19" s="6"/>
    </row>
    <row r="20" spans="1:7" s="5" customFormat="1" x14ac:dyDescent="0.25">
      <c r="A20" s="5" t="s">
        <v>57</v>
      </c>
      <c r="C20" s="8"/>
      <c r="D20" s="8">
        <f>SUM(D17:D18)</f>
        <v>650000</v>
      </c>
      <c r="E20" s="8">
        <f>SUM(E17:E18)</f>
        <v>7800000</v>
      </c>
      <c r="F20">
        <f t="shared" si="2"/>
        <v>25.483800144277513</v>
      </c>
      <c r="G20">
        <f t="shared" si="3"/>
        <v>25.483800144277513</v>
      </c>
    </row>
    <row r="21" spans="1:7" x14ac:dyDescent="0.25">
      <c r="C21" s="6"/>
      <c r="D21" s="6"/>
      <c r="E21" s="6"/>
    </row>
    <row r="22" spans="1:7" s="5" customFormat="1" x14ac:dyDescent="0.25">
      <c r="A22" s="5" t="s">
        <v>15</v>
      </c>
      <c r="C22" s="8"/>
      <c r="D22" s="8"/>
      <c r="E22" s="8"/>
      <c r="F22"/>
      <c r="G22"/>
    </row>
    <row r="23" spans="1:7" x14ac:dyDescent="0.25">
      <c r="A23" t="s">
        <v>17</v>
      </c>
      <c r="B23">
        <v>0</v>
      </c>
      <c r="C23" s="6">
        <v>0</v>
      </c>
      <c r="D23" s="6">
        <f t="shared" si="0"/>
        <v>0</v>
      </c>
      <c r="E23" s="6">
        <f t="shared" si="1"/>
        <v>0</v>
      </c>
      <c r="F23">
        <f t="shared" si="2"/>
        <v>0</v>
      </c>
      <c r="G23">
        <f t="shared" si="3"/>
        <v>0</v>
      </c>
    </row>
    <row r="24" spans="1:7" x14ac:dyDescent="0.25">
      <c r="A24" t="s">
        <v>59</v>
      </c>
      <c r="B24">
        <v>1</v>
      </c>
      <c r="C24" s="6">
        <v>170000</v>
      </c>
      <c r="D24" s="6">
        <f t="shared" si="0"/>
        <v>170000</v>
      </c>
      <c r="E24" s="6">
        <f t="shared" si="1"/>
        <v>2040000</v>
      </c>
      <c r="F24">
        <f t="shared" si="2"/>
        <v>6.6649938838879654</v>
      </c>
      <c r="G24">
        <f t="shared" si="3"/>
        <v>6.6649938838879654</v>
      </c>
    </row>
    <row r="25" spans="1:7" x14ac:dyDescent="0.25">
      <c r="C25" s="6"/>
      <c r="D25" s="6"/>
      <c r="E25" s="6"/>
    </row>
    <row r="26" spans="1:7" s="5" customFormat="1" x14ac:dyDescent="0.25">
      <c r="A26" s="5" t="s">
        <v>61</v>
      </c>
      <c r="C26" s="8"/>
      <c r="D26" s="8">
        <f>SUM(D23:D24)</f>
        <v>170000</v>
      </c>
      <c r="E26" s="8">
        <f>SUM(E23:E24)</f>
        <v>2040000</v>
      </c>
      <c r="F26">
        <f t="shared" si="2"/>
        <v>6.6649938838879654</v>
      </c>
      <c r="G26">
        <f t="shared" si="3"/>
        <v>6.6649938838879654</v>
      </c>
    </row>
    <row r="27" spans="1:7" x14ac:dyDescent="0.25">
      <c r="C27" s="6"/>
      <c r="D27" s="6"/>
      <c r="E27" s="6"/>
    </row>
    <row r="28" spans="1:7" s="5" customFormat="1" x14ac:dyDescent="0.25">
      <c r="A28" s="5" t="s">
        <v>60</v>
      </c>
      <c r="B28" s="5">
        <v>1</v>
      </c>
      <c r="C28" s="8">
        <f>E26*10%</f>
        <v>204000</v>
      </c>
      <c r="D28" s="8">
        <f t="shared" si="0"/>
        <v>204000</v>
      </c>
      <c r="E28" s="8">
        <f t="shared" si="1"/>
        <v>2448000</v>
      </c>
      <c r="F28">
        <f t="shared" si="2"/>
        <v>7.9979926606655578</v>
      </c>
      <c r="G28">
        <f t="shared" si="3"/>
        <v>7.9979926606655578</v>
      </c>
    </row>
    <row r="29" spans="1:7" x14ac:dyDescent="0.25">
      <c r="D29" s="6"/>
      <c r="E29" s="6"/>
    </row>
    <row r="30" spans="1:7" s="5" customFormat="1" x14ac:dyDescent="0.25">
      <c r="A30" s="5" t="s">
        <v>41</v>
      </c>
      <c r="D30" s="8">
        <f>SUM(D7,D14,D26,D20,D28)</f>
        <v>2550640</v>
      </c>
      <c r="E30" s="8">
        <f>SUM(E7,E14,E26,E20,E28)</f>
        <v>30607680</v>
      </c>
      <c r="F30" s="5">
        <f t="shared" ref="F30:G30" si="4">SUM(F7,F14,F26,F20,F28)</f>
        <v>99.999999999999986</v>
      </c>
      <c r="G30" s="5">
        <f t="shared" si="4"/>
        <v>99.999999999999986</v>
      </c>
    </row>
  </sheetData>
  <conditionalFormatting sqref="L2:L46">
    <cfRule type="cellIs" dxfId="0" priority="1" stopIfTrue="1" operator="greaterThan">
      <formula>$F$48*0.05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>
      <selection sqref="A1:XFD1"/>
    </sheetView>
  </sheetViews>
  <sheetFormatPr defaultRowHeight="15" x14ac:dyDescent="0.25"/>
  <cols>
    <col min="1" max="1" width="49.5703125" bestFit="1" customWidth="1"/>
    <col min="2" max="2" width="22.85546875" bestFit="1" customWidth="1"/>
    <col min="3" max="3" width="23.140625" bestFit="1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3</v>
      </c>
    </row>
    <row r="3" spans="1:3" x14ac:dyDescent="0.25">
      <c r="A3" t="s">
        <v>4</v>
      </c>
      <c r="B3" s="6">
        <v>2500000</v>
      </c>
      <c r="C3" s="6">
        <f>B3*12</f>
        <v>30000000</v>
      </c>
    </row>
    <row r="4" spans="1:3" x14ac:dyDescent="0.25">
      <c r="A4" t="s">
        <v>27</v>
      </c>
      <c r="B4" s="6">
        <v>3500000</v>
      </c>
      <c r="C4" s="6">
        <f t="shared" ref="C4:C5" si="0">B4*12</f>
        <v>42000000</v>
      </c>
    </row>
    <row r="5" spans="1:3" x14ac:dyDescent="0.25">
      <c r="A5" t="s">
        <v>28</v>
      </c>
      <c r="B5" s="6">
        <v>3000000</v>
      </c>
      <c r="C5" s="6">
        <f t="shared" si="0"/>
        <v>36000000</v>
      </c>
    </row>
    <row r="6" spans="1:3" x14ac:dyDescent="0.25">
      <c r="A6" t="s">
        <v>8</v>
      </c>
    </row>
    <row r="7" spans="1:3" x14ac:dyDescent="0.25">
      <c r="A7" t="s">
        <v>11</v>
      </c>
      <c r="B7" s="6">
        <v>200000</v>
      </c>
      <c r="C7" s="6">
        <f>B7*12</f>
        <v>2400000</v>
      </c>
    </row>
    <row r="8" spans="1:3" x14ac:dyDescent="0.25">
      <c r="A8" t="s">
        <v>23</v>
      </c>
      <c r="B8" s="6">
        <v>300000</v>
      </c>
      <c r="C8" s="6">
        <f>B8*12</f>
        <v>3600000</v>
      </c>
    </row>
    <row r="9" spans="1:3" x14ac:dyDescent="0.25">
      <c r="A9" t="s">
        <v>12</v>
      </c>
    </row>
    <row r="10" spans="1:3" x14ac:dyDescent="0.25">
      <c r="A10" t="s">
        <v>29</v>
      </c>
      <c r="B10" s="6">
        <v>1500000</v>
      </c>
      <c r="C10" s="6">
        <f>B10*12</f>
        <v>18000000</v>
      </c>
    </row>
    <row r="11" spans="1:3" x14ac:dyDescent="0.25">
      <c r="A11" t="s">
        <v>30</v>
      </c>
      <c r="B11" s="6">
        <v>500000</v>
      </c>
      <c r="C11" s="6">
        <f t="shared" ref="C11:C12" si="1">B11*12</f>
        <v>6000000</v>
      </c>
    </row>
    <row r="12" spans="1:3" x14ac:dyDescent="0.25">
      <c r="A12" t="s">
        <v>31</v>
      </c>
      <c r="B12" s="6">
        <v>600000</v>
      </c>
      <c r="C12" s="6">
        <f t="shared" si="1"/>
        <v>7200000</v>
      </c>
    </row>
    <row r="13" spans="1:3" x14ac:dyDescent="0.25">
      <c r="A13" t="s">
        <v>15</v>
      </c>
    </row>
    <row r="14" spans="1:3" x14ac:dyDescent="0.25">
      <c r="A14" t="s">
        <v>17</v>
      </c>
      <c r="B14" s="6">
        <v>400000</v>
      </c>
      <c r="C14" s="6">
        <f>B14*12</f>
        <v>4800000</v>
      </c>
    </row>
    <row r="15" spans="1:3" x14ac:dyDescent="0.25">
      <c r="A15" t="s">
        <v>32</v>
      </c>
      <c r="B15" s="6">
        <v>300000</v>
      </c>
      <c r="C15" s="6">
        <f t="shared" ref="C15:C16" si="2">B15*12</f>
        <v>3600000</v>
      </c>
    </row>
    <row r="16" spans="1:3" x14ac:dyDescent="0.25">
      <c r="A16" t="s">
        <v>19</v>
      </c>
      <c r="B16" s="6">
        <v>250000</v>
      </c>
      <c r="C16" s="6">
        <f t="shared" si="2"/>
        <v>3000000</v>
      </c>
    </row>
    <row r="17" spans="1:3" x14ac:dyDescent="0.25">
      <c r="B17" s="6"/>
    </row>
    <row r="18" spans="1:3" x14ac:dyDescent="0.25">
      <c r="A18" t="s">
        <v>20</v>
      </c>
      <c r="B18" s="6">
        <f>SUM(B3:B16)</f>
        <v>13050000</v>
      </c>
      <c r="C18" s="6">
        <f>SUM(C3:C16)</f>
        <v>156600000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>
      <selection activeCell="B1" sqref="B1:B1048576"/>
    </sheetView>
  </sheetViews>
  <sheetFormatPr defaultRowHeight="15" x14ac:dyDescent="0.25"/>
  <cols>
    <col min="1" max="1" width="35.85546875" bestFit="1" customWidth="1"/>
    <col min="2" max="2" width="22.85546875" bestFit="1" customWidth="1"/>
    <col min="3" max="3" width="23.140625" bestFit="1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5" t="s">
        <v>42</v>
      </c>
    </row>
    <row r="3" spans="1:3" x14ac:dyDescent="0.25">
      <c r="A3" t="s">
        <v>4</v>
      </c>
      <c r="B3" s="6">
        <v>2600000</v>
      </c>
      <c r="C3" s="6">
        <f>B3*12</f>
        <v>31200000</v>
      </c>
    </row>
    <row r="4" spans="1:3" x14ac:dyDescent="0.25">
      <c r="A4" t="s">
        <v>21</v>
      </c>
      <c r="B4" s="6">
        <v>4800000</v>
      </c>
      <c r="C4" s="6">
        <f t="shared" ref="C4:C16" si="0">B4*12</f>
        <v>57600000</v>
      </c>
    </row>
    <row r="5" spans="1:3" x14ac:dyDescent="0.25">
      <c r="A5" t="s">
        <v>22</v>
      </c>
      <c r="B5" s="6">
        <v>2300000</v>
      </c>
      <c r="C5" s="6">
        <f t="shared" si="0"/>
        <v>27600000</v>
      </c>
    </row>
    <row r="6" spans="1:3" x14ac:dyDescent="0.25">
      <c r="A6" s="5" t="s">
        <v>8</v>
      </c>
      <c r="C6" s="6"/>
    </row>
    <row r="7" spans="1:3" x14ac:dyDescent="0.25">
      <c r="A7" t="s">
        <v>11</v>
      </c>
      <c r="B7" s="6">
        <v>150000</v>
      </c>
      <c r="C7" s="6">
        <f t="shared" si="0"/>
        <v>1800000</v>
      </c>
    </row>
    <row r="8" spans="1:3" x14ac:dyDescent="0.25">
      <c r="A8" t="s">
        <v>10</v>
      </c>
      <c r="B8" s="6">
        <v>400000</v>
      </c>
      <c r="C8" s="6">
        <f t="shared" si="0"/>
        <v>4800000</v>
      </c>
    </row>
    <row r="9" spans="1:3" x14ac:dyDescent="0.25">
      <c r="A9" t="s">
        <v>23</v>
      </c>
      <c r="B9" s="6">
        <v>400000</v>
      </c>
      <c r="C9" s="6">
        <f t="shared" si="0"/>
        <v>4800000</v>
      </c>
    </row>
    <row r="10" spans="1:3" x14ac:dyDescent="0.25">
      <c r="A10" s="5" t="s">
        <v>12</v>
      </c>
      <c r="B10" s="6"/>
      <c r="C10" s="6"/>
    </row>
    <row r="11" spans="1:3" x14ac:dyDescent="0.25">
      <c r="A11" t="s">
        <v>24</v>
      </c>
      <c r="B11" s="6">
        <v>700000</v>
      </c>
      <c r="C11" s="6">
        <f t="shared" si="0"/>
        <v>8400000</v>
      </c>
    </row>
    <row r="12" spans="1:3" x14ac:dyDescent="0.25">
      <c r="A12" t="s">
        <v>25</v>
      </c>
      <c r="B12" s="6">
        <v>500000</v>
      </c>
      <c r="C12" s="6">
        <f t="shared" si="0"/>
        <v>6000000</v>
      </c>
    </row>
    <row r="13" spans="1:3" x14ac:dyDescent="0.25">
      <c r="A13" s="5" t="s">
        <v>15</v>
      </c>
      <c r="C13" s="6"/>
    </row>
    <row r="14" spans="1:3" x14ac:dyDescent="0.25">
      <c r="A14" t="s">
        <v>17</v>
      </c>
      <c r="B14" s="6">
        <v>600000</v>
      </c>
      <c r="C14" s="6">
        <f t="shared" si="0"/>
        <v>7200000</v>
      </c>
    </row>
    <row r="15" spans="1:3" x14ac:dyDescent="0.25">
      <c r="A15" t="s">
        <v>26</v>
      </c>
      <c r="B15" s="6">
        <v>400000</v>
      </c>
      <c r="C15" s="6">
        <f t="shared" si="0"/>
        <v>4800000</v>
      </c>
    </row>
    <row r="16" spans="1:3" x14ac:dyDescent="0.25">
      <c r="A16" t="s">
        <v>19</v>
      </c>
      <c r="B16" s="6">
        <v>300000</v>
      </c>
      <c r="C16" s="6">
        <f t="shared" si="0"/>
        <v>3600000</v>
      </c>
    </row>
    <row r="17" spans="1:3" x14ac:dyDescent="0.25">
      <c r="B17" s="6"/>
    </row>
    <row r="18" spans="1:3" x14ac:dyDescent="0.25">
      <c r="A18" t="s">
        <v>41</v>
      </c>
      <c r="B18" s="6">
        <f>SUM(B3:B16)</f>
        <v>13150000</v>
      </c>
      <c r="C18" s="6">
        <f>SUM(C3:C16)</f>
        <v>157800000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>
      <selection activeCell="C19" sqref="C19"/>
    </sheetView>
  </sheetViews>
  <sheetFormatPr defaultRowHeight="15" x14ac:dyDescent="0.25"/>
  <cols>
    <col min="1" max="1" width="35.85546875" bestFit="1" customWidth="1"/>
    <col min="2" max="2" width="22.85546875" bestFit="1" customWidth="1"/>
    <col min="3" max="3" width="23.140625" bestFit="1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3</v>
      </c>
    </row>
    <row r="3" spans="1:3" x14ac:dyDescent="0.25">
      <c r="A3" t="s">
        <v>4</v>
      </c>
      <c r="B3" s="6">
        <v>2500000</v>
      </c>
      <c r="C3" s="6">
        <f>B3*12</f>
        <v>30000000</v>
      </c>
    </row>
    <row r="4" spans="1:3" x14ac:dyDescent="0.25">
      <c r="A4" t="s">
        <v>5</v>
      </c>
      <c r="B4" s="6">
        <v>3000000</v>
      </c>
      <c r="C4" s="6">
        <f t="shared" ref="C4:C18" si="0">B4*12</f>
        <v>36000000</v>
      </c>
    </row>
    <row r="5" spans="1:3" x14ac:dyDescent="0.25">
      <c r="A5" t="s">
        <v>6</v>
      </c>
      <c r="B5" s="6">
        <v>2200000</v>
      </c>
      <c r="C5" s="6">
        <f t="shared" si="0"/>
        <v>26400000</v>
      </c>
    </row>
    <row r="6" spans="1:3" x14ac:dyDescent="0.25">
      <c r="A6" t="s">
        <v>7</v>
      </c>
      <c r="B6" s="6">
        <v>1800000</v>
      </c>
      <c r="C6" s="6">
        <f t="shared" si="0"/>
        <v>21600000</v>
      </c>
    </row>
    <row r="7" spans="1:3" x14ac:dyDescent="0.25">
      <c r="A7" t="s">
        <v>8</v>
      </c>
      <c r="C7" s="6"/>
    </row>
    <row r="8" spans="1:3" x14ac:dyDescent="0.25">
      <c r="A8" t="s">
        <v>9</v>
      </c>
      <c r="B8" s="6">
        <v>400000</v>
      </c>
      <c r="C8" s="6">
        <f t="shared" si="0"/>
        <v>4800000</v>
      </c>
    </row>
    <row r="9" spans="1:3" x14ac:dyDescent="0.25">
      <c r="A9" t="s">
        <v>10</v>
      </c>
      <c r="B9" s="6">
        <v>500000</v>
      </c>
      <c r="C9" s="6">
        <f t="shared" si="0"/>
        <v>6000000</v>
      </c>
    </row>
    <row r="10" spans="1:3" x14ac:dyDescent="0.25">
      <c r="A10" t="s">
        <v>11</v>
      </c>
      <c r="B10" s="6">
        <v>250000</v>
      </c>
      <c r="C10" s="6">
        <f t="shared" si="0"/>
        <v>3000000</v>
      </c>
    </row>
    <row r="11" spans="1:3" x14ac:dyDescent="0.25">
      <c r="A11" t="s">
        <v>12</v>
      </c>
      <c r="C11" s="6"/>
    </row>
    <row r="12" spans="1:3" x14ac:dyDescent="0.25">
      <c r="A12" t="s">
        <v>13</v>
      </c>
      <c r="B12" s="6">
        <v>500000</v>
      </c>
      <c r="C12" s="6">
        <f t="shared" si="0"/>
        <v>6000000</v>
      </c>
    </row>
    <row r="13" spans="1:3" x14ac:dyDescent="0.25">
      <c r="A13" t="s">
        <v>14</v>
      </c>
      <c r="B13" s="6">
        <v>700000</v>
      </c>
      <c r="C13" s="6">
        <f t="shared" si="0"/>
        <v>8400000</v>
      </c>
    </row>
    <row r="14" spans="1:3" x14ac:dyDescent="0.25">
      <c r="A14" t="s">
        <v>15</v>
      </c>
      <c r="C14" s="6"/>
    </row>
    <row r="15" spans="1:3" x14ac:dyDescent="0.25">
      <c r="A15" t="s">
        <v>16</v>
      </c>
      <c r="B15" s="6">
        <v>1500000</v>
      </c>
      <c r="C15" s="6">
        <f t="shared" si="0"/>
        <v>18000000</v>
      </c>
    </row>
    <row r="16" spans="1:3" x14ac:dyDescent="0.25">
      <c r="A16" t="s">
        <v>17</v>
      </c>
      <c r="B16" s="6">
        <v>700000</v>
      </c>
      <c r="C16" s="6">
        <f t="shared" si="0"/>
        <v>8400000</v>
      </c>
    </row>
    <row r="17" spans="1:3" x14ac:dyDescent="0.25">
      <c r="A17" t="s">
        <v>18</v>
      </c>
      <c r="B17" s="6">
        <v>300000</v>
      </c>
      <c r="C17" s="6">
        <f t="shared" si="0"/>
        <v>3600000</v>
      </c>
    </row>
    <row r="18" spans="1:3" x14ac:dyDescent="0.25">
      <c r="A18" t="s">
        <v>19</v>
      </c>
      <c r="B18" s="6">
        <v>200000</v>
      </c>
      <c r="C18" s="6">
        <f t="shared" si="0"/>
        <v>2400000</v>
      </c>
    </row>
    <row r="19" spans="1:3" x14ac:dyDescent="0.25">
      <c r="B19" s="6"/>
    </row>
    <row r="20" spans="1:3" x14ac:dyDescent="0.25">
      <c r="A20" t="s">
        <v>20</v>
      </c>
      <c r="B20" s="6">
        <f>SUM(B3:B18)</f>
        <v>14550000</v>
      </c>
      <c r="C20" s="6">
        <f>SUM(C3:C18)</f>
        <v>174600000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Data2Bots Nigeria Budget</vt:lpstr>
      <vt:lpstr>TaaS</vt:lpstr>
      <vt:lpstr>Marketing</vt:lpstr>
      <vt:lpstr>Solutions</vt:lpstr>
      <vt:lpstr>Data2Employ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Bright</cp:lastModifiedBy>
  <dcterms:created xsi:type="dcterms:W3CDTF">2024-09-30T11:23:27Z</dcterms:created>
  <dcterms:modified xsi:type="dcterms:W3CDTF">2024-09-30T12:33:35Z</dcterms:modified>
</cp:coreProperties>
</file>